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8010"/>
  </bookViews>
  <sheets>
    <sheet name="STOCK POINT" sheetId="1" r:id="rId1"/>
    <sheet name="DAMAN" sheetId="2" r:id="rId2"/>
    <sheet name="DADRA" sheetId="3" r:id="rId3"/>
    <sheet name="SILVASSA" sheetId="4" r:id="rId4"/>
    <sheet name="MUMBAI" sheetId="5" r:id="rId5"/>
    <sheet name="BHIWANDI" sheetId="18" r:id="rId6"/>
    <sheet name="NASIK" sheetId="6" r:id="rId7"/>
    <sheet name="PUNE" sheetId="7" r:id="rId8"/>
    <sheet name="KOLHAPUR" sheetId="8" r:id="rId9"/>
    <sheet name="SURAT" sheetId="9" r:id="rId10"/>
    <sheet name="VADODARA" sheetId="10" r:id="rId11"/>
    <sheet name="MEHSANA" sheetId="11" r:id="rId12"/>
    <sheet name="BHAVNAGAR" sheetId="12" r:id="rId13"/>
    <sheet name="GANDHIDHAM" sheetId="13" r:id="rId14"/>
    <sheet name="AHMEDABAD" sheetId="14" r:id="rId15"/>
    <sheet name="RAJKOT" sheetId="15" r:id="rId16"/>
    <sheet name="NAGPUR" sheetId="16" r:id="rId17"/>
    <sheet name="JALGAON" sheetId="17" r:id="rId18"/>
  </sheets>
  <externalReferences>
    <externalReference r:id="rId19"/>
    <externalReference r:id="rId20"/>
  </externalReferences>
  <calcPr calcId="145621"/>
</workbook>
</file>

<file path=xl/calcChain.xml><?xml version="1.0" encoding="utf-8"?>
<calcChain xmlns="http://schemas.openxmlformats.org/spreadsheetml/2006/main">
  <c r="B68" i="18" l="1"/>
  <c r="B67" i="18"/>
  <c r="B66" i="18"/>
  <c r="B65" i="18"/>
  <c r="B64" i="18"/>
  <c r="B63" i="18"/>
  <c r="B62" i="18"/>
  <c r="B61" i="18"/>
  <c r="B60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3" i="18"/>
  <c r="B42" i="18"/>
  <c r="B41" i="18"/>
  <c r="B40" i="18"/>
  <c r="B39" i="18"/>
  <c r="B38" i="18"/>
  <c r="B37" i="18"/>
  <c r="B36" i="18"/>
  <c r="B35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D10" i="18"/>
  <c r="E10" i="18" s="1"/>
  <c r="B10" i="18"/>
  <c r="A7" i="18"/>
  <c r="B68" i="17"/>
  <c r="D68" i="17" s="1"/>
  <c r="B67" i="17"/>
  <c r="D67" i="17" s="1"/>
  <c r="D66" i="17"/>
  <c r="B66" i="17"/>
  <c r="B65" i="17"/>
  <c r="D65" i="17" s="1"/>
  <c r="B64" i="17"/>
  <c r="D64" i="17" s="1"/>
  <c r="D63" i="17"/>
  <c r="B63" i="17"/>
  <c r="B62" i="17"/>
  <c r="D62" i="17" s="1"/>
  <c r="B61" i="17"/>
  <c r="D61" i="17" s="1"/>
  <c r="D60" i="17"/>
  <c r="B60" i="17"/>
  <c r="B58" i="17"/>
  <c r="D58" i="17" s="1"/>
  <c r="B57" i="17"/>
  <c r="D57" i="17" s="1"/>
  <c r="D56" i="17"/>
  <c r="B56" i="17"/>
  <c r="B55" i="17"/>
  <c r="D55" i="17" s="1"/>
  <c r="B54" i="17"/>
  <c r="D54" i="17" s="1"/>
  <c r="D53" i="17"/>
  <c r="B53" i="17"/>
  <c r="B52" i="17"/>
  <c r="D52" i="17" s="1"/>
  <c r="B51" i="17"/>
  <c r="D51" i="17" s="1"/>
  <c r="D50" i="17"/>
  <c r="B50" i="17"/>
  <c r="B49" i="17"/>
  <c r="D49" i="17" s="1"/>
  <c r="B48" i="17"/>
  <c r="D48" i="17" s="1"/>
  <c r="D47" i="17"/>
  <c r="B47" i="17"/>
  <c r="B46" i="17"/>
  <c r="D46" i="17" s="1"/>
  <c r="B45" i="17"/>
  <c r="D45" i="17" s="1"/>
  <c r="D43" i="17"/>
  <c r="B43" i="17"/>
  <c r="B42" i="17"/>
  <c r="D42" i="17" s="1"/>
  <c r="B41" i="17"/>
  <c r="D41" i="17" s="1"/>
  <c r="D40" i="17"/>
  <c r="B40" i="17"/>
  <c r="B39" i="17"/>
  <c r="D39" i="17" s="1"/>
  <c r="B38" i="17"/>
  <c r="D38" i="17" s="1"/>
  <c r="D37" i="17"/>
  <c r="B37" i="17"/>
  <c r="B36" i="17"/>
  <c r="D36" i="17" s="1"/>
  <c r="B35" i="17"/>
  <c r="D35" i="17" s="1"/>
  <c r="D33" i="17"/>
  <c r="B33" i="17"/>
  <c r="B32" i="17"/>
  <c r="D32" i="17" s="1"/>
  <c r="B31" i="17"/>
  <c r="D31" i="17" s="1"/>
  <c r="D30" i="17"/>
  <c r="B30" i="17"/>
  <c r="B29" i="17"/>
  <c r="D29" i="17" s="1"/>
  <c r="D28" i="17"/>
  <c r="B28" i="17"/>
  <c r="D27" i="17"/>
  <c r="B27" i="17"/>
  <c r="B26" i="17"/>
  <c r="D26" i="17" s="1"/>
  <c r="D25" i="17"/>
  <c r="B25" i="17"/>
  <c r="D24" i="17"/>
  <c r="B24" i="17"/>
  <c r="B23" i="17"/>
  <c r="D23" i="17" s="1"/>
  <c r="D22" i="17"/>
  <c r="B22" i="17"/>
  <c r="D21" i="17"/>
  <c r="B21" i="17"/>
  <c r="B20" i="17"/>
  <c r="D20" i="17" s="1"/>
  <c r="F19" i="17"/>
  <c r="B19" i="17"/>
  <c r="D19" i="17" s="1"/>
  <c r="F18" i="17"/>
  <c r="B18" i="17"/>
  <c r="D18" i="17" s="1"/>
  <c r="D17" i="17"/>
  <c r="B17" i="17"/>
  <c r="D16" i="17"/>
  <c r="B16" i="17"/>
  <c r="B15" i="17"/>
  <c r="D15" i="17" s="1"/>
  <c r="D14" i="17"/>
  <c r="B14" i="17"/>
  <c r="D13" i="17"/>
  <c r="B13" i="17"/>
  <c r="B12" i="17"/>
  <c r="D12" i="17" s="1"/>
  <c r="D11" i="17"/>
  <c r="B11" i="17"/>
  <c r="D10" i="17"/>
  <c r="B10" i="17"/>
  <c r="A7" i="17"/>
  <c r="B68" i="16"/>
  <c r="D68" i="16" s="1"/>
  <c r="B67" i="16"/>
  <c r="D67" i="16" s="1"/>
  <c r="D66" i="16"/>
  <c r="B66" i="16"/>
  <c r="B65" i="16"/>
  <c r="D65" i="16" s="1"/>
  <c r="B64" i="16"/>
  <c r="D64" i="16" s="1"/>
  <c r="D63" i="16"/>
  <c r="B63" i="16"/>
  <c r="B62" i="16"/>
  <c r="D62" i="16" s="1"/>
  <c r="B61" i="16"/>
  <c r="D61" i="16" s="1"/>
  <c r="D60" i="16"/>
  <c r="B60" i="16"/>
  <c r="B58" i="16"/>
  <c r="D58" i="16" s="1"/>
  <c r="B57" i="16"/>
  <c r="D57" i="16" s="1"/>
  <c r="D56" i="16"/>
  <c r="B56" i="16"/>
  <c r="B55" i="16"/>
  <c r="D55" i="16" s="1"/>
  <c r="B54" i="16"/>
  <c r="D54" i="16" s="1"/>
  <c r="D53" i="16"/>
  <c r="B53" i="16"/>
  <c r="B52" i="16"/>
  <c r="D52" i="16" s="1"/>
  <c r="B51" i="16"/>
  <c r="D51" i="16" s="1"/>
  <c r="D50" i="16"/>
  <c r="B50" i="16"/>
  <c r="B49" i="16"/>
  <c r="D49" i="16" s="1"/>
  <c r="B48" i="16"/>
  <c r="D48" i="16" s="1"/>
  <c r="D47" i="16"/>
  <c r="B47" i="16"/>
  <c r="B46" i="16"/>
  <c r="D46" i="16" s="1"/>
  <c r="B45" i="16"/>
  <c r="D45" i="16" s="1"/>
  <c r="D43" i="16"/>
  <c r="B43" i="16"/>
  <c r="B42" i="16"/>
  <c r="D42" i="16" s="1"/>
  <c r="B41" i="16"/>
  <c r="D41" i="16" s="1"/>
  <c r="D40" i="16"/>
  <c r="B40" i="16"/>
  <c r="B39" i="16"/>
  <c r="D39" i="16" s="1"/>
  <c r="B38" i="16"/>
  <c r="D38" i="16" s="1"/>
  <c r="D37" i="16"/>
  <c r="B37" i="16"/>
  <c r="B36" i="16"/>
  <c r="D36" i="16" s="1"/>
  <c r="B35" i="16"/>
  <c r="D35" i="16" s="1"/>
  <c r="D33" i="16"/>
  <c r="B33" i="16"/>
  <c r="B32" i="16"/>
  <c r="D32" i="16" s="1"/>
  <c r="B31" i="16"/>
  <c r="D31" i="16" s="1"/>
  <c r="D30" i="16"/>
  <c r="B30" i="16"/>
  <c r="B29" i="16"/>
  <c r="D29" i="16" s="1"/>
  <c r="B28" i="16"/>
  <c r="D28" i="16" s="1"/>
  <c r="D27" i="16"/>
  <c r="B27" i="16"/>
  <c r="B26" i="16"/>
  <c r="D26" i="16" s="1"/>
  <c r="D25" i="16"/>
  <c r="B25" i="16"/>
  <c r="D24" i="16"/>
  <c r="B24" i="16"/>
  <c r="B23" i="16"/>
  <c r="D23" i="16" s="1"/>
  <c r="D22" i="16"/>
  <c r="B22" i="16"/>
  <c r="F21" i="16"/>
  <c r="B21" i="16"/>
  <c r="D21" i="16" s="1"/>
  <c r="F20" i="16"/>
  <c r="D20" i="16"/>
  <c r="B20" i="16"/>
  <c r="F19" i="16"/>
  <c r="B19" i="16"/>
  <c r="D19" i="16" s="1"/>
  <c r="F18" i="16"/>
  <c r="D18" i="16"/>
  <c r="B18" i="16"/>
  <c r="D17" i="16"/>
  <c r="B17" i="16"/>
  <c r="B16" i="16"/>
  <c r="D16" i="16" s="1"/>
  <c r="D15" i="16"/>
  <c r="B15" i="16"/>
  <c r="D14" i="16"/>
  <c r="B14" i="16"/>
  <c r="B13" i="16"/>
  <c r="D13" i="16" s="1"/>
  <c r="D12" i="16"/>
  <c r="B12" i="16"/>
  <c r="D11" i="16"/>
  <c r="B11" i="16"/>
  <c r="B10" i="16"/>
  <c r="D10" i="16" s="1"/>
  <c r="A7" i="16"/>
  <c r="B68" i="15"/>
  <c r="D68" i="15" s="1"/>
  <c r="B67" i="15"/>
  <c r="D67" i="15" s="1"/>
  <c r="D66" i="15"/>
  <c r="B66" i="15"/>
  <c r="B65" i="15"/>
  <c r="D65" i="15" s="1"/>
  <c r="B64" i="15"/>
  <c r="D64" i="15" s="1"/>
  <c r="D63" i="15"/>
  <c r="B63" i="15"/>
  <c r="B62" i="15"/>
  <c r="D62" i="15" s="1"/>
  <c r="B61" i="15"/>
  <c r="D61" i="15" s="1"/>
  <c r="D60" i="15"/>
  <c r="B60" i="15"/>
  <c r="B58" i="15"/>
  <c r="D58" i="15" s="1"/>
  <c r="B57" i="15"/>
  <c r="D57" i="15" s="1"/>
  <c r="D56" i="15"/>
  <c r="B56" i="15"/>
  <c r="B55" i="15"/>
  <c r="D55" i="15" s="1"/>
  <c r="B54" i="15"/>
  <c r="D54" i="15" s="1"/>
  <c r="D53" i="15"/>
  <c r="B53" i="15"/>
  <c r="B52" i="15"/>
  <c r="D52" i="15" s="1"/>
  <c r="B51" i="15"/>
  <c r="D51" i="15" s="1"/>
  <c r="D50" i="15"/>
  <c r="B50" i="15"/>
  <c r="B49" i="15"/>
  <c r="D49" i="15" s="1"/>
  <c r="B48" i="15"/>
  <c r="D48" i="15" s="1"/>
  <c r="D47" i="15"/>
  <c r="B47" i="15"/>
  <c r="B46" i="15"/>
  <c r="D46" i="15" s="1"/>
  <c r="B45" i="15"/>
  <c r="D45" i="15" s="1"/>
  <c r="D43" i="15"/>
  <c r="B43" i="15"/>
  <c r="B42" i="15"/>
  <c r="D42" i="15" s="1"/>
  <c r="B41" i="15"/>
  <c r="D41" i="15" s="1"/>
  <c r="D40" i="15"/>
  <c r="B40" i="15"/>
  <c r="B39" i="15"/>
  <c r="D39" i="15" s="1"/>
  <c r="B38" i="15"/>
  <c r="D38" i="15" s="1"/>
  <c r="D37" i="15"/>
  <c r="B37" i="15"/>
  <c r="B36" i="15"/>
  <c r="D36" i="15" s="1"/>
  <c r="B35" i="15"/>
  <c r="D35" i="15" s="1"/>
  <c r="D33" i="15"/>
  <c r="B33" i="15"/>
  <c r="B32" i="15"/>
  <c r="D32" i="15" s="1"/>
  <c r="B31" i="15"/>
  <c r="D31" i="15" s="1"/>
  <c r="D30" i="15"/>
  <c r="B30" i="15"/>
  <c r="B29" i="15"/>
  <c r="D29" i="15" s="1"/>
  <c r="B28" i="15"/>
  <c r="D28" i="15" s="1"/>
  <c r="D27" i="15"/>
  <c r="B27" i="15"/>
  <c r="B26" i="15"/>
  <c r="D26" i="15" s="1"/>
  <c r="B25" i="15"/>
  <c r="D25" i="15" s="1"/>
  <c r="D24" i="15"/>
  <c r="B24" i="15"/>
  <c r="B23" i="15"/>
  <c r="D23" i="15" s="1"/>
  <c r="F22" i="15"/>
  <c r="B22" i="15"/>
  <c r="D22" i="15" s="1"/>
  <c r="F21" i="15"/>
  <c r="B21" i="15"/>
  <c r="D21" i="15" s="1"/>
  <c r="F20" i="15"/>
  <c r="B20" i="15"/>
  <c r="D20" i="15" s="1"/>
  <c r="F19" i="15"/>
  <c r="B19" i="15"/>
  <c r="D19" i="15" s="1"/>
  <c r="F18" i="15"/>
  <c r="B18" i="15"/>
  <c r="D18" i="15" s="1"/>
  <c r="B17" i="15"/>
  <c r="D17" i="15" s="1"/>
  <c r="B16" i="15"/>
  <c r="D16" i="15" s="1"/>
  <c r="B15" i="15"/>
  <c r="D15" i="15" s="1"/>
  <c r="B14" i="15"/>
  <c r="D14" i="15" s="1"/>
  <c r="B13" i="15"/>
  <c r="D13" i="15" s="1"/>
  <c r="B12" i="15"/>
  <c r="D12" i="15" s="1"/>
  <c r="B11" i="15"/>
  <c r="D11" i="15" s="1"/>
  <c r="B10" i="15"/>
  <c r="D10" i="15" s="1"/>
  <c r="A7" i="15"/>
  <c r="B68" i="14"/>
  <c r="D68" i="14" s="1"/>
  <c r="D67" i="14"/>
  <c r="B67" i="14"/>
  <c r="D66" i="14"/>
  <c r="B66" i="14"/>
  <c r="B65" i="14"/>
  <c r="D65" i="14" s="1"/>
  <c r="D64" i="14"/>
  <c r="B64" i="14"/>
  <c r="D63" i="14"/>
  <c r="B63" i="14"/>
  <c r="B62" i="14"/>
  <c r="D62" i="14" s="1"/>
  <c r="D61" i="14"/>
  <c r="B61" i="14"/>
  <c r="D60" i="14"/>
  <c r="B60" i="14"/>
  <c r="B58" i="14"/>
  <c r="D58" i="14" s="1"/>
  <c r="D57" i="14"/>
  <c r="B57" i="14"/>
  <c r="D56" i="14"/>
  <c r="B56" i="14"/>
  <c r="B55" i="14"/>
  <c r="D55" i="14" s="1"/>
  <c r="D54" i="14"/>
  <c r="B54" i="14"/>
  <c r="D53" i="14"/>
  <c r="B53" i="14"/>
  <c r="B52" i="14"/>
  <c r="D52" i="14" s="1"/>
  <c r="D51" i="14"/>
  <c r="B51" i="14"/>
  <c r="D50" i="14"/>
  <c r="B50" i="14"/>
  <c r="B49" i="14"/>
  <c r="D49" i="14" s="1"/>
  <c r="D48" i="14"/>
  <c r="B48" i="14"/>
  <c r="D47" i="14"/>
  <c r="B47" i="14"/>
  <c r="B46" i="14"/>
  <c r="D46" i="14" s="1"/>
  <c r="D45" i="14"/>
  <c r="B45" i="14"/>
  <c r="D43" i="14"/>
  <c r="B43" i="14"/>
  <c r="B42" i="14"/>
  <c r="D42" i="14" s="1"/>
  <c r="D41" i="14"/>
  <c r="B41" i="14"/>
  <c r="D40" i="14"/>
  <c r="B40" i="14"/>
  <c r="B39" i="14"/>
  <c r="D39" i="14" s="1"/>
  <c r="D38" i="14"/>
  <c r="B38" i="14"/>
  <c r="D37" i="14"/>
  <c r="B37" i="14"/>
  <c r="B36" i="14"/>
  <c r="D36" i="14" s="1"/>
  <c r="D35" i="14"/>
  <c r="B35" i="14"/>
  <c r="D33" i="14"/>
  <c r="B33" i="14"/>
  <c r="B32" i="14"/>
  <c r="D32" i="14" s="1"/>
  <c r="D31" i="14"/>
  <c r="B31" i="14"/>
  <c r="D30" i="14"/>
  <c r="B30" i="14"/>
  <c r="B29" i="14"/>
  <c r="D29" i="14" s="1"/>
  <c r="D28" i="14"/>
  <c r="B28" i="14"/>
  <c r="D27" i="14"/>
  <c r="B27" i="14"/>
  <c r="B26" i="14"/>
  <c r="D26" i="14" s="1"/>
  <c r="F25" i="14"/>
  <c r="B25" i="14"/>
  <c r="D25" i="14" s="1"/>
  <c r="F24" i="14"/>
  <c r="B24" i="14"/>
  <c r="D24" i="14" s="1"/>
  <c r="F23" i="14"/>
  <c r="B23" i="14"/>
  <c r="D23" i="14" s="1"/>
  <c r="F22" i="14"/>
  <c r="B22" i="14"/>
  <c r="D22" i="14" s="1"/>
  <c r="F21" i="14"/>
  <c r="B21" i="14"/>
  <c r="D21" i="14" s="1"/>
  <c r="F20" i="14"/>
  <c r="B20" i="14"/>
  <c r="D20" i="14" s="1"/>
  <c r="F19" i="14"/>
  <c r="B19" i="14"/>
  <c r="D19" i="14" s="1"/>
  <c r="F18" i="14"/>
  <c r="B18" i="14"/>
  <c r="D18" i="14" s="1"/>
  <c r="D17" i="14"/>
  <c r="B17" i="14"/>
  <c r="D16" i="14"/>
  <c r="B16" i="14"/>
  <c r="B15" i="14"/>
  <c r="D15" i="14" s="1"/>
  <c r="D14" i="14"/>
  <c r="B14" i="14"/>
  <c r="D13" i="14"/>
  <c r="B13" i="14"/>
  <c r="B12" i="14"/>
  <c r="D12" i="14" s="1"/>
  <c r="D11" i="14"/>
  <c r="B11" i="14"/>
  <c r="D10" i="14"/>
  <c r="B10" i="14"/>
  <c r="A7" i="14"/>
  <c r="B68" i="13"/>
  <c r="D68" i="13" s="1"/>
  <c r="B67" i="13"/>
  <c r="D67" i="13" s="1"/>
  <c r="D66" i="13"/>
  <c r="B66" i="13"/>
  <c r="B65" i="13"/>
  <c r="D65" i="13" s="1"/>
  <c r="B64" i="13"/>
  <c r="D64" i="13" s="1"/>
  <c r="D63" i="13"/>
  <c r="B63" i="13"/>
  <c r="B62" i="13"/>
  <c r="D62" i="13" s="1"/>
  <c r="B61" i="13"/>
  <c r="D61" i="13" s="1"/>
  <c r="D60" i="13"/>
  <c r="B60" i="13"/>
  <c r="B58" i="13"/>
  <c r="D58" i="13" s="1"/>
  <c r="B57" i="13"/>
  <c r="D57" i="13" s="1"/>
  <c r="D56" i="13"/>
  <c r="B56" i="13"/>
  <c r="B55" i="13"/>
  <c r="D55" i="13" s="1"/>
  <c r="B54" i="13"/>
  <c r="D54" i="13" s="1"/>
  <c r="D53" i="13"/>
  <c r="B53" i="13"/>
  <c r="B52" i="13"/>
  <c r="D52" i="13" s="1"/>
  <c r="B51" i="13"/>
  <c r="D51" i="13" s="1"/>
  <c r="D50" i="13"/>
  <c r="B50" i="13"/>
  <c r="B49" i="13"/>
  <c r="D49" i="13" s="1"/>
  <c r="B48" i="13"/>
  <c r="D48" i="13" s="1"/>
  <c r="D47" i="13"/>
  <c r="B47" i="13"/>
  <c r="B46" i="13"/>
  <c r="D46" i="13" s="1"/>
  <c r="B45" i="13"/>
  <c r="D45" i="13" s="1"/>
  <c r="D43" i="13"/>
  <c r="B43" i="13"/>
  <c r="B42" i="13"/>
  <c r="D42" i="13" s="1"/>
  <c r="B41" i="13"/>
  <c r="D41" i="13" s="1"/>
  <c r="D40" i="13"/>
  <c r="B40" i="13"/>
  <c r="B39" i="13"/>
  <c r="D39" i="13" s="1"/>
  <c r="B38" i="13"/>
  <c r="D38" i="13" s="1"/>
  <c r="D37" i="13"/>
  <c r="B37" i="13"/>
  <c r="B36" i="13"/>
  <c r="D36" i="13" s="1"/>
  <c r="B35" i="13"/>
  <c r="D35" i="13" s="1"/>
  <c r="D33" i="13"/>
  <c r="B33" i="13"/>
  <c r="B32" i="13"/>
  <c r="D32" i="13" s="1"/>
  <c r="B31" i="13"/>
  <c r="D31" i="13" s="1"/>
  <c r="D30" i="13"/>
  <c r="B30" i="13"/>
  <c r="B29" i="13"/>
  <c r="D29" i="13" s="1"/>
  <c r="B28" i="13"/>
  <c r="D28" i="13" s="1"/>
  <c r="D27" i="13"/>
  <c r="B27" i="13"/>
  <c r="B26" i="13"/>
  <c r="D26" i="13" s="1"/>
  <c r="B25" i="13"/>
  <c r="D25" i="13" s="1"/>
  <c r="D24" i="13"/>
  <c r="B24" i="13"/>
  <c r="B23" i="13"/>
  <c r="D23" i="13" s="1"/>
  <c r="B22" i="13"/>
  <c r="D22" i="13" s="1"/>
  <c r="D21" i="13"/>
  <c r="B21" i="13"/>
  <c r="B20" i="13"/>
  <c r="D20" i="13" s="1"/>
  <c r="F19" i="13"/>
  <c r="B19" i="13"/>
  <c r="D19" i="13" s="1"/>
  <c r="F18" i="13"/>
  <c r="B18" i="13"/>
  <c r="D18" i="13" s="1"/>
  <c r="B17" i="13"/>
  <c r="D17" i="13" s="1"/>
  <c r="D16" i="13"/>
  <c r="B16" i="13"/>
  <c r="B15" i="13"/>
  <c r="D15" i="13" s="1"/>
  <c r="B14" i="13"/>
  <c r="D14" i="13" s="1"/>
  <c r="D13" i="13"/>
  <c r="B13" i="13"/>
  <c r="B12" i="13"/>
  <c r="D12" i="13" s="1"/>
  <c r="B11" i="13"/>
  <c r="D11" i="13" s="1"/>
  <c r="D10" i="13"/>
  <c r="B10" i="13"/>
  <c r="A7" i="13"/>
  <c r="B68" i="12"/>
  <c r="D68" i="12" s="1"/>
  <c r="B67" i="12"/>
  <c r="D67" i="12" s="1"/>
  <c r="D66" i="12"/>
  <c r="B66" i="12"/>
  <c r="B65" i="12"/>
  <c r="D65" i="12" s="1"/>
  <c r="B64" i="12"/>
  <c r="D64" i="12" s="1"/>
  <c r="D63" i="12"/>
  <c r="B63" i="12"/>
  <c r="B62" i="12"/>
  <c r="D62" i="12" s="1"/>
  <c r="B61" i="12"/>
  <c r="D61" i="12" s="1"/>
  <c r="D60" i="12"/>
  <c r="B60" i="12"/>
  <c r="B58" i="12"/>
  <c r="D58" i="12" s="1"/>
  <c r="B57" i="12"/>
  <c r="D57" i="12" s="1"/>
  <c r="D56" i="12"/>
  <c r="B56" i="12"/>
  <c r="B55" i="12"/>
  <c r="D55" i="12" s="1"/>
  <c r="B54" i="12"/>
  <c r="D54" i="12" s="1"/>
  <c r="D53" i="12"/>
  <c r="B53" i="12"/>
  <c r="B52" i="12"/>
  <c r="D52" i="12" s="1"/>
  <c r="B51" i="12"/>
  <c r="D51" i="12" s="1"/>
  <c r="D50" i="12"/>
  <c r="B50" i="12"/>
  <c r="B49" i="12"/>
  <c r="D49" i="12" s="1"/>
  <c r="B48" i="12"/>
  <c r="D48" i="12" s="1"/>
  <c r="D47" i="12"/>
  <c r="B47" i="12"/>
  <c r="B46" i="12"/>
  <c r="D46" i="12" s="1"/>
  <c r="B45" i="12"/>
  <c r="D45" i="12" s="1"/>
  <c r="D43" i="12"/>
  <c r="B43" i="12"/>
  <c r="B42" i="12"/>
  <c r="D42" i="12" s="1"/>
  <c r="B41" i="12"/>
  <c r="D41" i="12" s="1"/>
  <c r="D40" i="12"/>
  <c r="B40" i="12"/>
  <c r="B39" i="12"/>
  <c r="D39" i="12" s="1"/>
  <c r="B38" i="12"/>
  <c r="D38" i="12" s="1"/>
  <c r="D37" i="12"/>
  <c r="B37" i="12"/>
  <c r="B36" i="12"/>
  <c r="D36" i="12" s="1"/>
  <c r="B35" i="12"/>
  <c r="D35" i="12" s="1"/>
  <c r="D33" i="12"/>
  <c r="B33" i="12"/>
  <c r="B32" i="12"/>
  <c r="D32" i="12" s="1"/>
  <c r="B31" i="12"/>
  <c r="D31" i="12" s="1"/>
  <c r="D30" i="12"/>
  <c r="B30" i="12"/>
  <c r="B29" i="12"/>
  <c r="D29" i="12" s="1"/>
  <c r="B28" i="12"/>
  <c r="D28" i="12" s="1"/>
  <c r="D27" i="12"/>
  <c r="B27" i="12"/>
  <c r="B26" i="12"/>
  <c r="D26" i="12" s="1"/>
  <c r="B25" i="12"/>
  <c r="D25" i="12" s="1"/>
  <c r="D24" i="12"/>
  <c r="B24" i="12"/>
  <c r="B23" i="12"/>
  <c r="D23" i="12" s="1"/>
  <c r="B22" i="12"/>
  <c r="D22" i="12" s="1"/>
  <c r="D21" i="12"/>
  <c r="B21" i="12"/>
  <c r="B20" i="12"/>
  <c r="D20" i="12" s="1"/>
  <c r="F19" i="12"/>
  <c r="B19" i="12"/>
  <c r="D19" i="12" s="1"/>
  <c r="F18" i="12"/>
  <c r="B18" i="12"/>
  <c r="D18" i="12" s="1"/>
  <c r="B17" i="12"/>
  <c r="D17" i="12" s="1"/>
  <c r="D16" i="12"/>
  <c r="B16" i="12"/>
  <c r="B15" i="12"/>
  <c r="D15" i="12" s="1"/>
  <c r="B14" i="12"/>
  <c r="D14" i="12" s="1"/>
  <c r="D13" i="12"/>
  <c r="B13" i="12"/>
  <c r="B12" i="12"/>
  <c r="D12" i="12" s="1"/>
  <c r="B11" i="12"/>
  <c r="D11" i="12" s="1"/>
  <c r="D10" i="12"/>
  <c r="B10" i="12"/>
  <c r="A7" i="12"/>
  <c r="B68" i="11"/>
  <c r="D68" i="11" s="1"/>
  <c r="B67" i="11"/>
  <c r="D67" i="11" s="1"/>
  <c r="B66" i="11"/>
  <c r="D66" i="11" s="1"/>
  <c r="B65" i="11"/>
  <c r="D65" i="11" s="1"/>
  <c r="B64" i="11"/>
  <c r="D64" i="11" s="1"/>
  <c r="B63" i="11"/>
  <c r="D63" i="11" s="1"/>
  <c r="B62" i="11"/>
  <c r="D62" i="11" s="1"/>
  <c r="B61" i="11"/>
  <c r="D61" i="11" s="1"/>
  <c r="B60" i="11"/>
  <c r="D60" i="11" s="1"/>
  <c r="B58" i="11"/>
  <c r="D58" i="11" s="1"/>
  <c r="B57" i="11"/>
  <c r="D57" i="11" s="1"/>
  <c r="B56" i="11"/>
  <c r="D56" i="11" s="1"/>
  <c r="B55" i="11"/>
  <c r="D55" i="11" s="1"/>
  <c r="B54" i="11"/>
  <c r="D54" i="11" s="1"/>
  <c r="B53" i="11"/>
  <c r="D53" i="11" s="1"/>
  <c r="B52" i="11"/>
  <c r="D52" i="11" s="1"/>
  <c r="B51" i="11"/>
  <c r="D51" i="11" s="1"/>
  <c r="B50" i="11"/>
  <c r="D50" i="11" s="1"/>
  <c r="B49" i="11"/>
  <c r="D49" i="11" s="1"/>
  <c r="B48" i="11"/>
  <c r="D48" i="11" s="1"/>
  <c r="B47" i="11"/>
  <c r="D47" i="11" s="1"/>
  <c r="B46" i="11"/>
  <c r="D46" i="11" s="1"/>
  <c r="B45" i="11"/>
  <c r="D45" i="11" s="1"/>
  <c r="B43" i="11"/>
  <c r="D43" i="11" s="1"/>
  <c r="B42" i="11"/>
  <c r="D42" i="11" s="1"/>
  <c r="B41" i="11"/>
  <c r="D41" i="11" s="1"/>
  <c r="B40" i="11"/>
  <c r="D40" i="11" s="1"/>
  <c r="B39" i="11"/>
  <c r="D39" i="11" s="1"/>
  <c r="B38" i="11"/>
  <c r="D38" i="11" s="1"/>
  <c r="B37" i="11"/>
  <c r="D37" i="11" s="1"/>
  <c r="B36" i="11"/>
  <c r="D36" i="11" s="1"/>
  <c r="B35" i="11"/>
  <c r="D35" i="11" s="1"/>
  <c r="B33" i="11"/>
  <c r="D33" i="11" s="1"/>
  <c r="B32" i="11"/>
  <c r="D32" i="11" s="1"/>
  <c r="B31" i="11"/>
  <c r="D31" i="11" s="1"/>
  <c r="B30" i="11"/>
  <c r="D30" i="11" s="1"/>
  <c r="B29" i="11"/>
  <c r="D29" i="11" s="1"/>
  <c r="B28" i="11"/>
  <c r="D28" i="11" s="1"/>
  <c r="B27" i="11"/>
  <c r="D27" i="11" s="1"/>
  <c r="B26" i="11"/>
  <c r="D26" i="11" s="1"/>
  <c r="B25" i="11"/>
  <c r="D25" i="11" s="1"/>
  <c r="B24" i="11"/>
  <c r="D24" i="11" s="1"/>
  <c r="B23" i="11"/>
  <c r="D23" i="11" s="1"/>
  <c r="B22" i="11"/>
  <c r="D22" i="11" s="1"/>
  <c r="F21" i="11"/>
  <c r="D21" i="11"/>
  <c r="B21" i="11"/>
  <c r="F20" i="11"/>
  <c r="B20" i="11"/>
  <c r="D20" i="11" s="1"/>
  <c r="F19" i="11"/>
  <c r="D19" i="11"/>
  <c r="B19" i="11"/>
  <c r="F18" i="11"/>
  <c r="B18" i="11"/>
  <c r="D18" i="11" s="1"/>
  <c r="B17" i="11"/>
  <c r="D17" i="11" s="1"/>
  <c r="B16" i="11"/>
  <c r="D16" i="11" s="1"/>
  <c r="B15" i="11"/>
  <c r="D15" i="11" s="1"/>
  <c r="B14" i="11"/>
  <c r="D14" i="11" s="1"/>
  <c r="B13" i="11"/>
  <c r="D13" i="11" s="1"/>
  <c r="B12" i="11"/>
  <c r="D12" i="11" s="1"/>
  <c r="B11" i="11"/>
  <c r="D11" i="11" s="1"/>
  <c r="B10" i="11"/>
  <c r="D10" i="11" s="1"/>
  <c r="A7" i="11"/>
  <c r="B68" i="10"/>
  <c r="D68" i="10" s="1"/>
  <c r="B67" i="10"/>
  <c r="D67" i="10" s="1"/>
  <c r="D66" i="10"/>
  <c r="B66" i="10"/>
  <c r="B65" i="10"/>
  <c r="D65" i="10" s="1"/>
  <c r="B64" i="10"/>
  <c r="D64" i="10" s="1"/>
  <c r="D63" i="10"/>
  <c r="B63" i="10"/>
  <c r="B62" i="10"/>
  <c r="D62" i="10" s="1"/>
  <c r="B61" i="10"/>
  <c r="D61" i="10" s="1"/>
  <c r="D60" i="10"/>
  <c r="B60" i="10"/>
  <c r="B58" i="10"/>
  <c r="D58" i="10" s="1"/>
  <c r="B57" i="10"/>
  <c r="D57" i="10" s="1"/>
  <c r="D56" i="10"/>
  <c r="B56" i="10"/>
  <c r="B55" i="10"/>
  <c r="D55" i="10" s="1"/>
  <c r="B54" i="10"/>
  <c r="D54" i="10" s="1"/>
  <c r="D53" i="10"/>
  <c r="B53" i="10"/>
  <c r="B52" i="10"/>
  <c r="D52" i="10" s="1"/>
  <c r="B51" i="10"/>
  <c r="D51" i="10" s="1"/>
  <c r="D50" i="10"/>
  <c r="B50" i="10"/>
  <c r="B49" i="10"/>
  <c r="D49" i="10" s="1"/>
  <c r="B48" i="10"/>
  <c r="D48" i="10" s="1"/>
  <c r="D47" i="10"/>
  <c r="B47" i="10"/>
  <c r="B46" i="10"/>
  <c r="D46" i="10" s="1"/>
  <c r="B45" i="10"/>
  <c r="D45" i="10" s="1"/>
  <c r="D43" i="10"/>
  <c r="B43" i="10"/>
  <c r="B42" i="10"/>
  <c r="D42" i="10" s="1"/>
  <c r="B41" i="10"/>
  <c r="D41" i="10" s="1"/>
  <c r="D40" i="10"/>
  <c r="B40" i="10"/>
  <c r="B39" i="10"/>
  <c r="D39" i="10" s="1"/>
  <c r="B38" i="10"/>
  <c r="D38" i="10" s="1"/>
  <c r="D37" i="10"/>
  <c r="B37" i="10"/>
  <c r="B36" i="10"/>
  <c r="D36" i="10" s="1"/>
  <c r="B35" i="10"/>
  <c r="D35" i="10" s="1"/>
  <c r="D33" i="10"/>
  <c r="B33" i="10"/>
  <c r="B32" i="10"/>
  <c r="D32" i="10" s="1"/>
  <c r="B31" i="10"/>
  <c r="D31" i="10" s="1"/>
  <c r="D30" i="10"/>
  <c r="B30" i="10"/>
  <c r="B29" i="10"/>
  <c r="D29" i="10" s="1"/>
  <c r="B28" i="10"/>
  <c r="D28" i="10" s="1"/>
  <c r="D27" i="10"/>
  <c r="B27" i="10"/>
  <c r="B26" i="10"/>
  <c r="D26" i="10" s="1"/>
  <c r="F25" i="10"/>
  <c r="B25" i="10"/>
  <c r="D25" i="10" s="1"/>
  <c r="F24" i="10"/>
  <c r="B24" i="10"/>
  <c r="D24" i="10" s="1"/>
  <c r="F23" i="10"/>
  <c r="B23" i="10"/>
  <c r="D23" i="10" s="1"/>
  <c r="F22" i="10"/>
  <c r="B22" i="10"/>
  <c r="D22" i="10" s="1"/>
  <c r="F21" i="10"/>
  <c r="B21" i="10"/>
  <c r="D21" i="10" s="1"/>
  <c r="F20" i="10"/>
  <c r="B20" i="10"/>
  <c r="D20" i="10" s="1"/>
  <c r="F19" i="10"/>
  <c r="B19" i="10"/>
  <c r="D19" i="10" s="1"/>
  <c r="F18" i="10"/>
  <c r="B18" i="10"/>
  <c r="D18" i="10" s="1"/>
  <c r="B17" i="10"/>
  <c r="D17" i="10" s="1"/>
  <c r="D16" i="10"/>
  <c r="B16" i="10"/>
  <c r="B15" i="10"/>
  <c r="D15" i="10" s="1"/>
  <c r="B14" i="10"/>
  <c r="D14" i="10" s="1"/>
  <c r="D13" i="10"/>
  <c r="B13" i="10"/>
  <c r="B12" i="10"/>
  <c r="D12" i="10" s="1"/>
  <c r="B11" i="10"/>
  <c r="D11" i="10" s="1"/>
  <c r="D10" i="10"/>
  <c r="B10" i="10"/>
  <c r="A7" i="10"/>
  <c r="B68" i="9"/>
  <c r="D68" i="9" s="1"/>
  <c r="B67" i="9"/>
  <c r="D67" i="9" s="1"/>
  <c r="D66" i="9"/>
  <c r="B66" i="9"/>
  <c r="B65" i="9"/>
  <c r="D65" i="9" s="1"/>
  <c r="B64" i="9"/>
  <c r="D64" i="9" s="1"/>
  <c r="D63" i="9"/>
  <c r="B63" i="9"/>
  <c r="B62" i="9"/>
  <c r="D62" i="9" s="1"/>
  <c r="B61" i="9"/>
  <c r="D61" i="9" s="1"/>
  <c r="D60" i="9"/>
  <c r="B60" i="9"/>
  <c r="B58" i="9"/>
  <c r="D58" i="9" s="1"/>
  <c r="B57" i="9"/>
  <c r="D57" i="9" s="1"/>
  <c r="D56" i="9"/>
  <c r="B56" i="9"/>
  <c r="B55" i="9"/>
  <c r="D55" i="9" s="1"/>
  <c r="B54" i="9"/>
  <c r="D54" i="9" s="1"/>
  <c r="D53" i="9"/>
  <c r="B53" i="9"/>
  <c r="B52" i="9"/>
  <c r="D52" i="9" s="1"/>
  <c r="B51" i="9"/>
  <c r="D51" i="9" s="1"/>
  <c r="D50" i="9"/>
  <c r="B50" i="9"/>
  <c r="B49" i="9"/>
  <c r="D49" i="9" s="1"/>
  <c r="B48" i="9"/>
  <c r="D48" i="9" s="1"/>
  <c r="D47" i="9"/>
  <c r="B47" i="9"/>
  <c r="B46" i="9"/>
  <c r="D46" i="9" s="1"/>
  <c r="B45" i="9"/>
  <c r="D45" i="9" s="1"/>
  <c r="D43" i="9"/>
  <c r="B43" i="9"/>
  <c r="B42" i="9"/>
  <c r="D42" i="9" s="1"/>
  <c r="B41" i="9"/>
  <c r="D41" i="9" s="1"/>
  <c r="D40" i="9"/>
  <c r="B40" i="9"/>
  <c r="B39" i="9"/>
  <c r="D39" i="9" s="1"/>
  <c r="B38" i="9"/>
  <c r="D38" i="9" s="1"/>
  <c r="D37" i="9"/>
  <c r="B37" i="9"/>
  <c r="B36" i="9"/>
  <c r="D36" i="9" s="1"/>
  <c r="B35" i="9"/>
  <c r="D35" i="9" s="1"/>
  <c r="D33" i="9"/>
  <c r="B33" i="9"/>
  <c r="B32" i="9"/>
  <c r="D32" i="9" s="1"/>
  <c r="B31" i="9"/>
  <c r="D31" i="9" s="1"/>
  <c r="D30" i="9"/>
  <c r="B30" i="9"/>
  <c r="B29" i="9"/>
  <c r="D29" i="9" s="1"/>
  <c r="B28" i="9"/>
  <c r="D28" i="9" s="1"/>
  <c r="D27" i="9"/>
  <c r="B27" i="9"/>
  <c r="B26" i="9"/>
  <c r="D26" i="9" s="1"/>
  <c r="B25" i="9"/>
  <c r="D25" i="9" s="1"/>
  <c r="F24" i="9"/>
  <c r="B24" i="9"/>
  <c r="D24" i="9" s="1"/>
  <c r="F23" i="9"/>
  <c r="B23" i="9"/>
  <c r="D23" i="9" s="1"/>
  <c r="F22" i="9"/>
  <c r="B22" i="9"/>
  <c r="D22" i="9" s="1"/>
  <c r="F21" i="9"/>
  <c r="B21" i="9"/>
  <c r="D21" i="9" s="1"/>
  <c r="F20" i="9"/>
  <c r="B20" i="9"/>
  <c r="D20" i="9" s="1"/>
  <c r="F19" i="9"/>
  <c r="B19" i="9"/>
  <c r="D19" i="9" s="1"/>
  <c r="F18" i="9"/>
  <c r="B18" i="9"/>
  <c r="D18" i="9" s="1"/>
  <c r="D17" i="9"/>
  <c r="B17" i="9"/>
  <c r="B16" i="9"/>
  <c r="D16" i="9" s="1"/>
  <c r="B15" i="9"/>
  <c r="D15" i="9" s="1"/>
  <c r="D14" i="9"/>
  <c r="B14" i="9"/>
  <c r="B13" i="9"/>
  <c r="D13" i="9" s="1"/>
  <c r="B12" i="9"/>
  <c r="D12" i="9" s="1"/>
  <c r="D11" i="9"/>
  <c r="B11" i="9"/>
  <c r="B10" i="9"/>
  <c r="D10" i="9" s="1"/>
  <c r="A7" i="9"/>
  <c r="B68" i="8"/>
  <c r="D68" i="8" s="1"/>
  <c r="B67" i="8"/>
  <c r="D67" i="8" s="1"/>
  <c r="D66" i="8"/>
  <c r="B66" i="8"/>
  <c r="B65" i="8"/>
  <c r="D65" i="8" s="1"/>
  <c r="B64" i="8"/>
  <c r="D64" i="8" s="1"/>
  <c r="D63" i="8"/>
  <c r="B63" i="8"/>
  <c r="B62" i="8"/>
  <c r="D62" i="8" s="1"/>
  <c r="B61" i="8"/>
  <c r="D61" i="8" s="1"/>
  <c r="D60" i="8"/>
  <c r="B60" i="8"/>
  <c r="B58" i="8"/>
  <c r="D58" i="8" s="1"/>
  <c r="B57" i="8"/>
  <c r="D57" i="8" s="1"/>
  <c r="D56" i="8"/>
  <c r="B56" i="8"/>
  <c r="B55" i="8"/>
  <c r="D55" i="8" s="1"/>
  <c r="B54" i="8"/>
  <c r="D54" i="8" s="1"/>
  <c r="D53" i="8"/>
  <c r="B53" i="8"/>
  <c r="B52" i="8"/>
  <c r="D52" i="8" s="1"/>
  <c r="B51" i="8"/>
  <c r="D51" i="8" s="1"/>
  <c r="D50" i="8"/>
  <c r="B50" i="8"/>
  <c r="B49" i="8"/>
  <c r="D49" i="8" s="1"/>
  <c r="B48" i="8"/>
  <c r="D48" i="8" s="1"/>
  <c r="D47" i="8"/>
  <c r="B47" i="8"/>
  <c r="B46" i="8"/>
  <c r="D46" i="8" s="1"/>
  <c r="B45" i="8"/>
  <c r="D45" i="8" s="1"/>
  <c r="D43" i="8"/>
  <c r="B43" i="8"/>
  <c r="B42" i="8"/>
  <c r="D42" i="8" s="1"/>
  <c r="B41" i="8"/>
  <c r="D41" i="8" s="1"/>
  <c r="D40" i="8"/>
  <c r="B40" i="8"/>
  <c r="B39" i="8"/>
  <c r="D39" i="8" s="1"/>
  <c r="B38" i="8"/>
  <c r="D38" i="8" s="1"/>
  <c r="D37" i="8"/>
  <c r="B37" i="8"/>
  <c r="B36" i="8"/>
  <c r="D36" i="8" s="1"/>
  <c r="B35" i="8"/>
  <c r="D35" i="8" s="1"/>
  <c r="D33" i="8"/>
  <c r="B33" i="8"/>
  <c r="B32" i="8"/>
  <c r="D32" i="8" s="1"/>
  <c r="B31" i="8"/>
  <c r="D31" i="8" s="1"/>
  <c r="D30" i="8"/>
  <c r="B30" i="8"/>
  <c r="B29" i="8"/>
  <c r="D29" i="8" s="1"/>
  <c r="F28" i="8"/>
  <c r="B28" i="8"/>
  <c r="D28" i="8" s="1"/>
  <c r="F27" i="8"/>
  <c r="B27" i="8"/>
  <c r="D27" i="8" s="1"/>
  <c r="F26" i="8"/>
  <c r="B26" i="8"/>
  <c r="D26" i="8" s="1"/>
  <c r="F25" i="8"/>
  <c r="B25" i="8"/>
  <c r="D25" i="8" s="1"/>
  <c r="F24" i="8"/>
  <c r="B24" i="8"/>
  <c r="D24" i="8" s="1"/>
  <c r="F23" i="8"/>
  <c r="B23" i="8"/>
  <c r="D23" i="8" s="1"/>
  <c r="F22" i="8"/>
  <c r="B22" i="8"/>
  <c r="D22" i="8" s="1"/>
  <c r="F21" i="8"/>
  <c r="B21" i="8"/>
  <c r="D21" i="8" s="1"/>
  <c r="F20" i="8"/>
  <c r="B20" i="8"/>
  <c r="D20" i="8" s="1"/>
  <c r="F19" i="8"/>
  <c r="B19" i="8"/>
  <c r="D19" i="8" s="1"/>
  <c r="F18" i="8"/>
  <c r="B18" i="8"/>
  <c r="D18" i="8" s="1"/>
  <c r="B17" i="8"/>
  <c r="D17" i="8" s="1"/>
  <c r="B16" i="8"/>
  <c r="D16" i="8" s="1"/>
  <c r="B15" i="8"/>
  <c r="D15" i="8" s="1"/>
  <c r="B14" i="8"/>
  <c r="D14" i="8" s="1"/>
  <c r="B13" i="8"/>
  <c r="D13" i="8" s="1"/>
  <c r="B12" i="8"/>
  <c r="D12" i="8" s="1"/>
  <c r="B11" i="8"/>
  <c r="D11" i="8" s="1"/>
  <c r="B10" i="8"/>
  <c r="D10" i="8" s="1"/>
  <c r="A7" i="8"/>
  <c r="B68" i="7"/>
  <c r="D68" i="7" s="1"/>
  <c r="B67" i="7"/>
  <c r="D67" i="7" s="1"/>
  <c r="D66" i="7"/>
  <c r="B66" i="7"/>
  <c r="B65" i="7"/>
  <c r="D65" i="7" s="1"/>
  <c r="B64" i="7"/>
  <c r="D64" i="7" s="1"/>
  <c r="D63" i="7"/>
  <c r="B63" i="7"/>
  <c r="B62" i="7"/>
  <c r="D62" i="7" s="1"/>
  <c r="B61" i="7"/>
  <c r="D61" i="7" s="1"/>
  <c r="D60" i="7"/>
  <c r="B60" i="7"/>
  <c r="B58" i="7"/>
  <c r="D58" i="7" s="1"/>
  <c r="B57" i="7"/>
  <c r="D57" i="7" s="1"/>
  <c r="D56" i="7"/>
  <c r="B56" i="7"/>
  <c r="B55" i="7"/>
  <c r="D55" i="7" s="1"/>
  <c r="B54" i="7"/>
  <c r="D54" i="7" s="1"/>
  <c r="D53" i="7"/>
  <c r="B53" i="7"/>
  <c r="B52" i="7"/>
  <c r="D52" i="7" s="1"/>
  <c r="B51" i="7"/>
  <c r="D51" i="7" s="1"/>
  <c r="D50" i="7"/>
  <c r="B50" i="7"/>
  <c r="B49" i="7"/>
  <c r="D49" i="7" s="1"/>
  <c r="B48" i="7"/>
  <c r="D48" i="7" s="1"/>
  <c r="D47" i="7"/>
  <c r="B47" i="7"/>
  <c r="B46" i="7"/>
  <c r="D46" i="7" s="1"/>
  <c r="B45" i="7"/>
  <c r="D45" i="7" s="1"/>
  <c r="D43" i="7"/>
  <c r="B43" i="7"/>
  <c r="B42" i="7"/>
  <c r="D42" i="7" s="1"/>
  <c r="B41" i="7"/>
  <c r="D41" i="7" s="1"/>
  <c r="D40" i="7"/>
  <c r="B40" i="7"/>
  <c r="B39" i="7"/>
  <c r="D39" i="7" s="1"/>
  <c r="B38" i="7"/>
  <c r="D38" i="7" s="1"/>
  <c r="D37" i="7"/>
  <c r="B37" i="7"/>
  <c r="B36" i="7"/>
  <c r="D36" i="7" s="1"/>
  <c r="B35" i="7"/>
  <c r="D35" i="7" s="1"/>
  <c r="D33" i="7"/>
  <c r="B33" i="7"/>
  <c r="B32" i="7"/>
  <c r="D32" i="7" s="1"/>
  <c r="B31" i="7"/>
  <c r="D31" i="7" s="1"/>
  <c r="D30" i="7"/>
  <c r="B30" i="7"/>
  <c r="B29" i="7"/>
  <c r="D29" i="7" s="1"/>
  <c r="B28" i="7"/>
  <c r="D28" i="7" s="1"/>
  <c r="D27" i="7"/>
  <c r="B27" i="7"/>
  <c r="B26" i="7"/>
  <c r="D26" i="7" s="1"/>
  <c r="B25" i="7"/>
  <c r="D25" i="7" s="1"/>
  <c r="D24" i="7"/>
  <c r="B24" i="7"/>
  <c r="B23" i="7"/>
  <c r="D23" i="7" s="1"/>
  <c r="B22" i="7"/>
  <c r="D22" i="7" s="1"/>
  <c r="D21" i="7"/>
  <c r="B21" i="7"/>
  <c r="F20" i="7"/>
  <c r="B20" i="7"/>
  <c r="D20" i="7" s="1"/>
  <c r="F19" i="7"/>
  <c r="D19" i="7"/>
  <c r="B19" i="7"/>
  <c r="F18" i="7"/>
  <c r="B18" i="7"/>
  <c r="D18" i="7" s="1"/>
  <c r="B17" i="7"/>
  <c r="D17" i="7" s="1"/>
  <c r="B16" i="7"/>
  <c r="D16" i="7" s="1"/>
  <c r="B15" i="7"/>
  <c r="D15" i="7" s="1"/>
  <c r="B14" i="7"/>
  <c r="D14" i="7" s="1"/>
  <c r="B13" i="7"/>
  <c r="D13" i="7" s="1"/>
  <c r="B12" i="7"/>
  <c r="D12" i="7" s="1"/>
  <c r="B11" i="7"/>
  <c r="D11" i="7" s="1"/>
  <c r="B10" i="7"/>
  <c r="D10" i="7" s="1"/>
  <c r="A7" i="7"/>
  <c r="B68" i="6"/>
  <c r="D68" i="6" s="1"/>
  <c r="B67" i="6"/>
  <c r="D67" i="6" s="1"/>
  <c r="D66" i="6"/>
  <c r="B66" i="6"/>
  <c r="B65" i="6"/>
  <c r="D65" i="6" s="1"/>
  <c r="B64" i="6"/>
  <c r="D64" i="6" s="1"/>
  <c r="D63" i="6"/>
  <c r="B63" i="6"/>
  <c r="B62" i="6"/>
  <c r="D62" i="6" s="1"/>
  <c r="B61" i="6"/>
  <c r="D61" i="6" s="1"/>
  <c r="D60" i="6"/>
  <c r="B60" i="6"/>
  <c r="B58" i="6"/>
  <c r="D58" i="6" s="1"/>
  <c r="B57" i="6"/>
  <c r="D57" i="6" s="1"/>
  <c r="D56" i="6"/>
  <c r="B56" i="6"/>
  <c r="B55" i="6"/>
  <c r="D55" i="6" s="1"/>
  <c r="B54" i="6"/>
  <c r="D54" i="6" s="1"/>
  <c r="D53" i="6"/>
  <c r="B53" i="6"/>
  <c r="B52" i="6"/>
  <c r="D52" i="6" s="1"/>
  <c r="B51" i="6"/>
  <c r="D51" i="6" s="1"/>
  <c r="D50" i="6"/>
  <c r="B50" i="6"/>
  <c r="B49" i="6"/>
  <c r="D49" i="6" s="1"/>
  <c r="B48" i="6"/>
  <c r="D48" i="6" s="1"/>
  <c r="D47" i="6"/>
  <c r="B47" i="6"/>
  <c r="B46" i="6"/>
  <c r="D46" i="6" s="1"/>
  <c r="B45" i="6"/>
  <c r="D45" i="6" s="1"/>
  <c r="D43" i="6"/>
  <c r="B43" i="6"/>
  <c r="B42" i="6"/>
  <c r="D42" i="6" s="1"/>
  <c r="B41" i="6"/>
  <c r="D41" i="6" s="1"/>
  <c r="D40" i="6"/>
  <c r="B40" i="6"/>
  <c r="B39" i="6"/>
  <c r="D39" i="6" s="1"/>
  <c r="B38" i="6"/>
  <c r="D38" i="6" s="1"/>
  <c r="D37" i="6"/>
  <c r="B37" i="6"/>
  <c r="B36" i="6"/>
  <c r="D36" i="6" s="1"/>
  <c r="B35" i="6"/>
  <c r="D35" i="6" s="1"/>
  <c r="D33" i="6"/>
  <c r="B33" i="6"/>
  <c r="B32" i="6"/>
  <c r="D32" i="6" s="1"/>
  <c r="B31" i="6"/>
  <c r="D31" i="6" s="1"/>
  <c r="D30" i="6"/>
  <c r="B30" i="6"/>
  <c r="B29" i="6"/>
  <c r="D29" i="6" s="1"/>
  <c r="B28" i="6"/>
  <c r="D28" i="6" s="1"/>
  <c r="D27" i="6"/>
  <c r="B27" i="6"/>
  <c r="B26" i="6"/>
  <c r="D26" i="6" s="1"/>
  <c r="B25" i="6"/>
  <c r="D25" i="6" s="1"/>
  <c r="D24" i="6"/>
  <c r="B24" i="6"/>
  <c r="B23" i="6"/>
  <c r="D23" i="6" s="1"/>
  <c r="B22" i="6"/>
  <c r="D22" i="6" s="1"/>
  <c r="D21" i="6"/>
  <c r="B21" i="6"/>
  <c r="F20" i="6"/>
  <c r="B20" i="6"/>
  <c r="D20" i="6" s="1"/>
  <c r="F19" i="6"/>
  <c r="D19" i="6"/>
  <c r="B19" i="6"/>
  <c r="F18" i="6"/>
  <c r="B18" i="6"/>
  <c r="D18" i="6" s="1"/>
  <c r="D17" i="6"/>
  <c r="B17" i="6"/>
  <c r="B16" i="6"/>
  <c r="D16" i="6" s="1"/>
  <c r="B15" i="6"/>
  <c r="D15" i="6" s="1"/>
  <c r="D14" i="6"/>
  <c r="B14" i="6"/>
  <c r="B13" i="6"/>
  <c r="D13" i="6" s="1"/>
  <c r="B12" i="6"/>
  <c r="D12" i="6" s="1"/>
  <c r="D11" i="6"/>
  <c r="B11" i="6"/>
  <c r="B10" i="6"/>
  <c r="D10" i="6" s="1"/>
  <c r="A7" i="6"/>
  <c r="B68" i="5"/>
  <c r="D68" i="5" s="1"/>
  <c r="B67" i="5"/>
  <c r="D67" i="5" s="1"/>
  <c r="D66" i="5"/>
  <c r="B66" i="5"/>
  <c r="B65" i="5"/>
  <c r="D65" i="5" s="1"/>
  <c r="B64" i="5"/>
  <c r="D64" i="5" s="1"/>
  <c r="D63" i="5"/>
  <c r="B63" i="5"/>
  <c r="B62" i="5"/>
  <c r="D62" i="5" s="1"/>
  <c r="B61" i="5"/>
  <c r="D61" i="5" s="1"/>
  <c r="D60" i="5"/>
  <c r="B60" i="5"/>
  <c r="B58" i="5"/>
  <c r="D58" i="5" s="1"/>
  <c r="B57" i="5"/>
  <c r="D57" i="5" s="1"/>
  <c r="D56" i="5"/>
  <c r="B56" i="5"/>
  <c r="B55" i="5"/>
  <c r="D55" i="5" s="1"/>
  <c r="B54" i="5"/>
  <c r="D54" i="5" s="1"/>
  <c r="D53" i="5"/>
  <c r="B53" i="5"/>
  <c r="B52" i="5"/>
  <c r="D52" i="5" s="1"/>
  <c r="B51" i="5"/>
  <c r="D51" i="5" s="1"/>
  <c r="D50" i="5"/>
  <c r="B50" i="5"/>
  <c r="B49" i="5"/>
  <c r="D49" i="5" s="1"/>
  <c r="B48" i="5"/>
  <c r="D48" i="5" s="1"/>
  <c r="D47" i="5"/>
  <c r="B47" i="5"/>
  <c r="B46" i="5"/>
  <c r="D46" i="5" s="1"/>
  <c r="B45" i="5"/>
  <c r="D45" i="5" s="1"/>
  <c r="D43" i="5"/>
  <c r="B43" i="5"/>
  <c r="B42" i="5"/>
  <c r="D42" i="5" s="1"/>
  <c r="B41" i="5"/>
  <c r="D41" i="5" s="1"/>
  <c r="D40" i="5"/>
  <c r="B40" i="5"/>
  <c r="B39" i="5"/>
  <c r="D39" i="5" s="1"/>
  <c r="B38" i="5"/>
  <c r="D38" i="5" s="1"/>
  <c r="D37" i="5"/>
  <c r="B37" i="5"/>
  <c r="B36" i="5"/>
  <c r="D36" i="5" s="1"/>
  <c r="B35" i="5"/>
  <c r="D35" i="5" s="1"/>
  <c r="D33" i="5"/>
  <c r="B33" i="5"/>
  <c r="B32" i="5"/>
  <c r="D32" i="5" s="1"/>
  <c r="B31" i="5"/>
  <c r="D31" i="5" s="1"/>
  <c r="D30" i="5"/>
  <c r="B30" i="5"/>
  <c r="F29" i="5"/>
  <c r="B29" i="5"/>
  <c r="D29" i="5" s="1"/>
  <c r="F28" i="5"/>
  <c r="D28" i="5"/>
  <c r="B28" i="5"/>
  <c r="F27" i="5"/>
  <c r="B27" i="5"/>
  <c r="D27" i="5" s="1"/>
  <c r="F26" i="5"/>
  <c r="D26" i="5"/>
  <c r="B26" i="5"/>
  <c r="F25" i="5"/>
  <c r="B25" i="5"/>
  <c r="D25" i="5" s="1"/>
  <c r="F24" i="5"/>
  <c r="D24" i="5"/>
  <c r="B24" i="5"/>
  <c r="F23" i="5"/>
  <c r="B23" i="5"/>
  <c r="D23" i="5" s="1"/>
  <c r="F22" i="5"/>
  <c r="D22" i="5"/>
  <c r="B22" i="5"/>
  <c r="F21" i="5"/>
  <c r="B21" i="5"/>
  <c r="D21" i="5" s="1"/>
  <c r="F20" i="5"/>
  <c r="D20" i="5"/>
  <c r="B20" i="5"/>
  <c r="F19" i="5"/>
  <c r="B19" i="5"/>
  <c r="D19" i="5" s="1"/>
  <c r="F18" i="5"/>
  <c r="D18" i="5"/>
  <c r="B18" i="5"/>
  <c r="B17" i="5"/>
  <c r="D17" i="5" s="1"/>
  <c r="B16" i="5"/>
  <c r="D16" i="5" s="1"/>
  <c r="D15" i="5"/>
  <c r="B15" i="5"/>
  <c r="B14" i="5"/>
  <c r="D14" i="5" s="1"/>
  <c r="B13" i="5"/>
  <c r="D13" i="5" s="1"/>
  <c r="D12" i="5"/>
  <c r="B12" i="5"/>
  <c r="B11" i="5"/>
  <c r="D11" i="5" s="1"/>
  <c r="B10" i="5"/>
  <c r="D10" i="5" s="1"/>
  <c r="A7" i="5"/>
  <c r="B68" i="4"/>
  <c r="B67" i="4"/>
  <c r="B66" i="4"/>
  <c r="B65" i="4"/>
  <c r="B64" i="4"/>
  <c r="B63" i="4"/>
  <c r="B62" i="4"/>
  <c r="B61" i="4"/>
  <c r="B60" i="4"/>
  <c r="G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G44" i="4"/>
  <c r="B43" i="4"/>
  <c r="B42" i="4"/>
  <c r="B41" i="4"/>
  <c r="B40" i="4"/>
  <c r="B39" i="4"/>
  <c r="B38" i="4"/>
  <c r="B37" i="4"/>
  <c r="B36" i="4"/>
  <c r="B35" i="4"/>
  <c r="G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D14" i="4"/>
  <c r="D15" i="4" s="1"/>
  <c r="B14" i="4"/>
  <c r="E14" i="4" s="1"/>
  <c r="D13" i="4"/>
  <c r="B13" i="4"/>
  <c r="E13" i="4" s="1"/>
  <c r="D12" i="4"/>
  <c r="B12" i="4"/>
  <c r="E12" i="4" s="1"/>
  <c r="D11" i="4"/>
  <c r="B11" i="4"/>
  <c r="E11" i="4" s="1"/>
  <c r="E10" i="4"/>
  <c r="D10" i="4"/>
  <c r="B10" i="4"/>
  <c r="A7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G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D13" i="3"/>
  <c r="D14" i="3" s="1"/>
  <c r="D15" i="3" s="1"/>
  <c r="B13" i="3"/>
  <c r="E13" i="3" s="1"/>
  <c r="D12" i="3"/>
  <c r="B12" i="3"/>
  <c r="F11" i="3"/>
  <c r="G11" i="3" s="1"/>
  <c r="D11" i="3"/>
  <c r="B11" i="3"/>
  <c r="E11" i="3" s="1"/>
  <c r="E10" i="3"/>
  <c r="F10" i="3" s="1"/>
  <c r="G10" i="3" s="1"/>
  <c r="D10" i="3"/>
  <c r="B10" i="3"/>
  <c r="A7" i="3"/>
  <c r="B68" i="2"/>
  <c r="B67" i="2"/>
  <c r="B66" i="2"/>
  <c r="B65" i="2"/>
  <c r="B64" i="2"/>
  <c r="B63" i="2"/>
  <c r="B62" i="2"/>
  <c r="B61" i="2"/>
  <c r="B60" i="2"/>
  <c r="G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G44" i="2"/>
  <c r="B43" i="2"/>
  <c r="B42" i="2"/>
  <c r="B41" i="2"/>
  <c r="B40" i="2"/>
  <c r="B39" i="2"/>
  <c r="B38" i="2"/>
  <c r="B37" i="2"/>
  <c r="B36" i="2"/>
  <c r="B35" i="2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D13" i="2"/>
  <c r="D14" i="2" s="1"/>
  <c r="D15" i="2" s="1"/>
  <c r="B13" i="2"/>
  <c r="E13" i="2" s="1"/>
  <c r="D12" i="2"/>
  <c r="B12" i="2"/>
  <c r="E12" i="2" s="1"/>
  <c r="F12" i="2" s="1"/>
  <c r="F11" i="2"/>
  <c r="G11" i="2" s="1"/>
  <c r="D11" i="2"/>
  <c r="B11" i="2"/>
  <c r="E11" i="2" s="1"/>
  <c r="E10" i="2"/>
  <c r="D10" i="2"/>
  <c r="B10" i="2"/>
  <c r="A7" i="2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F10" i="18" l="1"/>
  <c r="G10" i="18"/>
  <c r="D11" i="18"/>
  <c r="F13" i="4"/>
  <c r="G13" i="4"/>
  <c r="F14" i="4"/>
  <c r="G14" i="4"/>
  <c r="F12" i="4"/>
  <c r="G12" i="4" s="1"/>
  <c r="F11" i="4"/>
  <c r="G11" i="4" s="1"/>
  <c r="E15" i="4"/>
  <c r="D16" i="4"/>
  <c r="F10" i="4"/>
  <c r="G10" i="4" s="1"/>
  <c r="G13" i="3"/>
  <c r="F13" i="3"/>
  <c r="D16" i="3"/>
  <c r="E15" i="3"/>
  <c r="E14" i="3"/>
  <c r="E12" i="3"/>
  <c r="F13" i="2"/>
  <c r="G13" i="2" s="1"/>
  <c r="D16" i="2"/>
  <c r="E15" i="2"/>
  <c r="E14" i="2"/>
  <c r="F10" i="2"/>
  <c r="G10" i="2" s="1"/>
  <c r="G12" i="2"/>
  <c r="E11" i="18" l="1"/>
  <c r="D12" i="18"/>
  <c r="D17" i="4"/>
  <c r="E16" i="4"/>
  <c r="F15" i="4"/>
  <c r="G15" i="4"/>
  <c r="F15" i="3"/>
  <c r="G15" i="3" s="1"/>
  <c r="D17" i="3"/>
  <c r="E16" i="3"/>
  <c r="F12" i="3"/>
  <c r="G12" i="3" s="1"/>
  <c r="F14" i="3"/>
  <c r="G14" i="3" s="1"/>
  <c r="D17" i="2"/>
  <c r="E16" i="2"/>
  <c r="F14" i="2"/>
  <c r="G14" i="2" s="1"/>
  <c r="F15" i="2"/>
  <c r="G15" i="2" s="1"/>
  <c r="F11" i="18" l="1"/>
  <c r="G11" i="18" s="1"/>
  <c r="E12" i="18"/>
  <c r="D13" i="18"/>
  <c r="F16" i="4"/>
  <c r="G16" i="4" s="1"/>
  <c r="D18" i="4"/>
  <c r="E17" i="4"/>
  <c r="F16" i="3"/>
  <c r="G16" i="3" s="1"/>
  <c r="D18" i="3"/>
  <c r="E17" i="3"/>
  <c r="F16" i="2"/>
  <c r="G16" i="2" s="1"/>
  <c r="D18" i="2"/>
  <c r="E17" i="2"/>
  <c r="D14" i="18" l="1"/>
  <c r="E13" i="18"/>
  <c r="F12" i="18"/>
  <c r="G12" i="18" s="1"/>
  <c r="F17" i="4"/>
  <c r="G17" i="4" s="1"/>
  <c r="D19" i="4"/>
  <c r="E18" i="4"/>
  <c r="F17" i="3"/>
  <c r="G17" i="3"/>
  <c r="D19" i="3"/>
  <c r="E18" i="3"/>
  <c r="F17" i="2"/>
  <c r="G17" i="2"/>
  <c r="D19" i="2"/>
  <c r="E18" i="2"/>
  <c r="F13" i="18" l="1"/>
  <c r="G13" i="18" s="1"/>
  <c r="D15" i="18"/>
  <c r="E14" i="18"/>
  <c r="F18" i="4"/>
  <c r="G18" i="4" s="1"/>
  <c r="D20" i="4"/>
  <c r="E19" i="4"/>
  <c r="F18" i="3"/>
  <c r="G18" i="3"/>
  <c r="D20" i="3"/>
  <c r="E19" i="3"/>
  <c r="F18" i="2"/>
  <c r="G18" i="2"/>
  <c r="E19" i="2"/>
  <c r="D20" i="2"/>
  <c r="D16" i="18" l="1"/>
  <c r="E15" i="18"/>
  <c r="F14" i="18"/>
  <c r="G14" i="18" s="1"/>
  <c r="F19" i="4"/>
  <c r="G19" i="4" s="1"/>
  <c r="D21" i="4"/>
  <c r="E20" i="4"/>
  <c r="F19" i="3"/>
  <c r="G19" i="3" s="1"/>
  <c r="D21" i="3"/>
  <c r="E20" i="3"/>
  <c r="D21" i="2"/>
  <c r="E20" i="2"/>
  <c r="F19" i="2"/>
  <c r="G19" i="2" s="1"/>
  <c r="F15" i="18" l="1"/>
  <c r="G15" i="18" s="1"/>
  <c r="E16" i="18"/>
  <c r="D17" i="18"/>
  <c r="F20" i="4"/>
  <c r="G20" i="4" s="1"/>
  <c r="E21" i="4"/>
  <c r="D22" i="4"/>
  <c r="F20" i="3"/>
  <c r="G20" i="3" s="1"/>
  <c r="D22" i="3"/>
  <c r="E21" i="3"/>
  <c r="F20" i="2"/>
  <c r="G20" i="2" s="1"/>
  <c r="D22" i="2"/>
  <c r="E21" i="2"/>
  <c r="E17" i="18" l="1"/>
  <c r="D18" i="18"/>
  <c r="F16" i="18"/>
  <c r="G16" i="18"/>
  <c r="D23" i="4"/>
  <c r="E22" i="4"/>
  <c r="F21" i="4"/>
  <c r="G21" i="4" s="1"/>
  <c r="F21" i="3"/>
  <c r="G21" i="3" s="1"/>
  <c r="D23" i="3"/>
  <c r="E22" i="3"/>
  <c r="F21" i="2"/>
  <c r="G21" i="2" s="1"/>
  <c r="D23" i="2"/>
  <c r="E22" i="2"/>
  <c r="E18" i="18" l="1"/>
  <c r="D19" i="18"/>
  <c r="F17" i="18"/>
  <c r="G17" i="18" s="1"/>
  <c r="F22" i="4"/>
  <c r="G22" i="4"/>
  <c r="D24" i="4"/>
  <c r="E23" i="4"/>
  <c r="F22" i="3"/>
  <c r="G22" i="3" s="1"/>
  <c r="D24" i="3"/>
  <c r="E23" i="3"/>
  <c r="F22" i="2"/>
  <c r="G22" i="2" s="1"/>
  <c r="D24" i="2"/>
  <c r="E23" i="2"/>
  <c r="D20" i="18" l="1"/>
  <c r="E19" i="18"/>
  <c r="F18" i="18"/>
  <c r="G18" i="18" s="1"/>
  <c r="F23" i="4"/>
  <c r="G23" i="4" s="1"/>
  <c r="D25" i="4"/>
  <c r="E24" i="4"/>
  <c r="F23" i="3"/>
  <c r="G23" i="3" s="1"/>
  <c r="D25" i="3"/>
  <c r="E24" i="3"/>
  <c r="F23" i="2"/>
  <c r="G23" i="2" s="1"/>
  <c r="D25" i="2"/>
  <c r="E24" i="2"/>
  <c r="F19" i="18" l="1"/>
  <c r="G19" i="18" s="1"/>
  <c r="D21" i="18"/>
  <c r="E20" i="18"/>
  <c r="F24" i="4"/>
  <c r="G24" i="4" s="1"/>
  <c r="D26" i="4"/>
  <c r="E25" i="4"/>
  <c r="F24" i="3"/>
  <c r="G24" i="3"/>
  <c r="E25" i="3"/>
  <c r="D26" i="3"/>
  <c r="F24" i="2"/>
  <c r="G24" i="2"/>
  <c r="D26" i="2"/>
  <c r="E25" i="2"/>
  <c r="F20" i="18" l="1"/>
  <c r="G20" i="18" s="1"/>
  <c r="D22" i="18"/>
  <c r="E21" i="18"/>
  <c r="F25" i="4"/>
  <c r="G25" i="4" s="1"/>
  <c r="D27" i="4"/>
  <c r="E26" i="4"/>
  <c r="D27" i="3"/>
  <c r="E26" i="3"/>
  <c r="F25" i="3"/>
  <c r="G25" i="3" s="1"/>
  <c r="F25" i="2"/>
  <c r="G25" i="2" s="1"/>
  <c r="D27" i="2"/>
  <c r="E26" i="2"/>
  <c r="F21" i="18" l="1"/>
  <c r="G21" i="18" s="1"/>
  <c r="E22" i="18"/>
  <c r="D23" i="18"/>
  <c r="F26" i="4"/>
  <c r="G26" i="4" s="1"/>
  <c r="E27" i="4"/>
  <c r="D28" i="4"/>
  <c r="F26" i="3"/>
  <c r="G26" i="3" s="1"/>
  <c r="D28" i="3"/>
  <c r="E27" i="3"/>
  <c r="F26" i="2"/>
  <c r="G26" i="2" s="1"/>
  <c r="D28" i="2"/>
  <c r="E27" i="2"/>
  <c r="E23" i="18" l="1"/>
  <c r="D24" i="18"/>
  <c r="F22" i="18"/>
  <c r="G22" i="18"/>
  <c r="E28" i="4"/>
  <c r="D29" i="4"/>
  <c r="F27" i="4"/>
  <c r="G27" i="4" s="1"/>
  <c r="F27" i="3"/>
  <c r="G27" i="3" s="1"/>
  <c r="D29" i="3"/>
  <c r="E28" i="3"/>
  <c r="F27" i="2"/>
  <c r="G27" i="2" s="1"/>
  <c r="D29" i="2"/>
  <c r="E28" i="2"/>
  <c r="E24" i="18" l="1"/>
  <c r="D25" i="18"/>
  <c r="F23" i="18"/>
  <c r="G23" i="18" s="1"/>
  <c r="D30" i="4"/>
  <c r="E29" i="4"/>
  <c r="F28" i="4"/>
  <c r="G28" i="4" s="1"/>
  <c r="F28" i="3"/>
  <c r="G28" i="3" s="1"/>
  <c r="D30" i="3"/>
  <c r="E29" i="3"/>
  <c r="F28" i="2"/>
  <c r="G28" i="2" s="1"/>
  <c r="D30" i="2"/>
  <c r="E29" i="2"/>
  <c r="D26" i="18" l="1"/>
  <c r="E25" i="18"/>
  <c r="F24" i="18"/>
  <c r="G24" i="18" s="1"/>
  <c r="F29" i="4"/>
  <c r="G29" i="4" s="1"/>
  <c r="D31" i="4"/>
  <c r="E30" i="4"/>
  <c r="F29" i="3"/>
  <c r="G29" i="3"/>
  <c r="D31" i="3"/>
  <c r="E30" i="3"/>
  <c r="F29" i="2"/>
  <c r="G29" i="2" s="1"/>
  <c r="D31" i="2"/>
  <c r="E30" i="2"/>
  <c r="F25" i="18" l="1"/>
  <c r="G25" i="18" s="1"/>
  <c r="D27" i="18"/>
  <c r="E26" i="18"/>
  <c r="F30" i="4"/>
  <c r="G30" i="4" s="1"/>
  <c r="D32" i="4"/>
  <c r="E31" i="4"/>
  <c r="F30" i="3"/>
  <c r="G30" i="3"/>
  <c r="D32" i="3"/>
  <c r="E31" i="3"/>
  <c r="F30" i="2"/>
  <c r="G30" i="2"/>
  <c r="D32" i="2"/>
  <c r="E31" i="2"/>
  <c r="F26" i="18" l="1"/>
  <c r="G26" i="18" s="1"/>
  <c r="D28" i="18"/>
  <c r="E27" i="18"/>
  <c r="F31" i="4"/>
  <c r="G31" i="4" s="1"/>
  <c r="D33" i="4"/>
  <c r="E32" i="4"/>
  <c r="F31" i="3"/>
  <c r="G31" i="3" s="1"/>
  <c r="D33" i="3"/>
  <c r="E32" i="3"/>
  <c r="F31" i="2"/>
  <c r="G31" i="2" s="1"/>
  <c r="D33" i="2"/>
  <c r="E32" i="2"/>
  <c r="F27" i="18" l="1"/>
  <c r="G27" i="18" s="1"/>
  <c r="E28" i="18"/>
  <c r="D29" i="18"/>
  <c r="F32" i="4"/>
  <c r="G32" i="4" s="1"/>
  <c r="E33" i="4"/>
  <c r="D35" i="4"/>
  <c r="F32" i="3"/>
  <c r="G32" i="3" s="1"/>
  <c r="E33" i="3"/>
  <c r="D35" i="3"/>
  <c r="E33" i="2"/>
  <c r="D35" i="2"/>
  <c r="F32" i="2"/>
  <c r="G32" i="2" s="1"/>
  <c r="F28" i="18" l="1"/>
  <c r="G28" i="18"/>
  <c r="E29" i="18"/>
  <c r="D30" i="18"/>
  <c r="F33" i="4"/>
  <c r="G33" i="4" s="1"/>
  <c r="E35" i="4"/>
  <c r="D36" i="4"/>
  <c r="D36" i="3"/>
  <c r="E35" i="3"/>
  <c r="F33" i="3"/>
  <c r="G33" i="3" s="1"/>
  <c r="D36" i="2"/>
  <c r="E35" i="2"/>
  <c r="F33" i="2"/>
  <c r="G33" i="2" s="1"/>
  <c r="E30" i="18" l="1"/>
  <c r="D31" i="18"/>
  <c r="F29" i="18"/>
  <c r="G29" i="18" s="1"/>
  <c r="D37" i="4"/>
  <c r="E36" i="4"/>
  <c r="F35" i="4"/>
  <c r="G35" i="4" s="1"/>
  <c r="F35" i="3"/>
  <c r="G35" i="3" s="1"/>
  <c r="D37" i="3"/>
  <c r="E36" i="3"/>
  <c r="F35" i="2"/>
  <c r="G35" i="2" s="1"/>
  <c r="D37" i="2"/>
  <c r="E36" i="2"/>
  <c r="D32" i="18" l="1"/>
  <c r="E31" i="18"/>
  <c r="F30" i="18"/>
  <c r="G30" i="18" s="1"/>
  <c r="F36" i="4"/>
  <c r="G36" i="4" s="1"/>
  <c r="D38" i="4"/>
  <c r="E37" i="4"/>
  <c r="F36" i="3"/>
  <c r="G36" i="3" s="1"/>
  <c r="D38" i="3"/>
  <c r="E37" i="3"/>
  <c r="D38" i="2"/>
  <c r="E37" i="2"/>
  <c r="F36" i="2"/>
  <c r="G36" i="2" s="1"/>
  <c r="F31" i="18" l="1"/>
  <c r="G31" i="18" s="1"/>
  <c r="D33" i="18"/>
  <c r="E32" i="18"/>
  <c r="F37" i="4"/>
  <c r="G37" i="4" s="1"/>
  <c r="D39" i="4"/>
  <c r="E38" i="4"/>
  <c r="D39" i="3"/>
  <c r="E38" i="3"/>
  <c r="F37" i="3"/>
  <c r="G37" i="3"/>
  <c r="F37" i="2"/>
  <c r="G37" i="2" s="1"/>
  <c r="D39" i="2"/>
  <c r="E38" i="2"/>
  <c r="F32" i="18" l="1"/>
  <c r="G32" i="18" s="1"/>
  <c r="D35" i="18"/>
  <c r="E33" i="18"/>
  <c r="D40" i="4"/>
  <c r="E39" i="4"/>
  <c r="F38" i="4"/>
  <c r="G38" i="4" s="1"/>
  <c r="F38" i="3"/>
  <c r="G38" i="3"/>
  <c r="D40" i="3"/>
  <c r="E39" i="3"/>
  <c r="F38" i="2"/>
  <c r="G38" i="2"/>
  <c r="D40" i="2"/>
  <c r="E39" i="2"/>
  <c r="F33" i="18" l="1"/>
  <c r="G33" i="18" s="1"/>
  <c r="E35" i="18"/>
  <c r="D36" i="18"/>
  <c r="F39" i="4"/>
  <c r="G39" i="4"/>
  <c r="D41" i="4"/>
  <c r="E40" i="4"/>
  <c r="F39" i="3"/>
  <c r="G39" i="3" s="1"/>
  <c r="D41" i="3"/>
  <c r="E40" i="3"/>
  <c r="F39" i="2"/>
  <c r="G39" i="2" s="1"/>
  <c r="D41" i="2"/>
  <c r="E40" i="2"/>
  <c r="E36" i="18" l="1"/>
  <c r="D37" i="18"/>
  <c r="F35" i="18"/>
  <c r="G35" i="18"/>
  <c r="F40" i="4"/>
  <c r="G40" i="4"/>
  <c r="E41" i="4"/>
  <c r="D42" i="4"/>
  <c r="F40" i="3"/>
  <c r="G40" i="3" s="1"/>
  <c r="D42" i="3"/>
  <c r="E41" i="3"/>
  <c r="F40" i="2"/>
  <c r="G40" i="2" s="1"/>
  <c r="D42" i="2"/>
  <c r="E41" i="2"/>
  <c r="E37" i="18" l="1"/>
  <c r="D38" i="18"/>
  <c r="F36" i="18"/>
  <c r="G36" i="18" s="1"/>
  <c r="E42" i="4"/>
  <c r="D43" i="4"/>
  <c r="F41" i="4"/>
  <c r="G41" i="4" s="1"/>
  <c r="F41" i="3"/>
  <c r="G41" i="3" s="1"/>
  <c r="D43" i="3"/>
  <c r="E42" i="3"/>
  <c r="F41" i="2"/>
  <c r="G41" i="2" s="1"/>
  <c r="D43" i="2"/>
  <c r="E42" i="2"/>
  <c r="D39" i="18" l="1"/>
  <c r="E38" i="18"/>
  <c r="F37" i="18"/>
  <c r="G37" i="18" s="1"/>
  <c r="D45" i="4"/>
  <c r="E43" i="4"/>
  <c r="G42" i="4"/>
  <c r="F42" i="4"/>
  <c r="F42" i="3"/>
  <c r="G42" i="3" s="1"/>
  <c r="D45" i="3"/>
  <c r="E43" i="3"/>
  <c r="F42" i="2"/>
  <c r="G42" i="2" s="1"/>
  <c r="D45" i="2"/>
  <c r="E43" i="2"/>
  <c r="F38" i="18" l="1"/>
  <c r="G38" i="18" s="1"/>
  <c r="D40" i="18"/>
  <c r="E39" i="18"/>
  <c r="F43" i="4"/>
  <c r="G43" i="4" s="1"/>
  <c r="D46" i="4"/>
  <c r="E45" i="4"/>
  <c r="F43" i="3"/>
  <c r="G43" i="3" s="1"/>
  <c r="D46" i="3"/>
  <c r="E45" i="3"/>
  <c r="F43" i="2"/>
  <c r="G43" i="2" s="1"/>
  <c r="D46" i="2"/>
  <c r="E45" i="2"/>
  <c r="F39" i="18" l="1"/>
  <c r="G39" i="18" s="1"/>
  <c r="D41" i="18"/>
  <c r="E40" i="18"/>
  <c r="F45" i="4"/>
  <c r="G45" i="4" s="1"/>
  <c r="D47" i="4"/>
  <c r="E46" i="4"/>
  <c r="F45" i="3"/>
  <c r="G45" i="3" s="1"/>
  <c r="D47" i="3"/>
  <c r="E46" i="3"/>
  <c r="D47" i="2"/>
  <c r="E46" i="2"/>
  <c r="F45" i="2"/>
  <c r="G45" i="2" s="1"/>
  <c r="F40" i="18" l="1"/>
  <c r="G40" i="18" s="1"/>
  <c r="E41" i="18"/>
  <c r="D42" i="18"/>
  <c r="F46" i="4"/>
  <c r="G46" i="4" s="1"/>
  <c r="D48" i="4"/>
  <c r="E47" i="4"/>
  <c r="F46" i="3"/>
  <c r="G46" i="3"/>
  <c r="D48" i="3"/>
  <c r="E47" i="3"/>
  <c r="F46" i="2"/>
  <c r="G46" i="2"/>
  <c r="D48" i="2"/>
  <c r="E47" i="2"/>
  <c r="E42" i="18" l="1"/>
  <c r="D43" i="18"/>
  <c r="F41" i="18"/>
  <c r="G41" i="18"/>
  <c r="E48" i="4"/>
  <c r="D49" i="4"/>
  <c r="F47" i="4"/>
  <c r="G47" i="4" s="1"/>
  <c r="F47" i="3"/>
  <c r="G47" i="3" s="1"/>
  <c r="E48" i="3"/>
  <c r="D49" i="3"/>
  <c r="F47" i="2"/>
  <c r="G47" i="2" s="1"/>
  <c r="D49" i="2"/>
  <c r="E48" i="2"/>
  <c r="E43" i="18" l="1"/>
  <c r="D45" i="18"/>
  <c r="F42" i="18"/>
  <c r="G42" i="18" s="1"/>
  <c r="E49" i="4"/>
  <c r="D50" i="4"/>
  <c r="F48" i="4"/>
  <c r="G48" i="4" s="1"/>
  <c r="D50" i="3"/>
  <c r="E49" i="3"/>
  <c r="F48" i="3"/>
  <c r="G48" i="3" s="1"/>
  <c r="F48" i="2"/>
  <c r="G48" i="2" s="1"/>
  <c r="D50" i="2"/>
  <c r="E49" i="2"/>
  <c r="D46" i="18" l="1"/>
  <c r="E45" i="18"/>
  <c r="F43" i="18"/>
  <c r="G43" i="18" s="1"/>
  <c r="D51" i="4"/>
  <c r="E50" i="4"/>
  <c r="F49" i="4"/>
  <c r="G49" i="4" s="1"/>
  <c r="F49" i="3"/>
  <c r="G49" i="3" s="1"/>
  <c r="D51" i="3"/>
  <c r="E50" i="3"/>
  <c r="F49" i="2"/>
  <c r="G49" i="2" s="1"/>
  <c r="D51" i="2"/>
  <c r="E50" i="2"/>
  <c r="F45" i="18" l="1"/>
  <c r="G45" i="18" s="1"/>
  <c r="D47" i="18"/>
  <c r="E46" i="18"/>
  <c r="F50" i="4"/>
  <c r="G50" i="4" s="1"/>
  <c r="D52" i="4"/>
  <c r="E51" i="4"/>
  <c r="F50" i="3"/>
  <c r="G50" i="3" s="1"/>
  <c r="D52" i="3"/>
  <c r="E51" i="3"/>
  <c r="D52" i="2"/>
  <c r="E51" i="2"/>
  <c r="F50" i="2"/>
  <c r="G50" i="2" s="1"/>
  <c r="F46" i="18" l="1"/>
  <c r="G46" i="18" s="1"/>
  <c r="D48" i="18"/>
  <c r="E47" i="18"/>
  <c r="F51" i="4"/>
  <c r="G51" i="4" s="1"/>
  <c r="D53" i="4"/>
  <c r="E52" i="4"/>
  <c r="D53" i="3"/>
  <c r="E52" i="3"/>
  <c r="F51" i="3"/>
  <c r="G51" i="3"/>
  <c r="F51" i="2"/>
  <c r="G51" i="2" s="1"/>
  <c r="D53" i="2"/>
  <c r="E52" i="2"/>
  <c r="F47" i="18" l="1"/>
  <c r="G47" i="18" s="1"/>
  <c r="E48" i="18"/>
  <c r="D49" i="18"/>
  <c r="F52" i="4"/>
  <c r="G52" i="4" s="1"/>
  <c r="D54" i="4"/>
  <c r="E53" i="4"/>
  <c r="F52" i="3"/>
  <c r="G52" i="3"/>
  <c r="D54" i="3"/>
  <c r="E53" i="3"/>
  <c r="F52" i="2"/>
  <c r="G52" i="2"/>
  <c r="D54" i="2"/>
  <c r="E53" i="2"/>
  <c r="E49" i="18" l="1"/>
  <c r="D50" i="18"/>
  <c r="F48" i="18"/>
  <c r="G48" i="18"/>
  <c r="F53" i="4"/>
  <c r="G53" i="4"/>
  <c r="E54" i="4"/>
  <c r="D55" i="4"/>
  <c r="F53" i="3"/>
  <c r="G53" i="3" s="1"/>
  <c r="D55" i="3"/>
  <c r="E54" i="3"/>
  <c r="F53" i="2"/>
  <c r="G53" i="2" s="1"/>
  <c r="D55" i="2"/>
  <c r="E54" i="2"/>
  <c r="E50" i="18" l="1"/>
  <c r="D51" i="18"/>
  <c r="F49" i="18"/>
  <c r="G49" i="18" s="1"/>
  <c r="E55" i="4"/>
  <c r="D56" i="4"/>
  <c r="F54" i="4"/>
  <c r="G54" i="4" s="1"/>
  <c r="F54" i="3"/>
  <c r="G54" i="3" s="1"/>
  <c r="D56" i="3"/>
  <c r="E55" i="3"/>
  <c r="F54" i="2"/>
  <c r="G54" i="2" s="1"/>
  <c r="D56" i="2"/>
  <c r="E55" i="2"/>
  <c r="D52" i="18" l="1"/>
  <c r="E51" i="18"/>
  <c r="F50" i="18"/>
  <c r="G50" i="18" s="1"/>
  <c r="D57" i="4"/>
  <c r="E56" i="4"/>
  <c r="F55" i="4"/>
  <c r="G55" i="4" s="1"/>
  <c r="F55" i="3"/>
  <c r="G55" i="3" s="1"/>
  <c r="D57" i="3"/>
  <c r="E56" i="3"/>
  <c r="F55" i="2"/>
  <c r="G55" i="2" s="1"/>
  <c r="D57" i="2"/>
  <c r="E56" i="2"/>
  <c r="F51" i="18" l="1"/>
  <c r="G51" i="18" s="1"/>
  <c r="D53" i="18"/>
  <c r="E52" i="18"/>
  <c r="F56" i="4"/>
  <c r="G56" i="4" s="1"/>
  <c r="D58" i="4"/>
  <c r="E57" i="4"/>
  <c r="F56" i="3"/>
  <c r="G56" i="3" s="1"/>
  <c r="D58" i="3"/>
  <c r="E57" i="3"/>
  <c r="F56" i="2"/>
  <c r="G56" i="2"/>
  <c r="D58" i="2"/>
  <c r="E57" i="2"/>
  <c r="F52" i="18" l="1"/>
  <c r="G52" i="18" s="1"/>
  <c r="D54" i="18"/>
  <c r="E53" i="18"/>
  <c r="D60" i="4"/>
  <c r="E58" i="4"/>
  <c r="F57" i="4"/>
  <c r="G57" i="4" s="1"/>
  <c r="F57" i="3"/>
  <c r="G57" i="3" s="1"/>
  <c r="D60" i="3"/>
  <c r="E58" i="3"/>
  <c r="F57" i="2"/>
  <c r="G57" i="2" s="1"/>
  <c r="D60" i="2"/>
  <c r="E58" i="2"/>
  <c r="F53" i="18" l="1"/>
  <c r="G53" i="18" s="1"/>
  <c r="E54" i="18"/>
  <c r="D55" i="18"/>
  <c r="F58" i="4"/>
  <c r="G58" i="4" s="1"/>
  <c r="D61" i="4"/>
  <c r="E60" i="4"/>
  <c r="F58" i="3"/>
  <c r="G58" i="3"/>
  <c r="D61" i="3"/>
  <c r="E60" i="3"/>
  <c r="F58" i="2"/>
  <c r="G58" i="2"/>
  <c r="D61" i="2"/>
  <c r="E60" i="2"/>
  <c r="E55" i="18" l="1"/>
  <c r="D56" i="18"/>
  <c r="F54" i="18"/>
  <c r="G54" i="18"/>
  <c r="D62" i="4"/>
  <c r="E61" i="4"/>
  <c r="F60" i="4"/>
  <c r="G60" i="4" s="1"/>
  <c r="D62" i="3"/>
  <c r="E61" i="3"/>
  <c r="F60" i="3"/>
  <c r="G60" i="3"/>
  <c r="F60" i="2"/>
  <c r="G60" i="2"/>
  <c r="D62" i="2"/>
  <c r="E61" i="2"/>
  <c r="E56" i="18" l="1"/>
  <c r="D57" i="18"/>
  <c r="F55" i="18"/>
  <c r="G55" i="18" s="1"/>
  <c r="F61" i="4"/>
  <c r="G61" i="4"/>
  <c r="E62" i="4"/>
  <c r="D63" i="4"/>
  <c r="F61" i="3"/>
  <c r="G61" i="3" s="1"/>
  <c r="E62" i="3"/>
  <c r="D63" i="3"/>
  <c r="F61" i="2"/>
  <c r="G61" i="2" s="1"/>
  <c r="D63" i="2"/>
  <c r="E62" i="2"/>
  <c r="D58" i="18" l="1"/>
  <c r="E57" i="18"/>
  <c r="F56" i="18"/>
  <c r="G56" i="18" s="1"/>
  <c r="F62" i="4"/>
  <c r="G62" i="4" s="1"/>
  <c r="E63" i="4"/>
  <c r="D64" i="4"/>
  <c r="D64" i="3"/>
  <c r="E63" i="3"/>
  <c r="F62" i="3"/>
  <c r="G62" i="3" s="1"/>
  <c r="F62" i="2"/>
  <c r="G62" i="2" s="1"/>
  <c r="D64" i="2"/>
  <c r="E63" i="2"/>
  <c r="F57" i="18" l="1"/>
  <c r="G57" i="18" s="1"/>
  <c r="D60" i="18"/>
  <c r="E58" i="18"/>
  <c r="D65" i="4"/>
  <c r="E64" i="4"/>
  <c r="F63" i="4"/>
  <c r="G63" i="4" s="1"/>
  <c r="F63" i="3"/>
  <c r="G63" i="3" s="1"/>
  <c r="D65" i="3"/>
  <c r="E64" i="3"/>
  <c r="F63" i="2"/>
  <c r="G63" i="2" s="1"/>
  <c r="D65" i="2"/>
  <c r="E64" i="2"/>
  <c r="F58" i="18" l="1"/>
  <c r="G58" i="18" s="1"/>
  <c r="D61" i="18"/>
  <c r="E60" i="18"/>
  <c r="F64" i="4"/>
  <c r="G64" i="4" s="1"/>
  <c r="D66" i="4"/>
  <c r="E65" i="4"/>
  <c r="F64" i="3"/>
  <c r="G64" i="3" s="1"/>
  <c r="D66" i="3"/>
  <c r="E65" i="3"/>
  <c r="F64" i="2"/>
  <c r="G64" i="2" s="1"/>
  <c r="D66" i="2"/>
  <c r="E65" i="2"/>
  <c r="F60" i="18" l="1"/>
  <c r="G60" i="18" s="1"/>
  <c r="E61" i="18"/>
  <c r="D62" i="18"/>
  <c r="F65" i="4"/>
  <c r="G65" i="4" s="1"/>
  <c r="D67" i="4"/>
  <c r="E66" i="4"/>
  <c r="F65" i="3"/>
  <c r="G65" i="3" s="1"/>
  <c r="D67" i="3"/>
  <c r="E66" i="3"/>
  <c r="F65" i="2"/>
  <c r="G65" i="2" s="1"/>
  <c r="D67" i="2"/>
  <c r="E66" i="2"/>
  <c r="F61" i="18" l="1"/>
  <c r="G61" i="18"/>
  <c r="E62" i="18"/>
  <c r="D63" i="18"/>
  <c r="F66" i="4"/>
  <c r="G66" i="4" s="1"/>
  <c r="D68" i="4"/>
  <c r="E68" i="4" s="1"/>
  <c r="E67" i="4"/>
  <c r="F66" i="3"/>
  <c r="G66" i="3"/>
  <c r="D68" i="3"/>
  <c r="E68" i="3" s="1"/>
  <c r="E67" i="3"/>
  <c r="F66" i="2"/>
  <c r="G66" i="2"/>
  <c r="D68" i="2"/>
  <c r="E68" i="2" s="1"/>
  <c r="E67" i="2"/>
  <c r="E63" i="18" l="1"/>
  <c r="D64" i="18"/>
  <c r="F62" i="18"/>
  <c r="G62" i="18" s="1"/>
  <c r="F67" i="4"/>
  <c r="G67" i="4"/>
  <c r="F68" i="4"/>
  <c r="G68" i="4" s="1"/>
  <c r="F68" i="3"/>
  <c r="G68" i="3" s="1"/>
  <c r="F67" i="3"/>
  <c r="G67" i="3" s="1"/>
  <c r="F68" i="2"/>
  <c r="G68" i="2" s="1"/>
  <c r="F67" i="2"/>
  <c r="G67" i="2" s="1"/>
  <c r="D65" i="18" l="1"/>
  <c r="E64" i="18"/>
  <c r="F63" i="18"/>
  <c r="G63" i="18" s="1"/>
  <c r="F64" i="18" l="1"/>
  <c r="G64" i="18" s="1"/>
  <c r="D66" i="18"/>
  <c r="E65" i="18"/>
  <c r="F65" i="18" l="1"/>
  <c r="G65" i="18" s="1"/>
  <c r="D67" i="18"/>
  <c r="E66" i="18"/>
  <c r="F66" i="18" l="1"/>
  <c r="G66" i="18" s="1"/>
  <c r="D68" i="18"/>
  <c r="E68" i="18" s="1"/>
  <c r="E67" i="18"/>
  <c r="F67" i="18" l="1"/>
  <c r="G67" i="18"/>
  <c r="F68" i="18"/>
  <c r="G68" i="18" s="1"/>
</calcChain>
</file>

<file path=xl/sharedStrings.xml><?xml version="1.0" encoding="utf-8"?>
<sst xmlns="http://schemas.openxmlformats.org/spreadsheetml/2006/main" count="2353" uniqueCount="266">
  <si>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</si>
  <si>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</si>
  <si>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</si>
  <si>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</si>
  <si>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</si>
  <si>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</si>
  <si>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</si>
  <si>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</si>
  <si>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01.05.26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</si>
  <si>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</si>
  <si>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</si>
  <si>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</si>
  <si>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</si>
  <si>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</si>
  <si>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</si>
  <si>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</si>
  <si>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</si>
  <si>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</si>
  <si>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</si>
  <si>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</si>
  <si>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</si>
  <si>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</si>
  <si>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</si>
  <si>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</si>
  <si>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</si>
  <si>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</si>
  <si>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</si>
  <si>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</si>
  <si>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</si>
  <si>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</si>
  <si>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</si>
  <si>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</si>
  <si>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</si>
  <si>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</si>
  <si>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</si>
  <si>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</si>
  <si>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</si>
  <si>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</si>
  <si>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</si>
  <si>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</si>
  <si>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</si>
  <si>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</si>
  <si>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</si>
  <si>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</si>
  <si>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</si>
  <si>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</si>
  <si>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</si>
  <si>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</si>
  <si>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</si>
  <si>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</si>
  <si>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</si>
  <si>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</si>
  <si>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</si>
  <si>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</si>
  <si>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</si>
  <si>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</si>
  <si>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</si>
  <si>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</si>
  <si>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</si>
  <si>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</si>
  <si>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</si>
  <si>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</si>
  <si>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</si>
  <si>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</si>
  <si>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</si>
  <si>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</si>
  <si>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</si>
  <si>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</si>
  <si>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</si>
  <si>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</si>
  <si>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</si>
  <si>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</si>
  <si>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</si>
  <si>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</si>
  <si>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</si>
  <si>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</si>
  <si>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</si>
  <si>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</si>
  <si>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</si>
  <si>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</si>
  <si>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</si>
  <si>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</si>
  <si>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</si>
  <si>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</si>
  <si>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</si>
  <si>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</si>
  <si>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</si>
  <si>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</si>
  <si>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</si>
  <si>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</si>
  <si>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</si>
  <si>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</si>
  <si>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</si>
  <si>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</si>
  <si>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</si>
  <si>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</si>
  <si>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</si>
  <si>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</si>
  <si>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</si>
  <si>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</si>
  <si>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</si>
  <si>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</si>
  <si>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</si>
  <si>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</si>
  <si>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</si>
  <si>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</si>
  <si>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PP 3MI 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</si>
  <si>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</si>
  <si>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</si>
  <si>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</si>
  <si>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</si>
  <si>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</si>
  <si>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</si>
  <si>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</si>
  <si>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</si>
  <si>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</si>
  <si>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</si>
  <si>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</si>
  <si>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</si>
  <si>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</si>
  <si>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</si>
  <si>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</si>
  <si>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</si>
  <si>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</si>
  <si>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</si>
  <si>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</si>
  <si>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</si>
  <si>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</si>
  <si>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</si>
  <si>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</si>
  <si>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</si>
  <si>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</si>
  <si>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</si>
  <si>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</si>
  <si>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</si>
  <si>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</si>
  <si>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</si>
  <si>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</si>
  <si>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</si>
  <si>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</si>
  <si>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</si>
  <si>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</si>
  <si>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</si>
  <si>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</si>
  <si>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</si>
  <si>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</si>
  <si>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</si>
  <si>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</si>
  <si>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</si>
  <si>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</si>
  <si>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</si>
  <si>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</si>
  <si>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</si>
  <si>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</si>
  <si>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</si>
  <si>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</si>
  <si>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</si>
  <si>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t xml:space="preserve">         RS. 75 / MT PER DAY FOR EX-PLANT</t>
  </si>
  <si>
    <t xml:space="preserve">                  Prohibited under Plastic Waste Management (PWM) Rules 2016, as amended from time to time”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</si>
  <si>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</si>
  <si>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</si>
  <si>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</si>
  <si>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</si>
  <si>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</si>
  <si>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</si>
  <si>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</si>
  <si>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</si>
  <si>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HDPE / PP / LLDPE PRICES EX-HALDIA PETROCHEMICALS LTD. PLANT FOR  DADRA </t>
  </si>
  <si>
    <t>HDPE / PP / LLDPE PRICES EX-HALDIA PETROCHEMICALS LTD. PLANT FOR  SILVASSA</t>
  </si>
  <si>
    <t>Tel. 28509801 / 49705324  / E- MAIL admin.ganpati@gmail.com</t>
  </si>
  <si>
    <t>HDPE / PP / LLDPE PRICES EX-HALDIA PETROCHEMICALS LTD. PLANT FOR MUMBAI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</si>
  <si>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</si>
  <si>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</si>
  <si>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</si>
  <si>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</si>
  <si>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</si>
  <si>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</si>
  <si>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</si>
  <si>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BHIWANDI -5</t>
  </si>
  <si>
    <t>KALYAN -5</t>
  </si>
  <si>
    <t>KHOPOLI -5</t>
  </si>
  <si>
    <t>MANGAON -5</t>
  </si>
  <si>
    <t>MUMBAI -5</t>
  </si>
  <si>
    <t>MURBAD -5</t>
  </si>
  <si>
    <t>NAGOTHANE -5</t>
  </si>
  <si>
    <t>PALGHAR -5</t>
  </si>
  <si>
    <t>PANVEL -5</t>
  </si>
  <si>
    <t>THANE -5</t>
  </si>
  <si>
    <t>ULHASNAGAR -5</t>
  </si>
  <si>
    <t>VASAI -5</t>
  </si>
  <si>
    <t>*T.D.=TRANSIT DAYS</t>
  </si>
  <si>
    <t>PP 3MI   POWDER</t>
  </si>
  <si>
    <t>PP CP   M 307 / M 315 / M 325</t>
  </si>
  <si>
    <t>POST SALES QUANTITY DISCOUNT AS APPLICABLE</t>
  </si>
  <si>
    <t>HDPE / PP / LLDPE PRICES EX-HALDIA PETROCHEMICALS LTD. PLANT FOR NASIK</t>
  </si>
  <si>
    <t>IGHATPURI -5</t>
  </si>
  <si>
    <t>SINNAR -5</t>
  </si>
  <si>
    <t>NASIK -5</t>
  </si>
  <si>
    <t>HDPE / PP / LLDPE PRICES EX-HALDIA PETROCHEMICALS LTD. PLANT FOR PUNE</t>
  </si>
  <si>
    <t>AHMEDNAGAR -5</t>
  </si>
  <si>
    <t>LONAVALE -5</t>
  </si>
  <si>
    <t>PUNE -5</t>
  </si>
  <si>
    <t>HDPE / PP / LLDPE PRICES EX-HALDIA PETROCHEMICALS LTD. PLANT FOR KOLHAPUR</t>
  </si>
  <si>
    <t>BARSI -5</t>
  </si>
  <si>
    <t>KAGAL -6</t>
  </si>
  <si>
    <t>KOLHAPUR -6</t>
  </si>
  <si>
    <t>LATUR -4</t>
  </si>
  <si>
    <t>OSMANABAD -6</t>
  </si>
  <si>
    <t>SANGLI -6</t>
  </si>
  <si>
    <t>SATARA -5</t>
  </si>
  <si>
    <t>SOLAPUR -5</t>
  </si>
  <si>
    <t>WAI -5</t>
  </si>
  <si>
    <t>CHIPLUN -5</t>
  </si>
  <si>
    <t>RATNAGIRI -6</t>
  </si>
  <si>
    <t>HDPE / PP / LLDPE PRICES EX-HALDIA PETROCHEMICALS LTD. PLANT FOR SURAT</t>
  </si>
  <si>
    <t>UMERGAON -5</t>
  </si>
  <si>
    <t>VALSAD -5</t>
  </si>
  <si>
    <t>VAPI -5</t>
  </si>
  <si>
    <t>SARIGRAM -5</t>
  </si>
  <si>
    <t>HAZIRA -5</t>
  </si>
  <si>
    <t>SURAT -5</t>
  </si>
  <si>
    <t>NAVSARI -5</t>
  </si>
  <si>
    <t>HDPE / PP / LLDPE PRICES EX-HALDIA PETROCHEMICALS LTD. PLANT FOR VADODARA</t>
  </si>
  <si>
    <t>ANKLESHWAR -5</t>
  </si>
  <si>
    <t>BHARUCH -5</t>
  </si>
  <si>
    <t>DAHEJ -5</t>
  </si>
  <si>
    <t>GODHRA -5</t>
  </si>
  <si>
    <t>HALOL -5</t>
  </si>
  <si>
    <t>KALOL -5</t>
  </si>
  <si>
    <t>SAVLI -5</t>
  </si>
  <si>
    <t>VADODARA(BARODA) -5</t>
  </si>
  <si>
    <t>HDPE / PP / LLDPE PRICES EX-HALDIA PETROCHEMICALS LTD. PLANT FOR MEHSANA</t>
  </si>
  <si>
    <t>HIMATNAGAR -5</t>
  </si>
  <si>
    <t>KADI -5</t>
  </si>
  <si>
    <t>KALOL(MEHSANA) -5</t>
  </si>
  <si>
    <t>PATAN -5</t>
  </si>
  <si>
    <t>HDPE / PP / LLDPE PRICES EX-HALDIA PETROCHEMICALS LTD. PLANT FOR BHAVNAGAR</t>
  </si>
  <si>
    <t>BHAVNAGAR -6</t>
  </si>
  <si>
    <t>MAHUVA -6</t>
  </si>
  <si>
    <t>HDPE / PP / LLDPE PRICES EX-HALDIA PETROCHEMICALS LTD. PLANT FOR GANDHIDHAM</t>
  </si>
  <si>
    <t>GANDHIDHAM -7</t>
  </si>
  <si>
    <t>MUNDRA -7</t>
  </si>
  <si>
    <t>HDPE / PP / LLDPE PRICES EX-HALDIA PETROCHEMICALS LTD. PLANT FOR AHMEDABAD</t>
  </si>
  <si>
    <t>AHMEDABAD -5</t>
  </si>
  <si>
    <t>DHOLKA -5</t>
  </si>
  <si>
    <t>GANDHINAGAR -6</t>
  </si>
  <si>
    <t>KHEDA -5</t>
  </si>
  <si>
    <t>SANAND -5</t>
  </si>
  <si>
    <t>SURENDRANAGAR -6</t>
  </si>
  <si>
    <t>VATVA -5</t>
  </si>
  <si>
    <t>DEKAWADA -5</t>
  </si>
  <si>
    <t>HDPE / PP / LLDPE PRICES EX-HALDIA PETROCHEMICALS LTD. PLANT FOR RAJKOT</t>
  </si>
  <si>
    <t>JAMNAGAR -7</t>
  </si>
  <si>
    <t>JUNAGADH -6</t>
  </si>
  <si>
    <t>PORBANDAR -7</t>
  </si>
  <si>
    <t>RAJKOT -6</t>
  </si>
  <si>
    <t>SHAPAR -6</t>
  </si>
  <si>
    <t>HDPE / PP / LLDPE PRICES EX-HALDIA PETROCHEMICALS LTD. PLANT FOR NAGPUR</t>
  </si>
  <si>
    <t>AKOLA -4</t>
  </si>
  <si>
    <t>CHANDRAPUR -3</t>
  </si>
  <si>
    <t>WARDHA -3</t>
  </si>
  <si>
    <t>NAGPUR -3</t>
  </si>
  <si>
    <t>HDPE / PP / LLDPE PRICES EX-HALDIA PETROCHEMICALS LTD. PLANT FOR JALGAON</t>
  </si>
  <si>
    <t xml:space="preserve">DHULE -5    </t>
  </si>
  <si>
    <t>JALGAON -4</t>
  </si>
  <si>
    <t>HDPE / PP / LLDPE PRICES EX-HALDIA PETROCHEMICALS LTD. PLANT FOR BHIWANDI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</si>
</sst>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4" fillId="0" borderId="0" xfId="0" applyFont="1" applyAlignment="1">
      <alignment horizontal="center" wrapText="1"/>
    </xf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/>
    </xf>
    <xf numFmtId="43" fontId="5" fillId="0" borderId="8" xfId="1" applyFont="1" applyBorder="1"/>
    <xf numFmtId="43" fontId="5" fillId="0" borderId="1" xfId="1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3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43" fontId="5" fillId="0" borderId="0" xfId="1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0" xfId="0" applyFont="1"/>
    <xf numFmtId="1" fontId="5" fillId="0" borderId="0" xfId="0" applyNumberFormat="1" applyFont="1"/>
    <xf numFmtId="9" fontId="5" fillId="0" borderId="7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FILE%2001.05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%20FILE%2001.04.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Point"/>
      <sheetName val="HD Ex-Works"/>
      <sheetName val="LL Ex-Works &amp; STP"/>
      <sheetName val="PP EX- WORK"/>
      <sheetName val="PP EX- STOCK"/>
      <sheetName val="FREIGHT"/>
      <sheetName val="STOCK POINT"/>
      <sheetName val="DAMAN"/>
      <sheetName val="DADRA "/>
      <sheetName val="SILVASSA"/>
      <sheetName val="MUMBAI"/>
      <sheetName val="NASIK"/>
      <sheetName val="PUNE"/>
      <sheetName val="KOLHAPUR"/>
      <sheetName val="SURAT"/>
      <sheetName val="VADODARA"/>
      <sheetName val="MEHSANA"/>
      <sheetName val="BHAVNAGAR"/>
      <sheetName val="GANDHIDHAM"/>
      <sheetName val="AHMEDABAD"/>
      <sheetName val="RAJKOT"/>
      <sheetName val="PRIMA"/>
      <sheetName val="JOLLY"/>
      <sheetName val="ASTRAL"/>
      <sheetName val="SIGNET INDORE"/>
      <sheetName val="RAJDEEP"/>
      <sheetName val="SSF"/>
      <sheetName val="BUNGE"/>
      <sheetName val="GREIF"/>
      <sheetName val="PRINCE PIPES"/>
      <sheetName val="SIGNET DHAR"/>
      <sheetName val="NILKAMAL"/>
      <sheetName val="MANIKA"/>
      <sheetName val="NILKAMAL ASSO"/>
      <sheetName val="BLVL"/>
      <sheetName val="KANPUR"/>
      <sheetName val="HIGH SPIRIT"/>
      <sheetName val="PRIYADARSHINI"/>
      <sheetName val="CREATIVE"/>
      <sheetName val="EPL"/>
      <sheetName val="BADDI"/>
      <sheetName val="Sheet1"/>
      <sheetName val="NAGPUR"/>
      <sheetName val="JALGAON"/>
      <sheetName val="BHIWANDI"/>
    </sheetNames>
    <sheetDataSet>
      <sheetData sheetId="0">
        <row r="72">
          <cell r="B72">
            <v>156346</v>
          </cell>
          <cell r="C72">
            <v>158096</v>
          </cell>
          <cell r="D72">
            <v>156846</v>
          </cell>
          <cell r="E72">
            <v>158042</v>
          </cell>
          <cell r="F72">
            <v>157449</v>
          </cell>
          <cell r="G72">
            <v>147302</v>
          </cell>
          <cell r="H72">
            <v>146492</v>
          </cell>
          <cell r="I72">
            <v>145101</v>
          </cell>
          <cell r="J72">
            <v>147101</v>
          </cell>
          <cell r="N72">
            <v>159442</v>
          </cell>
          <cell r="Q72">
            <v>146396</v>
          </cell>
          <cell r="R72">
            <v>145446</v>
          </cell>
          <cell r="S72">
            <v>147446</v>
          </cell>
          <cell r="T72">
            <v>156942</v>
          </cell>
          <cell r="U72">
            <v>156942</v>
          </cell>
          <cell r="W72">
            <v>152171</v>
          </cell>
          <cell r="X72">
            <v>152171</v>
          </cell>
          <cell r="Y72">
            <v>150171</v>
          </cell>
        </row>
        <row r="86">
          <cell r="B86">
            <v>156408</v>
          </cell>
          <cell r="C86">
            <v>158158</v>
          </cell>
          <cell r="D86">
            <v>156908</v>
          </cell>
          <cell r="E86">
            <v>158174</v>
          </cell>
          <cell r="F86">
            <v>156768</v>
          </cell>
          <cell r="G86">
            <v>147434</v>
          </cell>
          <cell r="H86">
            <v>146624</v>
          </cell>
          <cell r="I86">
            <v>145229</v>
          </cell>
          <cell r="J86">
            <v>147229</v>
          </cell>
          <cell r="M86">
            <v>159574</v>
          </cell>
          <cell r="N86">
            <v>159574</v>
          </cell>
          <cell r="Q86">
            <v>146570</v>
          </cell>
          <cell r="R86">
            <v>145528</v>
          </cell>
          <cell r="S86">
            <v>147528</v>
          </cell>
          <cell r="T86">
            <v>157074</v>
          </cell>
          <cell r="U86">
            <v>157074</v>
          </cell>
          <cell r="W86">
            <v>151734</v>
          </cell>
          <cell r="X86">
            <v>151734</v>
          </cell>
          <cell r="Y86">
            <v>149734</v>
          </cell>
        </row>
      </sheetData>
      <sheetData sheetId="1">
        <row r="68">
          <cell r="B68">
            <v>156390</v>
          </cell>
          <cell r="C68">
            <v>158140</v>
          </cell>
          <cell r="D68">
            <v>156890</v>
          </cell>
          <cell r="E68">
            <v>158209</v>
          </cell>
          <cell r="F68">
            <v>157489</v>
          </cell>
          <cell r="G68">
            <v>147469</v>
          </cell>
          <cell r="H68">
            <v>146659</v>
          </cell>
          <cell r="I68">
            <v>144919</v>
          </cell>
          <cell r="J68">
            <v>146919</v>
          </cell>
          <cell r="M68">
            <v>159609</v>
          </cell>
          <cell r="N68">
            <v>159609</v>
          </cell>
          <cell r="Q68">
            <v>146472</v>
          </cell>
          <cell r="R68">
            <v>145440</v>
          </cell>
          <cell r="S68">
            <v>147440</v>
          </cell>
          <cell r="T68">
            <v>157109</v>
          </cell>
          <cell r="U68">
            <v>157109</v>
          </cell>
          <cell r="W68">
            <v>152338</v>
          </cell>
          <cell r="X68">
            <v>152338</v>
          </cell>
          <cell r="Y68">
            <v>150338</v>
          </cell>
          <cell r="Z68">
            <v>148338</v>
          </cell>
          <cell r="AA68">
            <v>140972</v>
          </cell>
          <cell r="AB68">
            <v>154489</v>
          </cell>
          <cell r="AC68">
            <v>153390</v>
          </cell>
        </row>
        <row r="69">
          <cell r="B69">
            <v>154405</v>
          </cell>
          <cell r="C69">
            <v>156155</v>
          </cell>
          <cell r="D69">
            <v>154905</v>
          </cell>
          <cell r="E69">
            <v>156707</v>
          </cell>
          <cell r="F69">
            <v>156103</v>
          </cell>
          <cell r="G69">
            <v>145863</v>
          </cell>
          <cell r="H69">
            <v>144813</v>
          </cell>
          <cell r="I69">
            <v>143762</v>
          </cell>
          <cell r="J69">
            <v>145762</v>
          </cell>
          <cell r="M69">
            <v>158107</v>
          </cell>
          <cell r="N69">
            <v>158107</v>
          </cell>
          <cell r="Q69">
            <v>144946</v>
          </cell>
          <cell r="R69">
            <v>143555</v>
          </cell>
          <cell r="S69">
            <v>145555</v>
          </cell>
          <cell r="T69">
            <v>155607</v>
          </cell>
          <cell r="U69">
            <v>155607</v>
          </cell>
          <cell r="W69">
            <v>150235</v>
          </cell>
          <cell r="X69">
            <v>150235</v>
          </cell>
          <cell r="Y69">
            <v>148235</v>
          </cell>
          <cell r="Z69">
            <v>146235</v>
          </cell>
          <cell r="AA69">
            <v>139446</v>
          </cell>
          <cell r="AB69">
            <v>153103</v>
          </cell>
          <cell r="AC69">
            <v>151405</v>
          </cell>
        </row>
        <row r="71">
          <cell r="B71">
            <v>153987</v>
          </cell>
          <cell r="C71">
            <v>155737</v>
          </cell>
          <cell r="D71">
            <v>154487</v>
          </cell>
          <cell r="E71">
            <v>155797</v>
          </cell>
          <cell r="F71">
            <v>154452</v>
          </cell>
          <cell r="G71">
            <v>144712</v>
          </cell>
          <cell r="H71">
            <v>143962</v>
          </cell>
          <cell r="I71">
            <v>141782</v>
          </cell>
          <cell r="J71">
            <v>143782</v>
          </cell>
          <cell r="M71">
            <v>157197</v>
          </cell>
          <cell r="N71">
            <v>157197</v>
          </cell>
          <cell r="Q71">
            <v>144148</v>
          </cell>
          <cell r="R71">
            <v>142437</v>
          </cell>
          <cell r="S71">
            <v>144437</v>
          </cell>
          <cell r="T71">
            <v>154697</v>
          </cell>
          <cell r="U71">
            <v>154697</v>
          </cell>
          <cell r="W71">
            <v>149925</v>
          </cell>
          <cell r="X71">
            <v>149925</v>
          </cell>
          <cell r="Y71">
            <v>147925</v>
          </cell>
          <cell r="Z71">
            <v>145925</v>
          </cell>
          <cell r="AA71">
            <v>138648</v>
          </cell>
          <cell r="AB71">
            <v>151452</v>
          </cell>
          <cell r="AC71">
            <v>150987</v>
          </cell>
        </row>
        <row r="72">
          <cell r="B72">
            <v>153329</v>
          </cell>
          <cell r="C72">
            <v>155079</v>
          </cell>
          <cell r="D72">
            <v>153829</v>
          </cell>
          <cell r="E72">
            <v>155133</v>
          </cell>
          <cell r="F72">
            <v>154185</v>
          </cell>
          <cell r="G72">
            <v>144393</v>
          </cell>
          <cell r="H72">
            <v>143583</v>
          </cell>
          <cell r="I72">
            <v>142193</v>
          </cell>
          <cell r="J72">
            <v>144193</v>
          </cell>
          <cell r="M72">
            <v>156533</v>
          </cell>
          <cell r="N72">
            <v>156533</v>
          </cell>
          <cell r="Q72">
            <v>143527</v>
          </cell>
          <cell r="R72">
            <v>142479</v>
          </cell>
          <cell r="S72">
            <v>144479</v>
          </cell>
          <cell r="T72">
            <v>154033</v>
          </cell>
          <cell r="U72">
            <v>154033</v>
          </cell>
          <cell r="W72">
            <v>148762</v>
          </cell>
          <cell r="X72">
            <v>148762</v>
          </cell>
          <cell r="Y72">
            <v>146762</v>
          </cell>
          <cell r="Z72">
            <v>144762</v>
          </cell>
          <cell r="AA72">
            <v>138027</v>
          </cell>
          <cell r="AB72">
            <v>151185</v>
          </cell>
          <cell r="AC72">
            <v>150329</v>
          </cell>
        </row>
        <row r="73">
          <cell r="B73">
            <v>153175</v>
          </cell>
          <cell r="C73">
            <v>154925</v>
          </cell>
          <cell r="D73">
            <v>153675</v>
          </cell>
          <cell r="E73">
            <v>154871</v>
          </cell>
          <cell r="F73">
            <v>154278</v>
          </cell>
          <cell r="G73">
            <v>144131</v>
          </cell>
          <cell r="H73">
            <v>143321</v>
          </cell>
          <cell r="I73">
            <v>141930</v>
          </cell>
          <cell r="J73">
            <v>143930</v>
          </cell>
          <cell r="M73">
            <v>156271</v>
          </cell>
          <cell r="N73">
            <v>156271</v>
          </cell>
          <cell r="Q73">
            <v>143225</v>
          </cell>
          <cell r="R73">
            <v>142275</v>
          </cell>
          <cell r="S73">
            <v>144275</v>
          </cell>
          <cell r="T73">
            <v>153771</v>
          </cell>
          <cell r="U73">
            <v>153771</v>
          </cell>
          <cell r="W73">
            <v>149000</v>
          </cell>
          <cell r="X73">
            <v>149000</v>
          </cell>
          <cell r="Y73">
            <v>147000</v>
          </cell>
          <cell r="Z73">
            <v>145000</v>
          </cell>
          <cell r="AA73">
            <v>137725</v>
          </cell>
          <cell r="AB73">
            <v>151278</v>
          </cell>
          <cell r="AC73">
            <v>150175</v>
          </cell>
        </row>
        <row r="74">
          <cell r="B74">
            <v>154050</v>
          </cell>
          <cell r="C74">
            <v>155800</v>
          </cell>
          <cell r="D74">
            <v>154550</v>
          </cell>
          <cell r="E74">
            <v>156058</v>
          </cell>
          <cell r="F74">
            <v>154624</v>
          </cell>
          <cell r="G74">
            <v>144984</v>
          </cell>
          <cell r="H74">
            <v>143984</v>
          </cell>
          <cell r="I74">
            <v>143054</v>
          </cell>
          <cell r="J74">
            <v>145054</v>
          </cell>
          <cell r="M74">
            <v>157458</v>
          </cell>
          <cell r="N74">
            <v>157458</v>
          </cell>
          <cell r="Q74">
            <v>144315</v>
          </cell>
          <cell r="R74">
            <v>143300</v>
          </cell>
          <cell r="S74">
            <v>145300</v>
          </cell>
          <cell r="T74">
            <v>154958</v>
          </cell>
          <cell r="U74">
            <v>154958</v>
          </cell>
          <cell r="W74">
            <v>150178</v>
          </cell>
          <cell r="X74">
            <v>150178</v>
          </cell>
          <cell r="Y74">
            <v>148178</v>
          </cell>
          <cell r="Z74">
            <v>146178</v>
          </cell>
          <cell r="AA74">
            <v>138815</v>
          </cell>
          <cell r="AB74">
            <v>151624</v>
          </cell>
          <cell r="AC74">
            <v>151050</v>
          </cell>
        </row>
        <row r="76">
          <cell r="B76">
            <v>153732</v>
          </cell>
          <cell r="C76">
            <v>155482</v>
          </cell>
          <cell r="D76">
            <v>154232</v>
          </cell>
          <cell r="E76">
            <v>155431</v>
          </cell>
          <cell r="F76">
            <v>155032</v>
          </cell>
          <cell r="G76">
            <v>144691</v>
          </cell>
          <cell r="H76">
            <v>143881</v>
          </cell>
          <cell r="I76">
            <v>142497</v>
          </cell>
          <cell r="J76">
            <v>144497</v>
          </cell>
          <cell r="M76">
            <v>156831</v>
          </cell>
          <cell r="N76">
            <v>156831</v>
          </cell>
          <cell r="Q76">
            <v>143673</v>
          </cell>
          <cell r="R76">
            <v>142732</v>
          </cell>
          <cell r="S76">
            <v>144732</v>
          </cell>
          <cell r="T76">
            <v>154331</v>
          </cell>
          <cell r="U76">
            <v>154331</v>
          </cell>
          <cell r="W76">
            <v>149015</v>
          </cell>
          <cell r="X76">
            <v>149015</v>
          </cell>
          <cell r="Y76">
            <v>147015</v>
          </cell>
          <cell r="Z76">
            <v>145015</v>
          </cell>
          <cell r="AA76">
            <v>138173</v>
          </cell>
          <cell r="AB76">
            <v>152032</v>
          </cell>
          <cell r="AC76">
            <v>150732</v>
          </cell>
        </row>
        <row r="77">
          <cell r="B77">
            <v>153981</v>
          </cell>
          <cell r="C77">
            <v>155731</v>
          </cell>
          <cell r="D77">
            <v>154481</v>
          </cell>
          <cell r="E77">
            <v>155513</v>
          </cell>
          <cell r="F77">
            <v>154205</v>
          </cell>
          <cell r="G77">
            <v>144773</v>
          </cell>
          <cell r="H77">
            <v>143963</v>
          </cell>
          <cell r="I77">
            <v>142580</v>
          </cell>
          <cell r="J77">
            <v>144580</v>
          </cell>
          <cell r="M77">
            <v>156913</v>
          </cell>
          <cell r="N77">
            <v>156913</v>
          </cell>
          <cell r="Q77">
            <v>143851</v>
          </cell>
          <cell r="R77">
            <v>142798</v>
          </cell>
          <cell r="S77">
            <v>144798</v>
          </cell>
          <cell r="T77">
            <v>154413</v>
          </cell>
          <cell r="U77">
            <v>154413</v>
          </cell>
          <cell r="W77">
            <v>149269</v>
          </cell>
          <cell r="X77">
            <v>149269</v>
          </cell>
          <cell r="Y77">
            <v>147269</v>
          </cell>
          <cell r="Z77">
            <v>145269</v>
          </cell>
          <cell r="AA77">
            <v>138351</v>
          </cell>
          <cell r="AB77">
            <v>151205</v>
          </cell>
          <cell r="AC77">
            <v>150981</v>
          </cell>
        </row>
        <row r="78">
          <cell r="B78">
            <v>153761</v>
          </cell>
          <cell r="C78">
            <v>155511</v>
          </cell>
          <cell r="D78">
            <v>154261</v>
          </cell>
          <cell r="E78">
            <v>155431</v>
          </cell>
          <cell r="F78">
            <v>154959</v>
          </cell>
          <cell r="G78">
            <v>144691</v>
          </cell>
          <cell r="H78">
            <v>143881</v>
          </cell>
          <cell r="I78">
            <v>142489</v>
          </cell>
          <cell r="J78">
            <v>144489</v>
          </cell>
          <cell r="M78">
            <v>156831</v>
          </cell>
          <cell r="N78">
            <v>156831</v>
          </cell>
          <cell r="Q78">
            <v>143841</v>
          </cell>
          <cell r="R78">
            <v>142769</v>
          </cell>
          <cell r="S78">
            <v>144769</v>
          </cell>
          <cell r="T78">
            <v>154331</v>
          </cell>
          <cell r="U78">
            <v>154331</v>
          </cell>
          <cell r="W78">
            <v>148861</v>
          </cell>
          <cell r="X78">
            <v>148861</v>
          </cell>
          <cell r="Y78">
            <v>146861</v>
          </cell>
          <cell r="Z78">
            <v>144861</v>
          </cell>
          <cell r="AA78">
            <v>138341</v>
          </cell>
          <cell r="AB78">
            <v>151959</v>
          </cell>
          <cell r="AC78">
            <v>150761</v>
          </cell>
        </row>
        <row r="79">
          <cell r="B79">
            <v>153904</v>
          </cell>
          <cell r="C79">
            <v>155654</v>
          </cell>
          <cell r="D79">
            <v>154404</v>
          </cell>
          <cell r="E79">
            <v>155462</v>
          </cell>
          <cell r="F79">
            <v>155268</v>
          </cell>
          <cell r="G79">
            <v>144722</v>
          </cell>
          <cell r="H79">
            <v>143912</v>
          </cell>
          <cell r="I79">
            <v>142533</v>
          </cell>
          <cell r="J79">
            <v>144533</v>
          </cell>
          <cell r="M79">
            <v>156862</v>
          </cell>
          <cell r="N79">
            <v>156862</v>
          </cell>
          <cell r="Q79">
            <v>143444</v>
          </cell>
          <cell r="R79">
            <v>142578</v>
          </cell>
          <cell r="S79">
            <v>144578</v>
          </cell>
          <cell r="T79">
            <v>154362</v>
          </cell>
          <cell r="U79">
            <v>154362</v>
          </cell>
          <cell r="W79">
            <v>148904</v>
          </cell>
          <cell r="X79">
            <v>148904</v>
          </cell>
          <cell r="Y79">
            <v>146904</v>
          </cell>
          <cell r="Z79">
            <v>144904</v>
          </cell>
          <cell r="AA79">
            <v>137944</v>
          </cell>
          <cell r="AB79">
            <v>152268</v>
          </cell>
          <cell r="AC79">
            <v>150904</v>
          </cell>
        </row>
        <row r="80">
          <cell r="B80">
            <v>153261</v>
          </cell>
          <cell r="C80">
            <v>155011</v>
          </cell>
          <cell r="D80">
            <v>153761</v>
          </cell>
          <cell r="E80">
            <v>155089</v>
          </cell>
          <cell r="F80">
            <v>154482</v>
          </cell>
          <cell r="G80">
            <v>144243</v>
          </cell>
          <cell r="H80">
            <v>143392</v>
          </cell>
          <cell r="I80">
            <v>141912</v>
          </cell>
          <cell r="J80">
            <v>143912</v>
          </cell>
          <cell r="M80">
            <v>156489</v>
          </cell>
          <cell r="N80">
            <v>156489</v>
          </cell>
          <cell r="Q80">
            <v>143404</v>
          </cell>
          <cell r="R80">
            <v>142511</v>
          </cell>
          <cell r="S80">
            <v>144511</v>
          </cell>
          <cell r="T80">
            <v>153989</v>
          </cell>
          <cell r="U80">
            <v>153989</v>
          </cell>
          <cell r="W80">
            <v>148554</v>
          </cell>
          <cell r="X80">
            <v>148554</v>
          </cell>
          <cell r="Y80">
            <v>146554</v>
          </cell>
          <cell r="Z80">
            <v>144554</v>
          </cell>
          <cell r="AA80">
            <v>137904</v>
          </cell>
          <cell r="AB80">
            <v>151482</v>
          </cell>
          <cell r="AC80">
            <v>150261</v>
          </cell>
        </row>
        <row r="81">
          <cell r="B81">
            <v>153434</v>
          </cell>
          <cell r="C81">
            <v>155184</v>
          </cell>
          <cell r="D81">
            <v>153934</v>
          </cell>
          <cell r="E81">
            <v>155732</v>
          </cell>
          <cell r="F81">
            <v>154655</v>
          </cell>
          <cell r="G81">
            <v>144465</v>
          </cell>
          <cell r="H81">
            <v>143565</v>
          </cell>
          <cell r="I81">
            <v>142085</v>
          </cell>
          <cell r="J81">
            <v>144085</v>
          </cell>
          <cell r="M81">
            <v>157132</v>
          </cell>
          <cell r="N81">
            <v>157132</v>
          </cell>
          <cell r="Q81">
            <v>143436</v>
          </cell>
          <cell r="R81">
            <v>142684</v>
          </cell>
          <cell r="S81">
            <v>144684</v>
          </cell>
          <cell r="T81">
            <v>154632</v>
          </cell>
          <cell r="U81">
            <v>154632</v>
          </cell>
          <cell r="W81">
            <v>148586</v>
          </cell>
          <cell r="X81">
            <v>148586</v>
          </cell>
          <cell r="Y81">
            <v>146586</v>
          </cell>
          <cell r="Z81">
            <v>144586</v>
          </cell>
          <cell r="AA81">
            <v>137936</v>
          </cell>
          <cell r="AB81">
            <v>151655</v>
          </cell>
          <cell r="AC81">
            <v>150434</v>
          </cell>
        </row>
        <row r="82">
          <cell r="B82">
            <v>153041</v>
          </cell>
          <cell r="C82">
            <v>154791</v>
          </cell>
          <cell r="D82">
            <v>153541</v>
          </cell>
          <cell r="E82">
            <v>154526</v>
          </cell>
          <cell r="F82">
            <v>154589</v>
          </cell>
          <cell r="G82">
            <v>143786</v>
          </cell>
          <cell r="H82">
            <v>142976</v>
          </cell>
          <cell r="I82">
            <v>141594</v>
          </cell>
          <cell r="J82">
            <v>143594</v>
          </cell>
          <cell r="M82">
            <v>155926</v>
          </cell>
          <cell r="N82">
            <v>155926</v>
          </cell>
          <cell r="Q82">
            <v>142767</v>
          </cell>
          <cell r="R82">
            <v>141974</v>
          </cell>
          <cell r="S82">
            <v>143974</v>
          </cell>
          <cell r="T82">
            <v>153426</v>
          </cell>
          <cell r="U82">
            <v>153426</v>
          </cell>
          <cell r="W82">
            <v>148212</v>
          </cell>
          <cell r="X82">
            <v>148212</v>
          </cell>
          <cell r="Y82">
            <v>146212</v>
          </cell>
          <cell r="Z82">
            <v>144212</v>
          </cell>
          <cell r="AA82">
            <v>137267</v>
          </cell>
          <cell r="AB82">
            <v>151589</v>
          </cell>
          <cell r="AC82">
            <v>150041</v>
          </cell>
        </row>
        <row r="86">
          <cell r="B86">
            <v>153737</v>
          </cell>
          <cell r="C86">
            <v>155487</v>
          </cell>
          <cell r="D86">
            <v>154237</v>
          </cell>
          <cell r="E86">
            <v>155411</v>
          </cell>
          <cell r="F86">
            <v>154405</v>
          </cell>
          <cell r="G86">
            <v>144671</v>
          </cell>
          <cell r="H86">
            <v>143861</v>
          </cell>
          <cell r="I86">
            <v>142466</v>
          </cell>
          <cell r="J86">
            <v>144466</v>
          </cell>
          <cell r="M86">
            <v>156811</v>
          </cell>
          <cell r="N86">
            <v>156811</v>
          </cell>
          <cell r="Q86">
            <v>143817</v>
          </cell>
          <cell r="R86">
            <v>142837</v>
          </cell>
          <cell r="S86">
            <v>144837</v>
          </cell>
          <cell r="T86">
            <v>154311</v>
          </cell>
          <cell r="U86">
            <v>154311</v>
          </cell>
          <cell r="W86">
            <v>149013</v>
          </cell>
          <cell r="X86">
            <v>149013</v>
          </cell>
          <cell r="Y86">
            <v>147013</v>
          </cell>
          <cell r="Z86">
            <v>145013</v>
          </cell>
          <cell r="AA86">
            <v>138317</v>
          </cell>
          <cell r="AB86">
            <v>151405</v>
          </cell>
          <cell r="AC86">
            <v>150737</v>
          </cell>
        </row>
        <row r="87">
          <cell r="B87">
            <v>153550</v>
          </cell>
          <cell r="C87">
            <v>155300</v>
          </cell>
          <cell r="D87">
            <v>154050</v>
          </cell>
          <cell r="E87">
            <v>155316</v>
          </cell>
          <cell r="F87">
            <v>153910</v>
          </cell>
          <cell r="G87">
            <v>144576</v>
          </cell>
          <cell r="H87">
            <v>143766</v>
          </cell>
          <cell r="I87">
            <v>142371</v>
          </cell>
          <cell r="J87">
            <v>144371</v>
          </cell>
          <cell r="M87">
            <v>156716</v>
          </cell>
          <cell r="N87">
            <v>156716</v>
          </cell>
          <cell r="Q87">
            <v>143712</v>
          </cell>
          <cell r="R87">
            <v>142670</v>
          </cell>
          <cell r="S87">
            <v>144670</v>
          </cell>
          <cell r="T87">
            <v>154216</v>
          </cell>
          <cell r="U87">
            <v>154216</v>
          </cell>
          <cell r="W87">
            <v>148876</v>
          </cell>
          <cell r="X87">
            <v>148876</v>
          </cell>
          <cell r="Y87">
            <v>146876</v>
          </cell>
          <cell r="Z87">
            <v>144876</v>
          </cell>
          <cell r="AA87">
            <v>138212</v>
          </cell>
          <cell r="AB87">
            <v>150910</v>
          </cell>
          <cell r="AC87">
            <v>150550</v>
          </cell>
        </row>
      </sheetData>
      <sheetData sheetId="2">
        <row r="65">
          <cell r="B65">
            <v>139119</v>
          </cell>
          <cell r="C65">
            <v>140119</v>
          </cell>
          <cell r="D65">
            <v>149219</v>
          </cell>
          <cell r="E65">
            <v>151219</v>
          </cell>
          <cell r="F65">
            <v>152899</v>
          </cell>
          <cell r="H65">
            <v>137119</v>
          </cell>
          <cell r="I65">
            <v>137119</v>
          </cell>
        </row>
        <row r="66">
          <cell r="B66">
            <v>137612</v>
          </cell>
          <cell r="C66">
            <v>138612</v>
          </cell>
          <cell r="D66">
            <v>147712</v>
          </cell>
          <cell r="E66">
            <v>149712</v>
          </cell>
          <cell r="F66">
            <v>151195</v>
          </cell>
          <cell r="H66">
            <v>135612</v>
          </cell>
          <cell r="I66">
            <v>135612</v>
          </cell>
        </row>
        <row r="68">
          <cell r="B68">
            <v>136705</v>
          </cell>
          <cell r="C68">
            <v>137705</v>
          </cell>
          <cell r="D68">
            <v>146805</v>
          </cell>
          <cell r="E68">
            <v>148805</v>
          </cell>
          <cell r="F68">
            <v>150495</v>
          </cell>
          <cell r="H68">
            <v>134705</v>
          </cell>
          <cell r="I68">
            <v>134705</v>
          </cell>
        </row>
        <row r="69">
          <cell r="B69">
            <v>136054</v>
          </cell>
          <cell r="C69">
            <v>137054</v>
          </cell>
          <cell r="D69">
            <v>146144</v>
          </cell>
          <cell r="E69">
            <v>148144</v>
          </cell>
          <cell r="F69">
            <v>149834</v>
          </cell>
          <cell r="H69">
            <v>134054</v>
          </cell>
          <cell r="I69">
            <v>134054</v>
          </cell>
        </row>
        <row r="70">
          <cell r="B70">
            <v>135782</v>
          </cell>
          <cell r="C70">
            <v>136782</v>
          </cell>
          <cell r="D70">
            <v>145872</v>
          </cell>
          <cell r="E70">
            <v>147872</v>
          </cell>
          <cell r="F70">
            <v>149572</v>
          </cell>
          <cell r="H70">
            <v>133782</v>
          </cell>
          <cell r="I70">
            <v>133782</v>
          </cell>
          <cell r="J70">
            <v>138953</v>
          </cell>
          <cell r="K70">
            <v>139953</v>
          </cell>
          <cell r="L70">
            <v>149043</v>
          </cell>
          <cell r="M70">
            <v>151043</v>
          </cell>
          <cell r="N70">
            <v>152743</v>
          </cell>
          <cell r="O70">
            <v>152243</v>
          </cell>
        </row>
        <row r="71">
          <cell r="B71">
            <v>136980</v>
          </cell>
          <cell r="C71">
            <v>137980</v>
          </cell>
          <cell r="D71">
            <v>147070</v>
          </cell>
          <cell r="E71">
            <v>149070</v>
          </cell>
          <cell r="F71">
            <v>150740</v>
          </cell>
          <cell r="H71">
            <v>134980</v>
          </cell>
          <cell r="I71">
            <v>134980</v>
          </cell>
        </row>
        <row r="73">
          <cell r="B73">
            <v>136345</v>
          </cell>
          <cell r="C73">
            <v>137345</v>
          </cell>
          <cell r="D73">
            <v>146425</v>
          </cell>
          <cell r="E73">
            <v>148425</v>
          </cell>
          <cell r="F73">
            <v>150115</v>
          </cell>
          <cell r="H73">
            <v>134345</v>
          </cell>
          <cell r="I73">
            <v>134345</v>
          </cell>
        </row>
        <row r="74">
          <cell r="B74">
            <v>136429</v>
          </cell>
          <cell r="C74">
            <v>137429</v>
          </cell>
          <cell r="D74">
            <v>146519</v>
          </cell>
          <cell r="E74">
            <v>148519</v>
          </cell>
          <cell r="F74">
            <v>150209</v>
          </cell>
          <cell r="H74">
            <v>134429</v>
          </cell>
          <cell r="I74">
            <v>134429</v>
          </cell>
        </row>
        <row r="75">
          <cell r="B75">
            <v>136345</v>
          </cell>
          <cell r="C75">
            <v>137345</v>
          </cell>
          <cell r="D75">
            <v>146435</v>
          </cell>
          <cell r="E75">
            <v>148435</v>
          </cell>
          <cell r="F75">
            <v>150125</v>
          </cell>
          <cell r="H75">
            <v>134345</v>
          </cell>
          <cell r="I75">
            <v>134345</v>
          </cell>
        </row>
        <row r="76">
          <cell r="B76">
            <v>136294</v>
          </cell>
          <cell r="C76">
            <v>137294</v>
          </cell>
          <cell r="D76">
            <v>146384</v>
          </cell>
          <cell r="E76">
            <v>148384</v>
          </cell>
          <cell r="F76">
            <v>150010</v>
          </cell>
          <cell r="I76">
            <v>134294</v>
          </cell>
        </row>
        <row r="77">
          <cell r="B77">
            <v>136003</v>
          </cell>
          <cell r="C77">
            <v>137003</v>
          </cell>
          <cell r="D77">
            <v>146093</v>
          </cell>
          <cell r="E77">
            <v>148093</v>
          </cell>
          <cell r="F77">
            <v>149783</v>
          </cell>
          <cell r="H77">
            <v>134003</v>
          </cell>
          <cell r="I77">
            <v>134003</v>
          </cell>
        </row>
        <row r="78">
          <cell r="B78">
            <v>136653</v>
          </cell>
          <cell r="C78">
            <v>137653</v>
          </cell>
          <cell r="D78">
            <v>146733</v>
          </cell>
          <cell r="E78">
            <v>148733</v>
          </cell>
          <cell r="F78">
            <v>150423</v>
          </cell>
          <cell r="H78">
            <v>134653</v>
          </cell>
          <cell r="I78">
            <v>134653</v>
          </cell>
        </row>
        <row r="79">
          <cell r="B79">
            <v>135442</v>
          </cell>
          <cell r="C79">
            <v>136442</v>
          </cell>
          <cell r="D79">
            <v>145522</v>
          </cell>
          <cell r="E79">
            <v>147522</v>
          </cell>
          <cell r="F79">
            <v>149222</v>
          </cell>
          <cell r="H79">
            <v>133442</v>
          </cell>
          <cell r="I79">
            <v>133442</v>
          </cell>
        </row>
        <row r="83">
          <cell r="B83">
            <v>136329</v>
          </cell>
          <cell r="C83">
            <v>137329</v>
          </cell>
          <cell r="D83">
            <v>146419</v>
          </cell>
          <cell r="E83">
            <v>148419</v>
          </cell>
          <cell r="F83">
            <v>150109</v>
          </cell>
          <cell r="H83">
            <v>134329</v>
          </cell>
          <cell r="I83">
            <v>134329</v>
          </cell>
        </row>
        <row r="84">
          <cell r="B84">
            <v>136229</v>
          </cell>
          <cell r="C84">
            <v>137229</v>
          </cell>
          <cell r="D84">
            <v>146309</v>
          </cell>
          <cell r="E84">
            <v>148309</v>
          </cell>
          <cell r="F84">
            <v>150009</v>
          </cell>
          <cell r="H84">
            <v>134229</v>
          </cell>
          <cell r="I84">
            <v>134229</v>
          </cell>
          <cell r="J84">
            <v>139087</v>
          </cell>
          <cell r="K84">
            <v>140087</v>
          </cell>
          <cell r="L84">
            <v>149167</v>
          </cell>
          <cell r="M84">
            <v>151167</v>
          </cell>
          <cell r="N84">
            <v>152867</v>
          </cell>
          <cell r="O84">
            <v>152367</v>
          </cell>
        </row>
      </sheetData>
      <sheetData sheetId="3">
        <row r="65">
          <cell r="B65">
            <v>131491</v>
          </cell>
          <cell r="C65">
            <v>130991</v>
          </cell>
          <cell r="D65">
            <v>131511</v>
          </cell>
          <cell r="E65">
            <v>132511</v>
          </cell>
          <cell r="F65">
            <v>133011</v>
          </cell>
          <cell r="G65">
            <v>134701</v>
          </cell>
          <cell r="H65">
            <v>134301</v>
          </cell>
          <cell r="K65">
            <v>143268</v>
          </cell>
          <cell r="L65">
            <v>145290</v>
          </cell>
          <cell r="M65">
            <v>146268</v>
          </cell>
          <cell r="N65">
            <v>140301</v>
          </cell>
          <cell r="O65">
            <v>139801</v>
          </cell>
          <cell r="P65">
            <v>143551</v>
          </cell>
          <cell r="Q65">
            <v>142061</v>
          </cell>
          <cell r="R65">
            <v>143611</v>
          </cell>
          <cell r="S65">
            <v>140301</v>
          </cell>
          <cell r="T65">
            <v>140791</v>
          </cell>
          <cell r="U65">
            <v>142641</v>
          </cell>
          <cell r="V65">
            <v>141771</v>
          </cell>
          <cell r="W65">
            <v>141771</v>
          </cell>
          <cell r="X65">
            <v>127491</v>
          </cell>
          <cell r="Z65">
            <v>134301</v>
          </cell>
          <cell r="AA65">
            <v>129491</v>
          </cell>
        </row>
        <row r="66">
          <cell r="B66">
            <v>129983</v>
          </cell>
          <cell r="C66">
            <v>129483</v>
          </cell>
          <cell r="D66">
            <v>130003</v>
          </cell>
          <cell r="E66">
            <v>131003</v>
          </cell>
          <cell r="F66">
            <v>131503</v>
          </cell>
          <cell r="G66">
            <v>133193</v>
          </cell>
          <cell r="H66">
            <v>132793</v>
          </cell>
          <cell r="K66">
            <v>141765</v>
          </cell>
          <cell r="L66">
            <v>143785</v>
          </cell>
          <cell r="M66">
            <v>144765</v>
          </cell>
          <cell r="N66">
            <v>138736</v>
          </cell>
          <cell r="O66">
            <v>138236</v>
          </cell>
          <cell r="P66">
            <v>141956</v>
          </cell>
          <cell r="Q66">
            <v>140486</v>
          </cell>
          <cell r="R66">
            <v>142036</v>
          </cell>
          <cell r="S66">
            <v>138706</v>
          </cell>
          <cell r="T66">
            <v>139283</v>
          </cell>
          <cell r="U66">
            <v>141133</v>
          </cell>
          <cell r="V66">
            <v>140186</v>
          </cell>
          <cell r="W66">
            <v>140236</v>
          </cell>
          <cell r="X66">
            <v>125983</v>
          </cell>
          <cell r="Z66">
            <v>132706</v>
          </cell>
          <cell r="AA66">
            <v>127983</v>
          </cell>
        </row>
        <row r="68">
          <cell r="B68">
            <v>129080</v>
          </cell>
          <cell r="C68">
            <v>128580</v>
          </cell>
          <cell r="D68">
            <v>129100</v>
          </cell>
          <cell r="E68">
            <v>130100</v>
          </cell>
          <cell r="F68">
            <v>130600</v>
          </cell>
          <cell r="G68">
            <v>132290</v>
          </cell>
          <cell r="H68">
            <v>131890</v>
          </cell>
          <cell r="K68">
            <v>140855</v>
          </cell>
          <cell r="L68">
            <v>142877</v>
          </cell>
          <cell r="M68">
            <v>143855</v>
          </cell>
          <cell r="N68">
            <v>137890</v>
          </cell>
          <cell r="O68">
            <v>137390</v>
          </cell>
          <cell r="P68">
            <v>140135</v>
          </cell>
          <cell r="Q68">
            <v>139650</v>
          </cell>
          <cell r="R68">
            <v>141200</v>
          </cell>
          <cell r="S68">
            <v>136885</v>
          </cell>
          <cell r="T68">
            <v>138380</v>
          </cell>
          <cell r="U68">
            <v>140230</v>
          </cell>
          <cell r="V68">
            <v>139360</v>
          </cell>
          <cell r="W68">
            <v>139360</v>
          </cell>
          <cell r="X68">
            <v>125080</v>
          </cell>
          <cell r="Z68">
            <v>130885</v>
          </cell>
          <cell r="AA68">
            <v>127080</v>
          </cell>
        </row>
        <row r="69">
          <cell r="B69">
            <v>128416</v>
          </cell>
          <cell r="C69">
            <v>127916</v>
          </cell>
          <cell r="D69">
            <v>128436</v>
          </cell>
          <cell r="E69">
            <v>129436</v>
          </cell>
          <cell r="F69">
            <v>129936</v>
          </cell>
          <cell r="G69">
            <v>131626</v>
          </cell>
          <cell r="H69">
            <v>131226</v>
          </cell>
          <cell r="K69">
            <v>140193</v>
          </cell>
          <cell r="L69">
            <v>142213</v>
          </cell>
          <cell r="M69">
            <v>143193</v>
          </cell>
          <cell r="N69">
            <v>137226</v>
          </cell>
          <cell r="O69">
            <v>136726</v>
          </cell>
          <cell r="P69">
            <v>140476</v>
          </cell>
          <cell r="Q69">
            <v>138986</v>
          </cell>
          <cell r="R69">
            <v>140536</v>
          </cell>
          <cell r="S69">
            <v>137226</v>
          </cell>
          <cell r="T69">
            <v>137716</v>
          </cell>
          <cell r="U69">
            <v>139566</v>
          </cell>
          <cell r="V69">
            <v>138696</v>
          </cell>
          <cell r="W69">
            <v>138696</v>
          </cell>
          <cell r="X69">
            <v>124416</v>
          </cell>
          <cell r="Z69">
            <v>131226</v>
          </cell>
          <cell r="AA69">
            <v>126416</v>
          </cell>
        </row>
        <row r="70">
          <cell r="B70">
            <v>128150</v>
          </cell>
          <cell r="C70">
            <v>127650</v>
          </cell>
          <cell r="D70">
            <v>128170</v>
          </cell>
          <cell r="E70">
            <v>129170</v>
          </cell>
          <cell r="F70">
            <v>129670</v>
          </cell>
          <cell r="G70">
            <v>131360</v>
          </cell>
          <cell r="H70">
            <v>130960</v>
          </cell>
          <cell r="K70">
            <v>139930</v>
          </cell>
          <cell r="L70">
            <v>141950</v>
          </cell>
          <cell r="M70">
            <v>142930</v>
          </cell>
          <cell r="N70">
            <v>136960</v>
          </cell>
          <cell r="O70">
            <v>136460</v>
          </cell>
          <cell r="P70">
            <v>140210</v>
          </cell>
          <cell r="Q70">
            <v>138720</v>
          </cell>
          <cell r="R70">
            <v>140270</v>
          </cell>
          <cell r="S70">
            <v>136960</v>
          </cell>
          <cell r="U70">
            <v>139300</v>
          </cell>
          <cell r="V70">
            <v>138430</v>
          </cell>
          <cell r="W70">
            <v>138430</v>
          </cell>
          <cell r="X70">
            <v>124150</v>
          </cell>
          <cell r="Z70">
            <v>130960</v>
          </cell>
          <cell r="AA70">
            <v>126150</v>
          </cell>
        </row>
        <row r="71">
          <cell r="B71">
            <v>129342</v>
          </cell>
          <cell r="C71">
            <v>128842</v>
          </cell>
          <cell r="D71">
            <v>129362</v>
          </cell>
          <cell r="E71">
            <v>130362</v>
          </cell>
          <cell r="F71">
            <v>130862</v>
          </cell>
          <cell r="G71">
            <v>132552</v>
          </cell>
          <cell r="H71">
            <v>132152</v>
          </cell>
          <cell r="K71">
            <v>141118</v>
          </cell>
          <cell r="L71">
            <v>143139</v>
          </cell>
          <cell r="M71">
            <v>144118</v>
          </cell>
          <cell r="N71">
            <v>137852</v>
          </cell>
          <cell r="O71">
            <v>137352</v>
          </cell>
          <cell r="P71">
            <v>141102</v>
          </cell>
          <cell r="Q71">
            <v>139612</v>
          </cell>
          <cell r="R71">
            <v>141162</v>
          </cell>
          <cell r="S71">
            <v>137852</v>
          </cell>
          <cell r="T71">
            <v>138342</v>
          </cell>
          <cell r="U71">
            <v>140192</v>
          </cell>
          <cell r="V71">
            <v>139307</v>
          </cell>
          <cell r="W71">
            <v>139307</v>
          </cell>
          <cell r="X71">
            <v>125342</v>
          </cell>
          <cell r="Z71">
            <v>131852</v>
          </cell>
          <cell r="AA71">
            <v>127342</v>
          </cell>
        </row>
        <row r="73">
          <cell r="B73">
            <v>128707</v>
          </cell>
          <cell r="C73">
            <v>128207</v>
          </cell>
          <cell r="D73">
            <v>128727</v>
          </cell>
          <cell r="E73">
            <v>129727</v>
          </cell>
          <cell r="F73">
            <v>130227</v>
          </cell>
          <cell r="G73">
            <v>131917</v>
          </cell>
          <cell r="H73">
            <v>131517</v>
          </cell>
          <cell r="K73">
            <v>140491</v>
          </cell>
          <cell r="L73">
            <v>142511</v>
          </cell>
          <cell r="M73">
            <v>143491</v>
          </cell>
          <cell r="N73">
            <v>137517</v>
          </cell>
          <cell r="O73">
            <v>137017</v>
          </cell>
          <cell r="P73">
            <v>140767</v>
          </cell>
          <cell r="Q73">
            <v>139277</v>
          </cell>
          <cell r="R73">
            <v>140827</v>
          </cell>
          <cell r="S73">
            <v>137517</v>
          </cell>
          <cell r="T73">
            <v>138007</v>
          </cell>
          <cell r="U73">
            <v>139857</v>
          </cell>
          <cell r="V73">
            <v>138987</v>
          </cell>
          <cell r="W73">
            <v>138987</v>
          </cell>
          <cell r="X73">
            <v>124707</v>
          </cell>
          <cell r="Z73">
            <v>131517</v>
          </cell>
          <cell r="AA73">
            <v>126707</v>
          </cell>
        </row>
        <row r="74">
          <cell r="B74">
            <v>128799</v>
          </cell>
          <cell r="C74">
            <v>128299</v>
          </cell>
          <cell r="D74">
            <v>128819</v>
          </cell>
          <cell r="E74">
            <v>129819</v>
          </cell>
          <cell r="F74">
            <v>130319</v>
          </cell>
          <cell r="G74">
            <v>132009</v>
          </cell>
          <cell r="H74">
            <v>131609</v>
          </cell>
          <cell r="K74">
            <v>140573</v>
          </cell>
          <cell r="L74">
            <v>142593</v>
          </cell>
          <cell r="M74">
            <v>143573</v>
          </cell>
          <cell r="N74">
            <v>137609</v>
          </cell>
          <cell r="O74">
            <v>137109</v>
          </cell>
          <cell r="P74">
            <v>140859</v>
          </cell>
          <cell r="Q74">
            <v>139369</v>
          </cell>
          <cell r="R74">
            <v>140919</v>
          </cell>
          <cell r="S74">
            <v>137609</v>
          </cell>
          <cell r="T74">
            <v>138099</v>
          </cell>
          <cell r="U74">
            <v>139949</v>
          </cell>
          <cell r="V74">
            <v>139079</v>
          </cell>
          <cell r="W74">
            <v>139079</v>
          </cell>
          <cell r="X74">
            <v>124799</v>
          </cell>
          <cell r="Z74">
            <v>131609</v>
          </cell>
          <cell r="AA74">
            <v>126799</v>
          </cell>
        </row>
        <row r="75">
          <cell r="B75">
            <v>128694</v>
          </cell>
          <cell r="C75">
            <v>128194</v>
          </cell>
          <cell r="D75">
            <v>128714</v>
          </cell>
          <cell r="E75">
            <v>129714</v>
          </cell>
          <cell r="F75">
            <v>130214</v>
          </cell>
          <cell r="G75">
            <v>131904</v>
          </cell>
          <cell r="H75">
            <v>131504</v>
          </cell>
          <cell r="K75">
            <v>140473</v>
          </cell>
          <cell r="L75">
            <v>142494</v>
          </cell>
          <cell r="M75">
            <v>143473</v>
          </cell>
          <cell r="N75">
            <v>137504</v>
          </cell>
          <cell r="O75">
            <v>137004</v>
          </cell>
          <cell r="P75">
            <v>140754</v>
          </cell>
          <cell r="Q75">
            <v>139264</v>
          </cell>
          <cell r="R75">
            <v>140814</v>
          </cell>
          <cell r="S75">
            <v>137504</v>
          </cell>
          <cell r="T75">
            <v>137994</v>
          </cell>
          <cell r="U75">
            <v>139844</v>
          </cell>
          <cell r="V75">
            <v>138974</v>
          </cell>
          <cell r="W75">
            <v>138974</v>
          </cell>
          <cell r="X75">
            <v>124694</v>
          </cell>
          <cell r="Z75">
            <v>131504</v>
          </cell>
          <cell r="AA75">
            <v>126694</v>
          </cell>
        </row>
        <row r="76">
          <cell r="B76">
            <v>128744</v>
          </cell>
          <cell r="C76">
            <v>128244</v>
          </cell>
          <cell r="D76">
            <v>128764</v>
          </cell>
          <cell r="E76">
            <v>129764</v>
          </cell>
          <cell r="F76">
            <v>130264</v>
          </cell>
          <cell r="G76">
            <v>131954</v>
          </cell>
          <cell r="H76">
            <v>131554</v>
          </cell>
          <cell r="K76">
            <v>140524</v>
          </cell>
          <cell r="L76">
            <v>142301</v>
          </cell>
          <cell r="M76">
            <v>143524</v>
          </cell>
          <cell r="N76">
            <v>137331</v>
          </cell>
          <cell r="O76">
            <v>136831</v>
          </cell>
          <cell r="P76">
            <v>140581</v>
          </cell>
          <cell r="Q76">
            <v>139151</v>
          </cell>
          <cell r="R76">
            <v>140751</v>
          </cell>
          <cell r="S76">
            <v>137331</v>
          </cell>
          <cell r="T76">
            <v>138044</v>
          </cell>
          <cell r="U76">
            <v>139894</v>
          </cell>
          <cell r="V76">
            <v>139001</v>
          </cell>
          <cell r="W76">
            <v>138901</v>
          </cell>
          <cell r="X76">
            <v>124744</v>
          </cell>
          <cell r="Z76">
            <v>131331</v>
          </cell>
          <cell r="AA76">
            <v>126744</v>
          </cell>
        </row>
        <row r="77">
          <cell r="B77">
            <v>128371</v>
          </cell>
          <cell r="C77">
            <v>127871</v>
          </cell>
          <cell r="D77">
            <v>128391</v>
          </cell>
          <cell r="E77">
            <v>129391</v>
          </cell>
          <cell r="F77">
            <v>129891</v>
          </cell>
          <cell r="G77">
            <v>131581</v>
          </cell>
          <cell r="H77">
            <v>131181</v>
          </cell>
          <cell r="K77">
            <v>140151</v>
          </cell>
          <cell r="L77">
            <v>142085</v>
          </cell>
          <cell r="M77">
            <v>143151</v>
          </cell>
          <cell r="N77">
            <v>137095</v>
          </cell>
          <cell r="O77">
            <v>136595</v>
          </cell>
          <cell r="P77">
            <v>140345</v>
          </cell>
          <cell r="Q77">
            <v>138865</v>
          </cell>
          <cell r="R77">
            <v>140491</v>
          </cell>
          <cell r="S77">
            <v>137095</v>
          </cell>
          <cell r="T77">
            <v>137671</v>
          </cell>
          <cell r="U77">
            <v>139521</v>
          </cell>
          <cell r="V77">
            <v>138565</v>
          </cell>
          <cell r="W77">
            <v>138565</v>
          </cell>
          <cell r="X77">
            <v>124371</v>
          </cell>
          <cell r="Z77">
            <v>131095</v>
          </cell>
          <cell r="AA77">
            <v>126371</v>
          </cell>
        </row>
        <row r="78">
          <cell r="B78">
            <v>128992</v>
          </cell>
          <cell r="C78">
            <v>128492</v>
          </cell>
          <cell r="D78">
            <v>129012</v>
          </cell>
          <cell r="E78">
            <v>130012</v>
          </cell>
          <cell r="F78">
            <v>130512</v>
          </cell>
          <cell r="G78">
            <v>132202</v>
          </cell>
          <cell r="H78">
            <v>131802</v>
          </cell>
          <cell r="K78">
            <v>140770</v>
          </cell>
          <cell r="L78">
            <v>142258</v>
          </cell>
          <cell r="M78">
            <v>143770</v>
          </cell>
          <cell r="N78">
            <v>137268</v>
          </cell>
          <cell r="O78">
            <v>136768</v>
          </cell>
          <cell r="P78">
            <v>140518</v>
          </cell>
          <cell r="Q78">
            <v>139038</v>
          </cell>
          <cell r="R78">
            <v>140688</v>
          </cell>
          <cell r="S78">
            <v>137268</v>
          </cell>
          <cell r="T78">
            <v>138292</v>
          </cell>
          <cell r="U78">
            <v>140142</v>
          </cell>
          <cell r="V78">
            <v>138738</v>
          </cell>
          <cell r="W78">
            <v>138738</v>
          </cell>
          <cell r="X78">
            <v>124992</v>
          </cell>
          <cell r="Z78">
            <v>131268</v>
          </cell>
          <cell r="AA78">
            <v>126992</v>
          </cell>
        </row>
        <row r="79">
          <cell r="B79">
            <v>127805</v>
          </cell>
          <cell r="C79">
            <v>127305</v>
          </cell>
          <cell r="D79">
            <v>127825</v>
          </cell>
          <cell r="E79">
            <v>128825</v>
          </cell>
          <cell r="F79">
            <v>129325</v>
          </cell>
          <cell r="G79">
            <v>131015</v>
          </cell>
          <cell r="H79">
            <v>130615</v>
          </cell>
          <cell r="K79">
            <v>139581</v>
          </cell>
          <cell r="L79">
            <v>141572</v>
          </cell>
          <cell r="M79">
            <v>142581</v>
          </cell>
          <cell r="N79">
            <v>136615</v>
          </cell>
          <cell r="O79">
            <v>136115</v>
          </cell>
          <cell r="P79">
            <v>139865</v>
          </cell>
          <cell r="Q79">
            <v>138322</v>
          </cell>
          <cell r="R79">
            <v>139925</v>
          </cell>
          <cell r="S79">
            <v>136615</v>
          </cell>
          <cell r="T79">
            <v>137105</v>
          </cell>
          <cell r="U79">
            <v>138955</v>
          </cell>
          <cell r="V79">
            <v>138022</v>
          </cell>
          <cell r="W79">
            <v>138085</v>
          </cell>
          <cell r="X79">
            <v>123805</v>
          </cell>
          <cell r="Z79">
            <v>130615</v>
          </cell>
          <cell r="AA79">
            <v>125805</v>
          </cell>
        </row>
        <row r="83">
          <cell r="B83">
            <v>128686</v>
          </cell>
          <cell r="C83">
            <v>128186</v>
          </cell>
          <cell r="D83">
            <v>128706</v>
          </cell>
          <cell r="E83">
            <v>129706</v>
          </cell>
          <cell r="F83">
            <v>130206</v>
          </cell>
          <cell r="G83">
            <v>131896</v>
          </cell>
          <cell r="H83">
            <v>131496</v>
          </cell>
          <cell r="K83">
            <v>140330</v>
          </cell>
          <cell r="L83">
            <v>142138</v>
          </cell>
          <cell r="M83">
            <v>143330</v>
          </cell>
          <cell r="N83">
            <v>137496</v>
          </cell>
          <cell r="O83">
            <v>136996</v>
          </cell>
          <cell r="P83">
            <v>140746</v>
          </cell>
          <cell r="Q83">
            <v>139256</v>
          </cell>
          <cell r="R83">
            <v>137988</v>
          </cell>
          <cell r="S83">
            <v>137496</v>
          </cell>
          <cell r="T83">
            <v>137986</v>
          </cell>
          <cell r="U83">
            <v>139836</v>
          </cell>
          <cell r="V83">
            <v>138966</v>
          </cell>
          <cell r="W83">
            <v>138966</v>
          </cell>
          <cell r="X83">
            <v>124686</v>
          </cell>
          <cell r="Z83">
            <v>131496</v>
          </cell>
          <cell r="AA83">
            <v>126686</v>
          </cell>
        </row>
        <row r="84">
          <cell r="B84">
            <v>128591</v>
          </cell>
          <cell r="C84">
            <v>128091</v>
          </cell>
          <cell r="D84">
            <v>128611</v>
          </cell>
          <cell r="E84">
            <v>129611</v>
          </cell>
          <cell r="F84">
            <v>130111</v>
          </cell>
          <cell r="G84">
            <v>131801</v>
          </cell>
          <cell r="H84">
            <v>131401</v>
          </cell>
          <cell r="K84">
            <v>140235</v>
          </cell>
          <cell r="L84">
            <v>142255</v>
          </cell>
          <cell r="M84">
            <v>143235</v>
          </cell>
          <cell r="N84">
            <v>137401</v>
          </cell>
          <cell r="O84">
            <v>136901</v>
          </cell>
          <cell r="P84">
            <v>140651</v>
          </cell>
          <cell r="Q84">
            <v>139161</v>
          </cell>
          <cell r="R84">
            <v>140711</v>
          </cell>
          <cell r="S84">
            <v>137401</v>
          </cell>
          <cell r="T84">
            <v>137891</v>
          </cell>
          <cell r="U84">
            <v>139741</v>
          </cell>
          <cell r="V84">
            <v>138871</v>
          </cell>
          <cell r="W84">
            <v>138871</v>
          </cell>
          <cell r="X84">
            <v>124591</v>
          </cell>
          <cell r="Z84">
            <v>131401</v>
          </cell>
          <cell r="AA84">
            <v>126591</v>
          </cell>
        </row>
      </sheetData>
      <sheetData sheetId="4">
        <row r="70">
          <cell r="B70">
            <v>131321</v>
          </cell>
          <cell r="C70">
            <v>130821</v>
          </cell>
          <cell r="D70">
            <v>131341</v>
          </cell>
          <cell r="E70">
            <v>132341</v>
          </cell>
          <cell r="F70">
            <v>132841</v>
          </cell>
          <cell r="G70">
            <v>134531</v>
          </cell>
          <cell r="H70">
            <v>134131</v>
          </cell>
          <cell r="K70">
            <v>143101</v>
          </cell>
          <cell r="L70">
            <v>145121</v>
          </cell>
          <cell r="M70">
            <v>146101</v>
          </cell>
          <cell r="N70">
            <v>140131</v>
          </cell>
          <cell r="O70">
            <v>139631</v>
          </cell>
          <cell r="P70">
            <v>143381</v>
          </cell>
          <cell r="Q70">
            <v>141891</v>
          </cell>
          <cell r="S70">
            <v>140131</v>
          </cell>
          <cell r="T70">
            <v>140621</v>
          </cell>
          <cell r="U70">
            <v>142471</v>
          </cell>
          <cell r="V70">
            <v>141601</v>
          </cell>
          <cell r="W70">
            <v>141601</v>
          </cell>
        </row>
        <row r="84">
          <cell r="B84">
            <v>131449</v>
          </cell>
          <cell r="C84">
            <v>130949</v>
          </cell>
          <cell r="D84">
            <v>131469</v>
          </cell>
          <cell r="E84">
            <v>132469</v>
          </cell>
          <cell r="F84">
            <v>132969</v>
          </cell>
          <cell r="G84">
            <v>134659</v>
          </cell>
          <cell r="H84">
            <v>134259</v>
          </cell>
          <cell r="K84">
            <v>143093</v>
          </cell>
          <cell r="L84">
            <v>145113</v>
          </cell>
          <cell r="M84">
            <v>146093</v>
          </cell>
          <cell r="N84">
            <v>140259</v>
          </cell>
          <cell r="O84">
            <v>139759</v>
          </cell>
          <cell r="P84">
            <v>143509</v>
          </cell>
          <cell r="Q84">
            <v>142019</v>
          </cell>
          <cell r="S84">
            <v>140259</v>
          </cell>
          <cell r="T84">
            <v>140749</v>
          </cell>
          <cell r="U84">
            <v>142599</v>
          </cell>
          <cell r="V84">
            <v>141729</v>
          </cell>
          <cell r="W84">
            <v>141729</v>
          </cell>
        </row>
      </sheetData>
      <sheetData sheetId="5">
        <row r="159">
          <cell r="I159">
            <v>3318</v>
          </cell>
        </row>
        <row r="160">
          <cell r="I160">
            <v>3368</v>
          </cell>
        </row>
        <row r="161">
          <cell r="I161">
            <v>3368</v>
          </cell>
        </row>
        <row r="162">
          <cell r="I162">
            <v>3718</v>
          </cell>
        </row>
        <row r="163">
          <cell r="I163">
            <v>3351</v>
          </cell>
        </row>
        <row r="164">
          <cell r="I164">
            <v>3765</v>
          </cell>
        </row>
        <row r="165">
          <cell r="I165">
            <v>4058</v>
          </cell>
        </row>
        <row r="166">
          <cell r="I166">
            <v>3553</v>
          </cell>
        </row>
        <row r="167">
          <cell r="I167">
            <v>3633</v>
          </cell>
        </row>
        <row r="168">
          <cell r="I168">
            <v>3358</v>
          </cell>
        </row>
        <row r="169">
          <cell r="I169">
            <v>3643</v>
          </cell>
        </row>
        <row r="170">
          <cell r="I170">
            <v>4218</v>
          </cell>
        </row>
        <row r="171">
          <cell r="I171">
            <v>4218</v>
          </cell>
        </row>
        <row r="172">
          <cell r="I172">
            <v>3418</v>
          </cell>
        </row>
        <row r="173">
          <cell r="I173">
            <v>3518</v>
          </cell>
        </row>
        <row r="174">
          <cell r="I174">
            <v>3518</v>
          </cell>
        </row>
        <row r="175">
          <cell r="I175">
            <v>3618</v>
          </cell>
        </row>
        <row r="176">
          <cell r="I176">
            <v>4188</v>
          </cell>
        </row>
        <row r="177">
          <cell r="I177">
            <v>4318</v>
          </cell>
        </row>
        <row r="178">
          <cell r="I178">
            <v>3604</v>
          </cell>
        </row>
        <row r="179">
          <cell r="I179">
            <v>3518</v>
          </cell>
        </row>
        <row r="180">
          <cell r="I180">
            <v>4418</v>
          </cell>
        </row>
        <row r="181">
          <cell r="I181">
            <v>3891</v>
          </cell>
        </row>
        <row r="182">
          <cell r="I182">
            <v>3518</v>
          </cell>
        </row>
        <row r="183">
          <cell r="I183">
            <v>3412</v>
          </cell>
        </row>
        <row r="184">
          <cell r="I184">
            <v>4311</v>
          </cell>
        </row>
        <row r="185">
          <cell r="I185">
            <v>3718</v>
          </cell>
        </row>
        <row r="186">
          <cell r="I186">
            <v>3403</v>
          </cell>
        </row>
        <row r="187">
          <cell r="I187">
            <v>3604</v>
          </cell>
        </row>
        <row r="189">
          <cell r="I189">
            <v>3518</v>
          </cell>
        </row>
        <row r="190">
          <cell r="I190">
            <v>3071</v>
          </cell>
        </row>
        <row r="192">
          <cell r="I192">
            <v>3271</v>
          </cell>
        </row>
        <row r="193">
          <cell r="I193">
            <v>3537</v>
          </cell>
        </row>
        <row r="194">
          <cell r="I194">
            <v>2769</v>
          </cell>
        </row>
        <row r="195">
          <cell r="I195">
            <v>2929</v>
          </cell>
        </row>
        <row r="196">
          <cell r="I196">
            <v>2866</v>
          </cell>
        </row>
        <row r="197">
          <cell r="I197">
            <v>3571</v>
          </cell>
        </row>
        <row r="198">
          <cell r="I198">
            <v>3372</v>
          </cell>
        </row>
        <row r="199">
          <cell r="I199">
            <v>3851</v>
          </cell>
        </row>
        <row r="200">
          <cell r="I200">
            <v>3782</v>
          </cell>
        </row>
        <row r="201">
          <cell r="I201">
            <v>3484</v>
          </cell>
        </row>
        <row r="202">
          <cell r="I202">
            <v>3514</v>
          </cell>
        </row>
        <row r="203">
          <cell r="I203">
            <v>3706</v>
          </cell>
        </row>
        <row r="204">
          <cell r="I204">
            <v>3671</v>
          </cell>
        </row>
        <row r="205">
          <cell r="I205">
            <v>3782</v>
          </cell>
        </row>
        <row r="206">
          <cell r="I206">
            <v>3684</v>
          </cell>
        </row>
        <row r="207">
          <cell r="I207">
            <v>3594</v>
          </cell>
        </row>
        <row r="209">
          <cell r="I209">
            <v>3506</v>
          </cell>
        </row>
        <row r="210">
          <cell r="I210">
            <v>3872</v>
          </cell>
        </row>
        <row r="212">
          <cell r="I212">
            <v>3657</v>
          </cell>
        </row>
        <row r="213">
          <cell r="I213">
            <v>3654</v>
          </cell>
        </row>
        <row r="214">
          <cell r="I214">
            <v>3669</v>
          </cell>
        </row>
        <row r="215">
          <cell r="I215">
            <v>3061</v>
          </cell>
        </row>
        <row r="216">
          <cell r="I216">
            <v>3871</v>
          </cell>
        </row>
        <row r="217">
          <cell r="I217">
            <v>3503</v>
          </cell>
        </row>
        <row r="218">
          <cell r="I218">
            <v>3321</v>
          </cell>
        </row>
        <row r="219">
          <cell r="I219">
            <v>3617</v>
          </cell>
        </row>
        <row r="220">
          <cell r="I220">
            <v>3918</v>
          </cell>
        </row>
        <row r="236">
          <cell r="I236">
            <v>2637</v>
          </cell>
        </row>
        <row r="245">
          <cell r="I245">
            <v>2736</v>
          </cell>
        </row>
        <row r="246">
          <cell r="I246">
            <v>2536</v>
          </cell>
        </row>
        <row r="247">
          <cell r="I247">
            <v>4437</v>
          </cell>
        </row>
        <row r="248">
          <cell r="I248">
            <v>4436</v>
          </cell>
        </row>
        <row r="409">
          <cell r="I409">
            <v>3358</v>
          </cell>
        </row>
        <row r="410">
          <cell r="I410">
            <v>3358</v>
          </cell>
        </row>
        <row r="411">
          <cell r="I411">
            <v>3358</v>
          </cell>
        </row>
        <row r="412">
          <cell r="I412">
            <v>3263</v>
          </cell>
        </row>
        <row r="413">
          <cell r="I413">
            <v>3358</v>
          </cell>
        </row>
        <row r="414">
          <cell r="I414">
            <v>3352</v>
          </cell>
        </row>
        <row r="415">
          <cell r="I415">
            <v>3226</v>
          </cell>
        </row>
        <row r="416">
          <cell r="I416">
            <v>3222</v>
          </cell>
        </row>
        <row r="419">
          <cell r="I419">
            <v>3015</v>
          </cell>
        </row>
        <row r="420">
          <cell r="I420">
            <v>2238</v>
          </cell>
        </row>
        <row r="421">
          <cell r="I421">
            <v>3073</v>
          </cell>
        </row>
      </sheetData>
      <sheetData sheetId="6">
        <row r="9">
          <cell r="A9" t="str">
            <v>HDPE, LLDPE &amp; PP PRICE W.E.F. DT. 01.05.26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  <sheetName val="HIGH SPRIT"/>
    </sheetNames>
    <sheetDataSet>
      <sheetData sheetId="0" refreshError="1"/>
      <sheetData sheetId="1" refreshError="1"/>
      <sheetData sheetId="2" refreshError="1">
        <row r="58">
          <cell r="B58">
            <v>154729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workbookViewId="0">
      <selection sqref="A1:F71"/>
    </sheetView>
  </sheetViews>
  <sheetFormatPr defaultRowHeight="15" x14ac:dyDescent="0.25"/>
  <cols>
    <col min="1" max="1" width="10.42578125" customWidth="1"/>
    <col min="2" max="2" width="30.28515625" bestFit="1" customWidth="1"/>
    <col min="3" max="3" width="29.140625" customWidth="1"/>
    <col min="4" max="4" width="13.85546875" bestFit="1" customWidth="1"/>
    <col min="5" max="5" width="22.28515625" customWidth="1"/>
    <col min="6" max="6" width="15.85546875" customWidth="1"/>
  </cols>
  <sheetData>
    <row r="1" spans="1:5" ht="18" x14ac:dyDescent="0.25">
      <c r="A1" s="1" t="s">
        <v>0</v>
      </c>
      <c r="B1" s="1"/>
      <c r="C1" s="1"/>
      <c r="D1" s="1"/>
      <c r="E1" s="1"/>
    </row>
    <row r="2" spans="1:5" ht="15.7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spans="1:5" x14ac:dyDescent="0.25">
      <c r="A4" s="4" t="s">
        <v>3</v>
      </c>
      <c r="B4" s="4"/>
      <c r="C4" s="4"/>
      <c r="D4" s="4"/>
      <c r="E4" s="4"/>
    </row>
    <row r="5" spans="1:5" x14ac:dyDescent="0.25">
      <c r="A5" s="5" t="s">
        <v>4</v>
      </c>
      <c r="B5" s="5"/>
      <c r="C5" s="5"/>
      <c r="D5" s="5"/>
      <c r="E5" s="5"/>
    </row>
    <row r="6" spans="1:5" x14ac:dyDescent="0.25">
      <c r="A6" s="4" t="s">
        <v>5</v>
      </c>
      <c r="B6" s="4"/>
      <c r="C6" s="4"/>
      <c r="D6" s="4"/>
      <c r="E6" s="4"/>
    </row>
    <row r="7" spans="1:5" x14ac:dyDescent="0.25">
      <c r="A7" s="5" t="s">
        <v>6</v>
      </c>
      <c r="B7" s="5"/>
      <c r="C7" s="5"/>
      <c r="D7" s="5"/>
      <c r="E7" s="5"/>
    </row>
    <row r="8" spans="1:5" x14ac:dyDescent="0.25">
      <c r="A8" s="4" t="s">
        <v>7</v>
      </c>
      <c r="B8" s="4"/>
      <c r="C8" s="4"/>
      <c r="D8" s="4"/>
      <c r="E8" s="4"/>
    </row>
    <row r="9" spans="1:5" x14ac:dyDescent="0.25">
      <c r="A9" s="5" t="s">
        <v>8</v>
      </c>
      <c r="B9" s="5"/>
      <c r="C9" s="5"/>
      <c r="D9" s="5"/>
      <c r="E9" s="5"/>
    </row>
    <row r="10" spans="1:5" x14ac:dyDescent="0.25">
      <c r="B10" s="6" t="s">
        <v>9</v>
      </c>
      <c r="C10" s="6" t="s">
        <v>10</v>
      </c>
      <c r="D10" s="6" t="s">
        <v>11</v>
      </c>
    </row>
    <row r="11" spans="1:5" ht="15.75" x14ac:dyDescent="0.25">
      <c r="A11" s="7"/>
      <c r="B11" s="8" t="s">
        <v>12</v>
      </c>
      <c r="C11" s="9" t="s">
        <v>13</v>
      </c>
      <c r="D11" s="9" t="s">
        <v>13</v>
      </c>
    </row>
    <row r="12" spans="1:5" x14ac:dyDescent="0.25">
      <c r="A12" s="10"/>
      <c r="B12" s="11" t="s">
        <v>14</v>
      </c>
      <c r="C12" s="12">
        <f>+'[1]HD Ex-StockPoint'!R86</f>
        <v>145528</v>
      </c>
      <c r="D12" s="12">
        <f>+'[1]HD Ex-StockPoint'!R72</f>
        <v>145446</v>
      </c>
      <c r="E12" s="13"/>
    </row>
    <row r="13" spans="1:5" x14ac:dyDescent="0.25">
      <c r="A13" s="10"/>
      <c r="B13" s="11" t="s">
        <v>15</v>
      </c>
      <c r="C13" s="12">
        <f>+'[1]HD Ex-StockPoint'!S86</f>
        <v>147528</v>
      </c>
      <c r="D13" s="12">
        <f>+'[1]HD Ex-StockPoint'!S72</f>
        <v>147446</v>
      </c>
      <c r="E13" s="13"/>
    </row>
    <row r="14" spans="1:5" x14ac:dyDescent="0.25">
      <c r="A14" s="10"/>
      <c r="B14" s="11" t="s">
        <v>16</v>
      </c>
      <c r="C14" s="12">
        <f>+'[1]HD Ex-StockPoint'!T86</f>
        <v>157074</v>
      </c>
      <c r="D14" s="12">
        <f>+'[1]HD Ex-StockPoint'!T72</f>
        <v>156942</v>
      </c>
      <c r="E14" s="13"/>
    </row>
    <row r="15" spans="1:5" x14ac:dyDescent="0.25">
      <c r="A15" s="10"/>
      <c r="B15" s="11" t="s">
        <v>17</v>
      </c>
      <c r="C15" s="12">
        <f>+'[1]HD Ex-StockPoint'!U86</f>
        <v>157074</v>
      </c>
      <c r="D15" s="12">
        <f>+'[1]HD Ex-StockPoint'!U72</f>
        <v>156942</v>
      </c>
      <c r="E15" s="13"/>
    </row>
    <row r="16" spans="1:5" x14ac:dyDescent="0.25">
      <c r="A16" s="10"/>
      <c r="B16" s="11" t="s">
        <v>18</v>
      </c>
      <c r="C16" s="12">
        <f>+'[1]HD Ex-StockPoint'!Q86</f>
        <v>146570</v>
      </c>
      <c r="D16" s="12">
        <f>+'[1]HD Ex-StockPoint'!Q72</f>
        <v>146396</v>
      </c>
      <c r="E16" s="13"/>
    </row>
    <row r="17" spans="1:5" x14ac:dyDescent="0.25">
      <c r="A17" s="10"/>
      <c r="B17" s="11" t="s">
        <v>19</v>
      </c>
      <c r="C17" s="12">
        <f>+'[1]HD Ex-StockPoint'!M86</f>
        <v>159574</v>
      </c>
      <c r="D17" s="12">
        <f>+'[1]HD Ex-StockPoint'!N72</f>
        <v>159442</v>
      </c>
      <c r="E17" s="13"/>
    </row>
    <row r="18" spans="1:5" x14ac:dyDescent="0.25">
      <c r="A18" s="10"/>
      <c r="B18" s="11" t="s">
        <v>20</v>
      </c>
      <c r="C18" s="12">
        <f>+'[1]HD Ex-StockPoint'!N86</f>
        <v>159574</v>
      </c>
      <c r="D18" s="12">
        <f>+'[1]HD Ex-StockPoint'!N72</f>
        <v>159442</v>
      </c>
    </row>
    <row r="19" spans="1:5" x14ac:dyDescent="0.25">
      <c r="A19" s="10"/>
      <c r="B19" s="11" t="s">
        <v>21</v>
      </c>
      <c r="C19" s="12">
        <f>+'[1]HD Ex-StockPoint'!B86</f>
        <v>156408</v>
      </c>
      <c r="D19" s="12">
        <f>+'[1]HD Ex-StockPoint'!B72</f>
        <v>156346</v>
      </c>
      <c r="E19" s="13"/>
    </row>
    <row r="20" spans="1:5" x14ac:dyDescent="0.25">
      <c r="A20" s="10"/>
      <c r="B20" s="11" t="s">
        <v>22</v>
      </c>
      <c r="C20" s="12">
        <f>+'[1]HD Ex-StockPoint'!D86</f>
        <v>156908</v>
      </c>
      <c r="D20" s="12">
        <f>+'[1]HD Ex-StockPoint'!D72</f>
        <v>156846</v>
      </c>
      <c r="E20" s="13"/>
    </row>
    <row r="21" spans="1:5" x14ac:dyDescent="0.25">
      <c r="A21" s="10"/>
      <c r="B21" s="11" t="s">
        <v>23</v>
      </c>
      <c r="C21" s="12">
        <f>+'[1]HD Ex-StockPoint'!C86</f>
        <v>158158</v>
      </c>
      <c r="D21" s="12">
        <f>+'[1]HD Ex-StockPoint'!C72</f>
        <v>158096</v>
      </c>
      <c r="E21" s="13"/>
    </row>
    <row r="22" spans="1:5" x14ac:dyDescent="0.25">
      <c r="A22" s="10"/>
      <c r="B22" s="11" t="s">
        <v>24</v>
      </c>
      <c r="C22" s="12">
        <f>+'[1]HD Ex-StockPoint'!E86</f>
        <v>158174</v>
      </c>
      <c r="D22" s="12">
        <f>+'[1]HD Ex-StockPoint'!E72</f>
        <v>158042</v>
      </c>
      <c r="E22" s="13"/>
    </row>
    <row r="23" spans="1:5" x14ac:dyDescent="0.25">
      <c r="A23" s="10"/>
      <c r="B23" s="11" t="s">
        <v>25</v>
      </c>
      <c r="C23" s="12">
        <f>+'[1]HD Ex-StockPoint'!F86</f>
        <v>156768</v>
      </c>
      <c r="D23" s="12">
        <f>+'[1]HD Ex-StockPoint'!F72</f>
        <v>157449</v>
      </c>
    </row>
    <row r="24" spans="1:5" x14ac:dyDescent="0.25">
      <c r="A24" s="10"/>
      <c r="B24" s="11" t="s">
        <v>26</v>
      </c>
      <c r="C24" s="12">
        <f>+'[1]HD Ex-StockPoint'!W86</f>
        <v>151734</v>
      </c>
      <c r="D24" s="12">
        <f>+'[1]HD Ex-StockPoint'!W72</f>
        <v>152171</v>
      </c>
      <c r="E24" s="13"/>
    </row>
    <row r="25" spans="1:5" x14ac:dyDescent="0.25">
      <c r="A25" s="10"/>
      <c r="B25" s="11" t="s">
        <v>27</v>
      </c>
      <c r="C25" s="12">
        <f>+'[1]HD Ex-StockPoint'!Y86</f>
        <v>149734</v>
      </c>
      <c r="D25" s="12">
        <f>+'[1]HD Ex-StockPoint'!Y72</f>
        <v>150171</v>
      </c>
      <c r="E25" s="13"/>
    </row>
    <row r="26" spans="1:5" x14ac:dyDescent="0.25">
      <c r="A26" s="10"/>
      <c r="B26" s="11" t="s">
        <v>28</v>
      </c>
      <c r="C26" s="12">
        <f>+'[1]HD Ex-StockPoint'!X86</f>
        <v>151734</v>
      </c>
      <c r="D26" s="12">
        <f>+'[1]HD Ex-StockPoint'!X72</f>
        <v>152171</v>
      </c>
      <c r="E26" s="13"/>
    </row>
    <row r="27" spans="1:5" x14ac:dyDescent="0.25">
      <c r="A27" s="10"/>
      <c r="B27" s="11" t="s">
        <v>29</v>
      </c>
      <c r="C27" s="12">
        <f>+'[1]HD Ex-StockPoint'!H86</f>
        <v>146624</v>
      </c>
      <c r="D27" s="12">
        <f>+'[1]HD Ex-StockPoint'!H72</f>
        <v>146492</v>
      </c>
      <c r="E27" s="13"/>
    </row>
    <row r="28" spans="1:5" x14ac:dyDescent="0.25">
      <c r="A28" s="10"/>
      <c r="B28" s="11" t="s">
        <v>30</v>
      </c>
      <c r="C28" s="14">
        <f>+'[1]HD Ex-StockPoint'!I86</f>
        <v>145229</v>
      </c>
      <c r="D28" s="12">
        <f>+'[1]HD Ex-StockPoint'!I72</f>
        <v>145101</v>
      </c>
    </row>
    <row r="29" spans="1:5" x14ac:dyDescent="0.25">
      <c r="A29" s="15"/>
      <c r="B29" s="11" t="s">
        <v>31</v>
      </c>
      <c r="C29" s="12">
        <f>+'[1]HD Ex-StockPoint'!G86</f>
        <v>147434</v>
      </c>
      <c r="D29" s="12">
        <f>+'[1]HD Ex-StockPoint'!G72</f>
        <v>147302</v>
      </c>
    </row>
    <row r="30" spans="1:5" x14ac:dyDescent="0.25">
      <c r="A30" s="10"/>
      <c r="B30" s="11" t="s">
        <v>32</v>
      </c>
      <c r="C30" s="12">
        <f>+'[1]HD Ex-StockPoint'!J86</f>
        <v>147229</v>
      </c>
      <c r="D30" s="12">
        <f>+'[1]HD Ex-StockPoint'!J72</f>
        <v>147101</v>
      </c>
    </row>
    <row r="31" spans="1:5" x14ac:dyDescent="0.25">
      <c r="A31" s="10"/>
      <c r="B31" s="16" t="s">
        <v>33</v>
      </c>
      <c r="C31" s="12"/>
      <c r="D31" s="12"/>
    </row>
    <row r="32" spans="1:5" x14ac:dyDescent="0.25">
      <c r="A32" s="10"/>
      <c r="B32" s="11" t="s">
        <v>34</v>
      </c>
      <c r="C32" s="12">
        <f>+'[1]PP EX- STOCK'!G84</f>
        <v>134659</v>
      </c>
      <c r="D32" s="12">
        <f>+'[1]PP EX- STOCK'!G70</f>
        <v>134531</v>
      </c>
    </row>
    <row r="33" spans="1:5" x14ac:dyDescent="0.25">
      <c r="A33" s="10"/>
      <c r="B33" s="11" t="s">
        <v>35</v>
      </c>
      <c r="C33" s="12">
        <f>+'[1]PP EX- STOCK'!B84</f>
        <v>131449</v>
      </c>
      <c r="D33" s="12">
        <f>+'[1]PP EX- STOCK'!B70</f>
        <v>131321</v>
      </c>
    </row>
    <row r="34" spans="1:5" x14ac:dyDescent="0.25">
      <c r="A34" s="10"/>
      <c r="B34" s="11" t="s">
        <v>36</v>
      </c>
      <c r="C34" s="12">
        <f>+'[1]PP EX- STOCK'!E84</f>
        <v>132469</v>
      </c>
      <c r="D34" s="12">
        <f>+'[1]PP EX- STOCK'!E70</f>
        <v>132341</v>
      </c>
    </row>
    <row r="35" spans="1:5" x14ac:dyDescent="0.25">
      <c r="A35" s="10"/>
      <c r="B35" s="11" t="s">
        <v>37</v>
      </c>
      <c r="C35" s="12">
        <f>+'[1]PP EX- STOCK'!F84</f>
        <v>132969</v>
      </c>
      <c r="D35" s="12">
        <f>+'[1]PP EX- STOCK'!F70</f>
        <v>132841</v>
      </c>
    </row>
    <row r="36" spans="1:5" x14ac:dyDescent="0.25">
      <c r="A36" s="10"/>
      <c r="B36" s="11" t="s">
        <v>38</v>
      </c>
      <c r="C36" s="12">
        <f>+'[1]PP EX- STOCK'!C84</f>
        <v>130949</v>
      </c>
      <c r="D36" s="12">
        <f>+'[1]PP EX- STOCK'!C70</f>
        <v>130821</v>
      </c>
    </row>
    <row r="37" spans="1:5" x14ac:dyDescent="0.25">
      <c r="A37" s="10"/>
      <c r="B37" s="11" t="s">
        <v>39</v>
      </c>
      <c r="C37" s="12">
        <f>+'[1]PP EX- STOCK'!D84</f>
        <v>131469</v>
      </c>
      <c r="D37" s="12">
        <f>+'[1]PP EX- STOCK'!D70</f>
        <v>131341</v>
      </c>
    </row>
    <row r="38" spans="1:5" x14ac:dyDescent="0.25">
      <c r="A38" s="10"/>
      <c r="B38" s="11" t="s">
        <v>40</v>
      </c>
      <c r="C38" s="12">
        <f>+'[1]PP EX- STOCK'!H84</f>
        <v>134259</v>
      </c>
      <c r="D38" s="12">
        <f>+'[1]PP EX- STOCK'!H70</f>
        <v>134131</v>
      </c>
    </row>
    <row r="39" spans="1:5" x14ac:dyDescent="0.25">
      <c r="A39" s="15"/>
      <c r="B39" s="16" t="s">
        <v>41</v>
      </c>
      <c r="C39" s="12"/>
      <c r="D39" s="12"/>
      <c r="E39" s="13"/>
    </row>
    <row r="40" spans="1:5" x14ac:dyDescent="0.25">
      <c r="A40" s="15"/>
      <c r="B40" s="11" t="s">
        <v>42</v>
      </c>
      <c r="C40" s="12">
        <f>+'[1]PP EX- STOCK'!S84</f>
        <v>140259</v>
      </c>
      <c r="D40" s="12">
        <f>+'[1]PP EX- STOCK'!S70</f>
        <v>140131</v>
      </c>
      <c r="E40" s="13"/>
    </row>
    <row r="41" spans="1:5" x14ac:dyDescent="0.25">
      <c r="A41" s="15"/>
      <c r="B41" s="17" t="s">
        <v>43</v>
      </c>
      <c r="C41" s="12">
        <f>+'[1]PP EX- STOCK'!T84</f>
        <v>140749</v>
      </c>
      <c r="D41" s="12">
        <f>+'[1]PP EX- STOCK'!T70</f>
        <v>140621</v>
      </c>
      <c r="E41" s="13"/>
    </row>
    <row r="42" spans="1:5" x14ac:dyDescent="0.25">
      <c r="A42" s="15"/>
      <c r="B42" s="17" t="s">
        <v>44</v>
      </c>
      <c r="C42" s="12">
        <f>+'[1]PP EX- STOCK'!U84</f>
        <v>142599</v>
      </c>
      <c r="D42" s="12">
        <f>+'[1]PP EX- STOCK'!U70</f>
        <v>142471</v>
      </c>
      <c r="E42" s="13"/>
    </row>
    <row r="43" spans="1:5" x14ac:dyDescent="0.25">
      <c r="A43" s="10"/>
      <c r="B43" s="17" t="s">
        <v>45</v>
      </c>
      <c r="C43" s="12">
        <f>+'[1]PP EX- STOCK'!V84</f>
        <v>141729</v>
      </c>
      <c r="D43" s="12">
        <f>+'[1]PP EX- STOCK'!V70</f>
        <v>141601</v>
      </c>
    </row>
    <row r="44" spans="1:5" x14ac:dyDescent="0.25">
      <c r="A44" s="10"/>
      <c r="B44" s="17" t="s">
        <v>46</v>
      </c>
      <c r="C44" s="12">
        <f>+'[1]PP EX- STOCK'!W84</f>
        <v>141729</v>
      </c>
      <c r="D44" s="12">
        <f>+'[1]PP EX- STOCK'!W70</f>
        <v>141601</v>
      </c>
    </row>
    <row r="45" spans="1:5" x14ac:dyDescent="0.25">
      <c r="A45" s="10"/>
      <c r="B45" s="17" t="s">
        <v>47</v>
      </c>
      <c r="C45" s="12">
        <f>+'[1]PP EX- STOCK'!P84</f>
        <v>143509</v>
      </c>
      <c r="D45" s="12">
        <f>+'[1]PP EX- STOCK'!P70</f>
        <v>143381</v>
      </c>
    </row>
    <row r="46" spans="1:5" x14ac:dyDescent="0.25">
      <c r="A46" s="10"/>
      <c r="B46" s="11" t="s">
        <v>48</v>
      </c>
      <c r="C46" s="12">
        <f>+'[1]PP EX- STOCK'!N84</f>
        <v>140259</v>
      </c>
      <c r="D46" s="12">
        <f>+'[1]PP EX- STOCK'!N70</f>
        <v>140131</v>
      </c>
    </row>
    <row r="47" spans="1:5" x14ac:dyDescent="0.25">
      <c r="A47" s="10"/>
      <c r="B47" s="11" t="s">
        <v>49</v>
      </c>
      <c r="C47" s="12">
        <f>+'[1]PP EX- STOCK'!O84</f>
        <v>139759</v>
      </c>
      <c r="D47" s="12">
        <f>+'[1]PP EX- STOCK'!O70</f>
        <v>139631</v>
      </c>
    </row>
    <row r="48" spans="1:5" x14ac:dyDescent="0.25">
      <c r="A48" s="10"/>
      <c r="B48" s="11" t="s">
        <v>50</v>
      </c>
      <c r="C48" s="12">
        <f>+'[1]PP EX- STOCK'!K84</f>
        <v>143093</v>
      </c>
      <c r="D48" s="12">
        <f>+'[1]PP EX- STOCK'!K70</f>
        <v>143101</v>
      </c>
    </row>
    <row r="49" spans="1:6" x14ac:dyDescent="0.25">
      <c r="A49" s="10"/>
      <c r="B49" s="11" t="s">
        <v>51</v>
      </c>
      <c r="C49" s="12">
        <f>+'[1]PP EX- STOCK'!Q84</f>
        <v>142019</v>
      </c>
      <c r="D49" s="12">
        <f>+'[1]PP EX- STOCK'!Q70</f>
        <v>141891</v>
      </c>
    </row>
    <row r="50" spans="1:6" x14ac:dyDescent="0.25">
      <c r="A50" s="15"/>
      <c r="B50" s="11" t="s">
        <v>52</v>
      </c>
      <c r="C50" s="12">
        <f>+'[1]PP EX- STOCK'!L84</f>
        <v>145113</v>
      </c>
      <c r="D50" s="12">
        <f>+'[1]PP EX- STOCK'!L70</f>
        <v>145121</v>
      </c>
    </row>
    <row r="51" spans="1:6" x14ac:dyDescent="0.25">
      <c r="A51" s="10"/>
      <c r="B51" s="11" t="s">
        <v>53</v>
      </c>
      <c r="C51" s="14">
        <f>+'[1]PP EX- STOCK'!M84</f>
        <v>146093</v>
      </c>
      <c r="D51" s="12">
        <f>+'[1]PP EX- STOCK'!M70</f>
        <v>146101</v>
      </c>
    </row>
    <row r="52" spans="1:6" x14ac:dyDescent="0.25">
      <c r="A52" s="10"/>
      <c r="B52" s="16" t="s">
        <v>54</v>
      </c>
      <c r="C52" s="12"/>
      <c r="D52" s="12"/>
    </row>
    <row r="53" spans="1:6" x14ac:dyDescent="0.25">
      <c r="A53" s="10"/>
      <c r="B53" s="11" t="s">
        <v>55</v>
      </c>
      <c r="C53" s="12">
        <f>+'[1]LL Ex-Works &amp; STP'!K84</f>
        <v>140087</v>
      </c>
      <c r="D53" s="12">
        <f>+'[1]LL Ex-Works &amp; STP'!K70</f>
        <v>139953</v>
      </c>
    </row>
    <row r="54" spans="1:6" x14ac:dyDescent="0.25">
      <c r="A54" s="10"/>
      <c r="B54" s="11" t="s">
        <v>56</v>
      </c>
      <c r="C54" s="12">
        <f>+'[1]LL Ex-Works &amp; STP'!J84</f>
        <v>139087</v>
      </c>
      <c r="D54" s="12">
        <f>+'[1]LL Ex-Works &amp; STP'!J70</f>
        <v>138953</v>
      </c>
    </row>
    <row r="55" spans="1:6" x14ac:dyDescent="0.25">
      <c r="A55" s="10"/>
      <c r="B55" s="11" t="s">
        <v>57</v>
      </c>
      <c r="C55" s="12">
        <f>+'[1]LL Ex-Works &amp; STP'!L84</f>
        <v>149167</v>
      </c>
      <c r="D55" s="12">
        <f>+'[1]LL Ex-Works &amp; STP'!L70</f>
        <v>149043</v>
      </c>
    </row>
    <row r="56" spans="1:6" x14ac:dyDescent="0.25">
      <c r="A56" s="10"/>
      <c r="B56" s="11" t="s">
        <v>58</v>
      </c>
      <c r="C56" s="12">
        <f>+'[1]LL Ex-Works &amp; STP'!M84</f>
        <v>151167</v>
      </c>
      <c r="D56" s="12">
        <f>+'[1]LL Ex-Works &amp; STP'!M70</f>
        <v>151043</v>
      </c>
    </row>
    <row r="57" spans="1:6" x14ac:dyDescent="0.25">
      <c r="A57" s="18"/>
      <c r="B57" s="11" t="s">
        <v>59</v>
      </c>
      <c r="C57" s="12">
        <f>+'[1]LL Ex-Works &amp; STP'!J84</f>
        <v>139087</v>
      </c>
      <c r="D57" s="12">
        <f>+'[1]LL Ex-Works &amp; STP'!J70</f>
        <v>138953</v>
      </c>
    </row>
    <row r="58" spans="1:6" x14ac:dyDescent="0.25">
      <c r="A58" s="19"/>
      <c r="B58" s="11" t="s">
        <v>60</v>
      </c>
      <c r="C58" s="12">
        <f>+'[1]LL Ex-Works &amp; STP'!N84</f>
        <v>152867</v>
      </c>
      <c r="D58" s="12">
        <f>+'[1]LL Ex-Works &amp; STP'!N70</f>
        <v>152743</v>
      </c>
      <c r="E58" s="18"/>
    </row>
    <row r="59" spans="1:6" x14ac:dyDescent="0.25">
      <c r="A59" s="20"/>
      <c r="B59" s="11" t="s">
        <v>61</v>
      </c>
      <c r="C59" s="12">
        <f>+'[1]LL Ex-Works &amp; STP'!O84</f>
        <v>152367</v>
      </c>
      <c r="D59" s="12">
        <f>+'[1]LL Ex-Works &amp; STP'!O70</f>
        <v>152243</v>
      </c>
      <c r="E59" s="21"/>
    </row>
    <row r="60" spans="1:6" x14ac:dyDescent="0.25">
      <c r="A60" s="22" t="s">
        <v>62</v>
      </c>
      <c r="B60" s="22"/>
      <c r="C60" s="22"/>
      <c r="D60" s="22"/>
      <c r="E60" s="22"/>
      <c r="F60" s="22"/>
    </row>
    <row r="61" spans="1:6" x14ac:dyDescent="0.25">
      <c r="A61" s="23" t="s">
        <v>63</v>
      </c>
      <c r="B61" s="18"/>
      <c r="C61" s="18"/>
      <c r="D61" s="18"/>
      <c r="E61" s="18"/>
    </row>
    <row r="62" spans="1:6" x14ac:dyDescent="0.25">
      <c r="A62" s="23" t="s">
        <v>64</v>
      </c>
      <c r="B62" s="21"/>
      <c r="C62" s="21"/>
      <c r="D62" s="21"/>
      <c r="E62" s="18"/>
    </row>
    <row r="63" spans="1:6" x14ac:dyDescent="0.25">
      <c r="A63" s="18" t="s">
        <v>65</v>
      </c>
      <c r="B63" s="18"/>
      <c r="C63" s="18"/>
      <c r="D63" s="18"/>
      <c r="E63" s="18"/>
    </row>
    <row r="64" spans="1:6" x14ac:dyDescent="0.25">
      <c r="A64" s="24" t="s">
        <v>66</v>
      </c>
      <c r="B64" s="18"/>
      <c r="C64" s="18"/>
      <c r="D64" s="18"/>
      <c r="E64" s="18"/>
    </row>
    <row r="65" spans="1:5" x14ac:dyDescent="0.25">
      <c r="A65" s="24" t="s">
        <v>67</v>
      </c>
      <c r="B65" s="21"/>
      <c r="C65" s="18"/>
      <c r="D65" s="18"/>
      <c r="E65" s="25"/>
    </row>
    <row r="66" spans="1:5" x14ac:dyDescent="0.25">
      <c r="A66" s="26" t="s">
        <v>68</v>
      </c>
      <c r="B66" s="21"/>
      <c r="C66" s="18"/>
      <c r="D66" s="18"/>
      <c r="E66" s="18"/>
    </row>
    <row r="67" spans="1:5" ht="15.75" x14ac:dyDescent="0.25">
      <c r="A67" s="27" t="s">
        <v>69</v>
      </c>
      <c r="B67" s="21"/>
      <c r="C67" s="25"/>
      <c r="D67" s="25"/>
      <c r="E67" s="18"/>
    </row>
    <row r="68" spans="1:5" ht="15.75" x14ac:dyDescent="0.25">
      <c r="A68" s="27" t="s">
        <v>70</v>
      </c>
      <c r="B68" s="21"/>
      <c r="C68" s="18"/>
      <c r="D68" s="18"/>
      <c r="E68" s="18"/>
    </row>
    <row r="69" spans="1:5" x14ac:dyDescent="0.25">
      <c r="A69" s="28" t="s">
        <v>71</v>
      </c>
      <c r="B69" s="18"/>
      <c r="C69" s="18"/>
      <c r="D69" s="18"/>
    </row>
    <row r="70" spans="1:5" ht="15.75" x14ac:dyDescent="0.25">
      <c r="A70" s="27" t="s">
        <v>72</v>
      </c>
      <c r="B70" s="18"/>
      <c r="C70" s="18"/>
      <c r="D70" s="18"/>
    </row>
    <row r="71" spans="1:5" x14ac:dyDescent="0.25">
      <c r="A71" s="28" t="s">
        <v>73</v>
      </c>
      <c r="B71" s="18"/>
      <c r="E71" s="25"/>
    </row>
  </sheetData>
  <mergeCells count="10">
    <mergeCell ref="A7:E7"/>
    <mergeCell ref="A8:E8"/>
    <mergeCell ref="A9:E9"/>
    <mergeCell ref="A60:F60"/>
    <mergeCell ref="A1:E1"/>
    <mergeCell ref="A2:E2"/>
    <mergeCell ref="A3:E3"/>
    <mergeCell ref="A4:E4"/>
    <mergeCell ref="A5:E5"/>
    <mergeCell ref="A6:E6"/>
  </mergeCells>
  <hyperlinks>
    <hyperlink ref="A69" r:id="rId1" display="mukesh.ganpati@gmail.com"/>
    <hyperlink ref="A71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6" sqref="H16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18"/>
    </row>
    <row r="2" spans="1:10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18"/>
    </row>
    <row r="3" spans="1:10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18"/>
    </row>
    <row r="4" spans="1:10" x14ac:dyDescent="0.25">
      <c r="A4" s="30" t="s">
        <v>169</v>
      </c>
      <c r="B4" s="30"/>
      <c r="C4" s="30"/>
      <c r="D4" s="30"/>
      <c r="E4" s="30"/>
      <c r="F4" s="30"/>
      <c r="G4" s="30"/>
      <c r="H4" s="30"/>
      <c r="I4" s="30"/>
      <c r="J4" s="18"/>
    </row>
    <row r="5" spans="1:10" x14ac:dyDescent="0.25">
      <c r="A5" s="30" t="s">
        <v>214</v>
      </c>
      <c r="B5" s="30"/>
      <c r="C5" s="30"/>
      <c r="D5" s="30"/>
      <c r="E5" s="30"/>
      <c r="F5" s="30"/>
      <c r="G5" s="30"/>
      <c r="H5" s="30"/>
      <c r="I5" s="60"/>
      <c r="J5" s="18"/>
    </row>
    <row r="6" spans="1:10" x14ac:dyDescent="0.25">
      <c r="A6" s="30" t="s">
        <v>76</v>
      </c>
      <c r="B6" s="30"/>
      <c r="C6" s="30"/>
      <c r="D6" s="30"/>
      <c r="E6" s="30"/>
      <c r="F6" s="30"/>
      <c r="G6" s="30"/>
      <c r="H6" s="30"/>
      <c r="I6" s="18"/>
      <c r="J6" s="18"/>
    </row>
    <row r="7" spans="1:10" x14ac:dyDescent="0.25">
      <c r="A7" s="3" t="str">
        <f>+'[1]STOCK POINT'!A9:E9</f>
        <v>HDPE, LLDPE &amp; PP PRICE W.E.F. DT. 01.05.26</v>
      </c>
      <c r="B7" s="3"/>
      <c r="C7" s="3"/>
      <c r="D7" s="3"/>
      <c r="E7" s="3"/>
      <c r="F7" s="3"/>
      <c r="G7" s="3"/>
      <c r="H7" s="3"/>
      <c r="I7" s="3"/>
      <c r="J7" s="18"/>
    </row>
    <row r="8" spans="1:10" x14ac:dyDescent="0.25">
      <c r="A8" s="6" t="s">
        <v>77</v>
      </c>
      <c r="B8" s="6" t="s">
        <v>78</v>
      </c>
      <c r="C8" s="6" t="s">
        <v>79</v>
      </c>
      <c r="D8" s="38" t="s">
        <v>171</v>
      </c>
      <c r="E8" s="39"/>
      <c r="F8" s="18"/>
      <c r="G8" s="61"/>
      <c r="H8" s="18"/>
      <c r="I8" s="18"/>
      <c r="J8" s="18"/>
    </row>
    <row r="9" spans="1:10" x14ac:dyDescent="0.25">
      <c r="A9" s="35" t="s">
        <v>12</v>
      </c>
      <c r="B9" s="36"/>
      <c r="C9" s="6" t="s">
        <v>84</v>
      </c>
      <c r="D9" s="38" t="s">
        <v>172</v>
      </c>
      <c r="E9" s="39"/>
      <c r="F9" s="7"/>
      <c r="G9" s="19"/>
      <c r="H9" s="18"/>
      <c r="I9" s="18"/>
      <c r="J9" s="18"/>
    </row>
    <row r="10" spans="1:10" x14ac:dyDescent="0.25">
      <c r="A10" s="17" t="s">
        <v>87</v>
      </c>
      <c r="B10" s="40">
        <f>+'[1]HD Ex-Works'!R77</f>
        <v>142798</v>
      </c>
      <c r="C10" s="41">
        <v>1100</v>
      </c>
      <c r="D10" s="41">
        <f t="shared" ref="D10:D33" si="0">+B10-C10</f>
        <v>141698</v>
      </c>
      <c r="E10" s="61" t="s">
        <v>173</v>
      </c>
      <c r="F10" s="60"/>
      <c r="G10" s="18"/>
      <c r="H10" s="18"/>
      <c r="I10" s="18"/>
      <c r="J10" s="18"/>
    </row>
    <row r="11" spans="1:10" x14ac:dyDescent="0.25">
      <c r="A11" s="17" t="s">
        <v>15</v>
      </c>
      <c r="B11" s="40">
        <f>+'[1]HD Ex-Works'!S77</f>
        <v>144798</v>
      </c>
      <c r="C11" s="41">
        <v>1100</v>
      </c>
      <c r="D11" s="41">
        <f t="shared" si="0"/>
        <v>143698</v>
      </c>
      <c r="E11" s="43"/>
      <c r="F11" s="47"/>
      <c r="G11" s="19"/>
      <c r="H11" s="18"/>
      <c r="I11" s="18"/>
      <c r="J11" s="18"/>
    </row>
    <row r="12" spans="1:10" x14ac:dyDescent="0.25">
      <c r="A12" s="17" t="s">
        <v>88</v>
      </c>
      <c r="B12" s="40">
        <f>+'[1]HD Ex-Works'!T77</f>
        <v>154413</v>
      </c>
      <c r="C12" s="41">
        <v>1100</v>
      </c>
      <c r="D12" s="41">
        <f>+B12-C12</f>
        <v>153313</v>
      </c>
      <c r="E12" s="63"/>
      <c r="F12" s="47"/>
      <c r="G12" s="19"/>
      <c r="H12" s="18"/>
      <c r="I12" s="18"/>
      <c r="J12" s="18"/>
    </row>
    <row r="13" spans="1:10" x14ac:dyDescent="0.25">
      <c r="A13" s="17" t="s">
        <v>89</v>
      </c>
      <c r="B13" s="40">
        <f>+'[1]HD Ex-Works'!U77</f>
        <v>154413</v>
      </c>
      <c r="C13" s="41">
        <v>1100</v>
      </c>
      <c r="D13" s="41">
        <f t="shared" si="0"/>
        <v>153313</v>
      </c>
      <c r="E13" s="63"/>
      <c r="F13" s="47"/>
      <c r="G13" s="19"/>
      <c r="H13" s="18"/>
      <c r="I13" s="18"/>
      <c r="J13" s="18"/>
    </row>
    <row r="14" spans="1:10" x14ac:dyDescent="0.25">
      <c r="A14" s="17" t="s">
        <v>19</v>
      </c>
      <c r="B14" s="40">
        <f>+'[1]HD Ex-Works'!M77</f>
        <v>156913</v>
      </c>
      <c r="C14" s="41">
        <v>1100</v>
      </c>
      <c r="D14" s="41">
        <f>+B14-C14</f>
        <v>155813</v>
      </c>
      <c r="E14" s="64"/>
      <c r="F14" s="47"/>
      <c r="G14" s="19"/>
      <c r="H14" s="18"/>
      <c r="I14" s="18"/>
      <c r="J14" s="18"/>
    </row>
    <row r="15" spans="1:10" x14ac:dyDescent="0.25">
      <c r="A15" s="17" t="s">
        <v>20</v>
      </c>
      <c r="B15" s="40">
        <f>+'[1]HD Ex-Works'!N77</f>
        <v>156913</v>
      </c>
      <c r="C15" s="41">
        <v>1100</v>
      </c>
      <c r="D15" s="41">
        <f>+B15-C15</f>
        <v>155813</v>
      </c>
      <c r="E15" s="64"/>
      <c r="F15" s="47"/>
      <c r="G15" s="19"/>
      <c r="H15" s="18"/>
      <c r="I15" s="18"/>
      <c r="J15" s="18"/>
    </row>
    <row r="16" spans="1:10" x14ac:dyDescent="0.25">
      <c r="A16" s="17" t="s">
        <v>90</v>
      </c>
      <c r="B16" s="40">
        <f>+'[1]HD Ex-Works'!Q77</f>
        <v>143851</v>
      </c>
      <c r="C16" s="41">
        <v>1100</v>
      </c>
      <c r="D16" s="41">
        <f t="shared" si="0"/>
        <v>142751</v>
      </c>
      <c r="E16" s="65" t="s">
        <v>174</v>
      </c>
      <c r="F16" s="6" t="s">
        <v>175</v>
      </c>
      <c r="G16" s="39"/>
      <c r="H16" s="18"/>
      <c r="I16" s="18"/>
      <c r="J16" s="18"/>
    </row>
    <row r="17" spans="1:10" x14ac:dyDescent="0.25">
      <c r="A17" s="17" t="s">
        <v>91</v>
      </c>
      <c r="B17" s="40">
        <f>+'[1]HD Ex-Works'!C77</f>
        <v>155731</v>
      </c>
      <c r="C17" s="41">
        <v>1100</v>
      </c>
      <c r="D17" s="41">
        <f t="shared" si="0"/>
        <v>154631</v>
      </c>
      <c r="E17" s="66" t="s">
        <v>176</v>
      </c>
      <c r="F17" s="6" t="s">
        <v>177</v>
      </c>
      <c r="G17" s="39"/>
      <c r="H17" s="18"/>
      <c r="I17" s="18"/>
      <c r="J17" s="18"/>
    </row>
    <row r="18" spans="1:10" x14ac:dyDescent="0.25">
      <c r="A18" s="17" t="s">
        <v>92</v>
      </c>
      <c r="B18" s="40">
        <f>+'[1]HD Ex-Works'!D77</f>
        <v>154481</v>
      </c>
      <c r="C18" s="41">
        <v>1100</v>
      </c>
      <c r="D18" s="41">
        <f t="shared" si="0"/>
        <v>153381</v>
      </c>
      <c r="E18" s="66" t="s">
        <v>215</v>
      </c>
      <c r="F18" s="67">
        <f>+[1]FREIGHT!I409</f>
        <v>3358</v>
      </c>
      <c r="G18" s="34"/>
      <c r="H18" s="18"/>
      <c r="I18" s="18"/>
      <c r="J18" s="18"/>
    </row>
    <row r="19" spans="1:10" x14ac:dyDescent="0.25">
      <c r="A19" s="17" t="s">
        <v>93</v>
      </c>
      <c r="B19" s="41">
        <f>+'[1]HD Ex-Works'!B77</f>
        <v>153981</v>
      </c>
      <c r="C19" s="41">
        <v>1100</v>
      </c>
      <c r="D19" s="41">
        <f t="shared" si="0"/>
        <v>152881</v>
      </c>
      <c r="E19" s="66" t="s">
        <v>216</v>
      </c>
      <c r="F19" s="67">
        <f>+[1]FREIGHT!I410</f>
        <v>3358</v>
      </c>
      <c r="G19" s="34"/>
      <c r="H19" s="18"/>
      <c r="I19" s="18"/>
      <c r="J19" s="18"/>
    </row>
    <row r="20" spans="1:10" x14ac:dyDescent="0.25">
      <c r="A20" s="17" t="s">
        <v>94</v>
      </c>
      <c r="B20" s="41">
        <f>+'[1]HD Ex-Works'!E77</f>
        <v>155513</v>
      </c>
      <c r="C20" s="41">
        <v>1100</v>
      </c>
      <c r="D20" s="41">
        <f t="shared" si="0"/>
        <v>154413</v>
      </c>
      <c r="E20" s="66" t="s">
        <v>217</v>
      </c>
      <c r="F20" s="68">
        <f>+[1]FREIGHT!I411</f>
        <v>3358</v>
      </c>
      <c r="G20" s="39"/>
      <c r="H20" s="18"/>
      <c r="I20" s="18"/>
      <c r="J20" s="18"/>
    </row>
    <row r="21" spans="1:10" x14ac:dyDescent="0.25">
      <c r="A21" s="17" t="s">
        <v>25</v>
      </c>
      <c r="B21" s="41">
        <f>+'[1]HD Ex-Works'!F77</f>
        <v>154205</v>
      </c>
      <c r="C21" s="41">
        <v>1100</v>
      </c>
      <c r="D21" s="41">
        <f t="shared" si="0"/>
        <v>153105</v>
      </c>
      <c r="E21" s="66" t="s">
        <v>218</v>
      </c>
      <c r="F21" s="68">
        <f>+[1]FREIGHT!I415</f>
        <v>3226</v>
      </c>
      <c r="G21" s="39"/>
      <c r="H21" s="18"/>
      <c r="I21" s="18"/>
      <c r="J21" s="18"/>
    </row>
    <row r="22" spans="1:10" x14ac:dyDescent="0.25">
      <c r="A22" s="17" t="s">
        <v>95</v>
      </c>
      <c r="B22" s="41">
        <f>+'[1]HD Ex-Works'!W77-3000</f>
        <v>146269</v>
      </c>
      <c r="C22" s="41">
        <v>1100</v>
      </c>
      <c r="D22" s="41">
        <f t="shared" si="0"/>
        <v>145169</v>
      </c>
      <c r="E22" s="66" t="s">
        <v>219</v>
      </c>
      <c r="F22" s="68">
        <f>+[1]FREIGHT!I416</f>
        <v>3222</v>
      </c>
      <c r="G22" s="39"/>
      <c r="H22" s="18"/>
      <c r="I22" s="18"/>
      <c r="J22" s="18"/>
    </row>
    <row r="23" spans="1:10" x14ac:dyDescent="0.25">
      <c r="A23" s="17" t="s">
        <v>96</v>
      </c>
      <c r="B23" s="41">
        <f>+'[1]HD Ex-Works'!W77</f>
        <v>149269</v>
      </c>
      <c r="C23" s="41">
        <v>1100</v>
      </c>
      <c r="D23" s="41">
        <f t="shared" si="0"/>
        <v>148169</v>
      </c>
      <c r="E23" s="66" t="s">
        <v>220</v>
      </c>
      <c r="F23" s="68">
        <f>+[1]FREIGHT!I419</f>
        <v>3015</v>
      </c>
      <c r="G23" s="69"/>
      <c r="H23" s="18"/>
      <c r="I23" s="18"/>
      <c r="J23" s="18"/>
    </row>
    <row r="24" spans="1:10" x14ac:dyDescent="0.25">
      <c r="A24" s="17" t="s">
        <v>97</v>
      </c>
      <c r="B24" s="41">
        <f>+'[1]HD Ex-Works'!X77</f>
        <v>149269</v>
      </c>
      <c r="C24" s="41">
        <v>1100</v>
      </c>
      <c r="D24" s="41">
        <f t="shared" si="0"/>
        <v>148169</v>
      </c>
      <c r="E24" s="66" t="s">
        <v>221</v>
      </c>
      <c r="F24" s="68">
        <f>+[1]FREIGHT!I178</f>
        <v>3604</v>
      </c>
      <c r="G24" s="69"/>
      <c r="H24" s="18"/>
      <c r="I24" s="18"/>
      <c r="J24" s="18"/>
    </row>
    <row r="25" spans="1:10" x14ac:dyDescent="0.25">
      <c r="A25" s="17" t="s">
        <v>98</v>
      </c>
      <c r="B25" s="40">
        <f>+'[1]HD Ex-Works'!J77</f>
        <v>144580</v>
      </c>
      <c r="C25" s="41">
        <v>1100</v>
      </c>
      <c r="D25" s="41">
        <f t="shared" si="0"/>
        <v>143480</v>
      </c>
      <c r="E25" s="66"/>
      <c r="F25" s="67"/>
      <c r="G25" s="39"/>
      <c r="H25" s="18"/>
      <c r="I25" s="18"/>
      <c r="J25" s="18"/>
    </row>
    <row r="26" spans="1:10" x14ac:dyDescent="0.25">
      <c r="A26" s="17" t="s">
        <v>29</v>
      </c>
      <c r="B26" s="41">
        <f>+'[1]HD Ex-Works'!H77</f>
        <v>143963</v>
      </c>
      <c r="C26" s="41">
        <v>1100</v>
      </c>
      <c r="D26" s="41">
        <f t="shared" si="0"/>
        <v>142863</v>
      </c>
      <c r="E26" s="66"/>
      <c r="F26" s="67"/>
      <c r="G26" s="39"/>
      <c r="H26" s="18"/>
      <c r="I26" s="18"/>
      <c r="J26" s="18"/>
    </row>
    <row r="27" spans="1:10" x14ac:dyDescent="0.25">
      <c r="A27" s="17" t="s">
        <v>31</v>
      </c>
      <c r="B27" s="41">
        <f>+'[1]HD Ex-Works'!G77</f>
        <v>144773</v>
      </c>
      <c r="C27" s="41">
        <v>1100</v>
      </c>
      <c r="D27" s="41">
        <f t="shared" si="0"/>
        <v>143673</v>
      </c>
      <c r="E27" s="66"/>
      <c r="F27" s="67"/>
      <c r="G27" s="39"/>
      <c r="H27" s="18"/>
      <c r="I27" s="18"/>
      <c r="J27" s="18"/>
    </row>
    <row r="28" spans="1:10" x14ac:dyDescent="0.25">
      <c r="A28" s="17" t="s">
        <v>99</v>
      </c>
      <c r="B28" s="41">
        <f>+'[1]HD Ex-Works'!I77</f>
        <v>142580</v>
      </c>
      <c r="C28" s="41">
        <v>1100</v>
      </c>
      <c r="D28" s="41">
        <f t="shared" si="0"/>
        <v>141480</v>
      </c>
      <c r="E28" s="66"/>
      <c r="F28" s="67"/>
      <c r="G28" s="39"/>
      <c r="H28" s="18"/>
      <c r="I28" s="18"/>
      <c r="J28" s="18"/>
    </row>
    <row r="29" spans="1:10" x14ac:dyDescent="0.25">
      <c r="A29" s="17" t="s">
        <v>27</v>
      </c>
      <c r="B29" s="41">
        <f>+'[1]HD Ex-Works'!Y77</f>
        <v>147269</v>
      </c>
      <c r="C29" s="41">
        <v>1100</v>
      </c>
      <c r="D29" s="41">
        <f t="shared" si="0"/>
        <v>146169</v>
      </c>
      <c r="E29" s="66"/>
      <c r="F29" s="67"/>
      <c r="G29" s="34"/>
      <c r="H29" s="18"/>
      <c r="I29" s="18"/>
      <c r="J29" s="18"/>
    </row>
    <row r="30" spans="1:10" x14ac:dyDescent="0.25">
      <c r="A30" s="17" t="s">
        <v>100</v>
      </c>
      <c r="B30" s="41">
        <f>+'[1]HD Ex-Works'!Z77</f>
        <v>145269</v>
      </c>
      <c r="C30" s="41">
        <v>1100</v>
      </c>
      <c r="D30" s="41">
        <f t="shared" si="0"/>
        <v>144169</v>
      </c>
      <c r="E30" s="66"/>
      <c r="F30" s="36"/>
      <c r="G30" s="34"/>
      <c r="H30" s="18"/>
      <c r="I30" s="18"/>
      <c r="J30" s="18"/>
    </row>
    <row r="31" spans="1:10" x14ac:dyDescent="0.25">
      <c r="A31" s="17" t="s">
        <v>101</v>
      </c>
      <c r="B31" s="41">
        <f>+'[1]HD Ex-Works'!AA77</f>
        <v>138351</v>
      </c>
      <c r="C31" s="41">
        <v>1100</v>
      </c>
      <c r="D31" s="41">
        <f t="shared" si="0"/>
        <v>137251</v>
      </c>
      <c r="E31" s="66"/>
      <c r="F31" s="36"/>
      <c r="G31" s="34"/>
      <c r="H31" s="18"/>
      <c r="I31" s="18"/>
      <c r="J31" s="18"/>
    </row>
    <row r="32" spans="1:10" x14ac:dyDescent="0.25">
      <c r="A32" s="17" t="s">
        <v>102</v>
      </c>
      <c r="B32" s="41">
        <f>+'[1]HD Ex-Works'!AB77</f>
        <v>151205</v>
      </c>
      <c r="C32" s="41">
        <v>1100</v>
      </c>
      <c r="D32" s="41">
        <f t="shared" si="0"/>
        <v>150105</v>
      </c>
      <c r="E32" s="66"/>
      <c r="F32" s="36"/>
      <c r="G32" s="34"/>
      <c r="H32" s="18"/>
      <c r="I32" s="18"/>
      <c r="J32" s="18"/>
    </row>
    <row r="33" spans="1:10" x14ac:dyDescent="0.25">
      <c r="A33" s="17" t="s">
        <v>103</v>
      </c>
      <c r="B33" s="41">
        <f>+'[1]HD Ex-Works'!AC77</f>
        <v>150981</v>
      </c>
      <c r="C33" s="41">
        <v>1100</v>
      </c>
      <c r="D33" s="41">
        <f t="shared" si="0"/>
        <v>149881</v>
      </c>
      <c r="E33" s="66"/>
      <c r="F33" s="36"/>
      <c r="G33" s="34"/>
      <c r="H33" s="18"/>
      <c r="I33" s="18"/>
      <c r="J33" s="18"/>
    </row>
    <row r="34" spans="1:10" x14ac:dyDescent="0.25">
      <c r="A34" s="45" t="s">
        <v>33</v>
      </c>
      <c r="B34" s="41"/>
      <c r="C34" s="41"/>
      <c r="D34" s="36"/>
      <c r="E34" s="66"/>
      <c r="F34" s="36"/>
      <c r="G34" s="34"/>
      <c r="H34" s="18"/>
      <c r="I34" s="18"/>
      <c r="J34" s="18"/>
    </row>
    <row r="35" spans="1:10" x14ac:dyDescent="0.25">
      <c r="A35" s="17" t="s">
        <v>34</v>
      </c>
      <c r="B35" s="41">
        <f>+'[1]PP EX- WORK'!G74</f>
        <v>132009</v>
      </c>
      <c r="C35" s="41">
        <v>1100</v>
      </c>
      <c r="D35" s="41">
        <f t="shared" ref="D35:D43" si="1">+B35-C35</f>
        <v>130909</v>
      </c>
      <c r="E35" s="70" t="s">
        <v>190</v>
      </c>
      <c r="F35" s="18"/>
      <c r="G35" s="18"/>
      <c r="H35" s="18"/>
      <c r="I35" s="18"/>
      <c r="J35" s="18"/>
    </row>
    <row r="36" spans="1:10" x14ac:dyDescent="0.25">
      <c r="A36" s="17" t="s">
        <v>104</v>
      </c>
      <c r="B36" s="41">
        <f>+'[1]PP EX- WORK'!E74</f>
        <v>129819</v>
      </c>
      <c r="C36" s="41">
        <v>1100</v>
      </c>
      <c r="D36" s="41">
        <f t="shared" si="1"/>
        <v>128719</v>
      </c>
      <c r="E36" s="43"/>
      <c r="F36" s="47"/>
      <c r="G36" s="18"/>
      <c r="H36" s="18"/>
      <c r="I36" s="18"/>
      <c r="J36" s="18"/>
    </row>
    <row r="37" spans="1:10" x14ac:dyDescent="0.25">
      <c r="A37" s="17" t="s">
        <v>105</v>
      </c>
      <c r="B37" s="41">
        <f>+'[1]PP EX- WORK'!B74</f>
        <v>128799</v>
      </c>
      <c r="C37" s="41">
        <v>1100</v>
      </c>
      <c r="D37" s="41">
        <f t="shared" si="1"/>
        <v>127699</v>
      </c>
      <c r="E37" s="43"/>
      <c r="F37" s="47"/>
      <c r="G37" s="18"/>
      <c r="H37" s="18"/>
      <c r="I37" s="18"/>
      <c r="J37" s="18"/>
    </row>
    <row r="38" spans="1:10" x14ac:dyDescent="0.25">
      <c r="A38" s="17" t="s">
        <v>37</v>
      </c>
      <c r="B38" s="40">
        <f>+'[1]PP EX- WORK'!F74</f>
        <v>130319</v>
      </c>
      <c r="C38" s="41">
        <v>1100</v>
      </c>
      <c r="D38" s="41">
        <f t="shared" si="1"/>
        <v>129219</v>
      </c>
      <c r="E38" s="43"/>
      <c r="F38" s="47"/>
      <c r="G38" s="18"/>
      <c r="H38" s="18"/>
      <c r="I38" s="18"/>
      <c r="J38" s="18"/>
    </row>
    <row r="39" spans="1:10" x14ac:dyDescent="0.25">
      <c r="A39" s="17" t="s">
        <v>191</v>
      </c>
      <c r="B39" s="41">
        <f>+'[1]PP EX- WORK'!X74</f>
        <v>124799</v>
      </c>
      <c r="C39" s="41">
        <v>1100</v>
      </c>
      <c r="D39" s="41">
        <f t="shared" si="1"/>
        <v>123699</v>
      </c>
      <c r="E39" s="43"/>
      <c r="F39" s="47"/>
      <c r="G39" s="18"/>
      <c r="H39" s="18"/>
      <c r="I39" s="18"/>
      <c r="J39" s="18"/>
    </row>
    <row r="40" spans="1:10" x14ac:dyDescent="0.25">
      <c r="A40" s="17" t="s">
        <v>107</v>
      </c>
      <c r="B40" s="41">
        <f>+'[1]PP EX- WORK'!C74</f>
        <v>128299</v>
      </c>
      <c r="C40" s="41">
        <v>1100</v>
      </c>
      <c r="D40" s="41">
        <f t="shared" si="1"/>
        <v>127199</v>
      </c>
      <c r="E40" s="43"/>
      <c r="F40" s="47"/>
      <c r="G40" s="18"/>
      <c r="H40" s="18"/>
      <c r="I40" s="18"/>
      <c r="J40" s="18"/>
    </row>
    <row r="41" spans="1:10" x14ac:dyDescent="0.25">
      <c r="A41" s="17" t="s">
        <v>108</v>
      </c>
      <c r="B41" s="41">
        <f>+'[1]PP EX- WORK'!D74</f>
        <v>128819</v>
      </c>
      <c r="C41" s="41">
        <v>1100</v>
      </c>
      <c r="D41" s="41">
        <f t="shared" si="1"/>
        <v>127719</v>
      </c>
      <c r="E41" s="43"/>
      <c r="F41" s="47"/>
      <c r="G41" s="18"/>
      <c r="H41" s="18"/>
      <c r="I41" s="18"/>
      <c r="J41" s="18"/>
    </row>
    <row r="42" spans="1:10" x14ac:dyDescent="0.25">
      <c r="A42" s="17" t="s">
        <v>109</v>
      </c>
      <c r="B42" s="41">
        <f>+'[1]PP EX- WORK'!H74</f>
        <v>131609</v>
      </c>
      <c r="C42" s="41">
        <v>1100</v>
      </c>
      <c r="D42" s="41">
        <f t="shared" si="1"/>
        <v>130509</v>
      </c>
      <c r="E42" s="43"/>
      <c r="F42" s="47"/>
      <c r="G42" s="18"/>
      <c r="H42" s="18"/>
      <c r="I42" s="18"/>
      <c r="J42" s="18"/>
    </row>
    <row r="43" spans="1:10" x14ac:dyDescent="0.25">
      <c r="A43" s="17" t="s">
        <v>110</v>
      </c>
      <c r="B43" s="41">
        <f>+'[1]PP EX- WORK'!AA74</f>
        <v>126799</v>
      </c>
      <c r="C43" s="41">
        <v>1100</v>
      </c>
      <c r="D43" s="41">
        <f t="shared" si="1"/>
        <v>125699</v>
      </c>
      <c r="E43" s="43"/>
      <c r="F43" s="47"/>
      <c r="G43" s="18"/>
      <c r="H43" s="18"/>
      <c r="I43" s="18"/>
      <c r="J43" s="18"/>
    </row>
    <row r="44" spans="1:10" x14ac:dyDescent="0.25">
      <c r="A44" s="45" t="s">
        <v>41</v>
      </c>
      <c r="B44" s="41"/>
      <c r="C44" s="41"/>
      <c r="D44" s="42"/>
      <c r="E44" s="43"/>
      <c r="F44" s="47"/>
      <c r="G44" s="18"/>
      <c r="H44" s="18"/>
      <c r="I44" s="18"/>
      <c r="J44" s="18"/>
    </row>
    <row r="45" spans="1:10" x14ac:dyDescent="0.25">
      <c r="A45" s="17" t="s">
        <v>111</v>
      </c>
      <c r="B45" s="41">
        <f>+'[1]PP EX- WORK'!R74</f>
        <v>140919</v>
      </c>
      <c r="C45" s="41">
        <v>1100</v>
      </c>
      <c r="D45" s="41">
        <f t="shared" ref="D45:D58" si="2">+B45-C45</f>
        <v>139819</v>
      </c>
      <c r="E45" s="43"/>
      <c r="F45" s="47"/>
      <c r="G45" s="18"/>
      <c r="H45" s="18"/>
      <c r="I45" s="18"/>
      <c r="J45" s="18"/>
    </row>
    <row r="46" spans="1:10" x14ac:dyDescent="0.25">
      <c r="A46" s="17" t="s">
        <v>112</v>
      </c>
      <c r="B46" s="41">
        <f>+'[1]PP EX- WORK'!P74</f>
        <v>140859</v>
      </c>
      <c r="C46" s="41">
        <v>1100</v>
      </c>
      <c r="D46" s="41">
        <f>+B46-C46</f>
        <v>139759</v>
      </c>
      <c r="E46" s="43"/>
      <c r="F46" s="47"/>
      <c r="G46" s="18"/>
      <c r="H46" s="18"/>
      <c r="I46" s="18"/>
      <c r="J46" s="18"/>
    </row>
    <row r="47" spans="1:10" x14ac:dyDescent="0.25">
      <c r="A47" s="17" t="s">
        <v>113</v>
      </c>
      <c r="B47" s="41">
        <f>+'[1]PP EX- WORK'!Z74</f>
        <v>131609</v>
      </c>
      <c r="C47" s="41">
        <v>1100</v>
      </c>
      <c r="D47" s="41">
        <f t="shared" si="2"/>
        <v>130509</v>
      </c>
      <c r="E47" s="43"/>
      <c r="F47" s="47"/>
      <c r="G47" s="18"/>
      <c r="H47" s="18"/>
      <c r="I47" s="18"/>
      <c r="J47" s="18"/>
    </row>
    <row r="48" spans="1:10" x14ac:dyDescent="0.25">
      <c r="A48" s="17" t="s">
        <v>51</v>
      </c>
      <c r="B48" s="41">
        <f>+'[1]PP EX- WORK'!Q74</f>
        <v>139369</v>
      </c>
      <c r="C48" s="41">
        <v>1100</v>
      </c>
      <c r="D48" s="41">
        <f t="shared" si="2"/>
        <v>138269</v>
      </c>
      <c r="E48" s="43"/>
      <c r="F48" s="47"/>
      <c r="G48" s="18"/>
      <c r="H48" s="18"/>
      <c r="I48" s="18"/>
      <c r="J48" s="18"/>
    </row>
    <row r="49" spans="1:10" x14ac:dyDescent="0.25">
      <c r="A49" s="17" t="s">
        <v>114</v>
      </c>
      <c r="B49" s="41">
        <f>+'[1]PP EX- WORK'!S74</f>
        <v>137609</v>
      </c>
      <c r="C49" s="41">
        <v>1100</v>
      </c>
      <c r="D49" s="41">
        <f t="shared" si="2"/>
        <v>136509</v>
      </c>
      <c r="E49" s="43"/>
      <c r="F49" s="47"/>
      <c r="G49" s="18"/>
      <c r="H49" s="18"/>
      <c r="I49" s="18"/>
      <c r="J49" s="18"/>
    </row>
    <row r="50" spans="1:10" x14ac:dyDescent="0.25">
      <c r="A50" s="17" t="s">
        <v>43</v>
      </c>
      <c r="B50" s="41">
        <f>+'[1]PP EX- WORK'!T74</f>
        <v>138099</v>
      </c>
      <c r="C50" s="41">
        <v>1100</v>
      </c>
      <c r="D50" s="41">
        <f t="shared" si="2"/>
        <v>136999</v>
      </c>
      <c r="E50" s="43"/>
      <c r="F50" s="47"/>
      <c r="G50" s="18"/>
      <c r="H50" s="18"/>
      <c r="I50" s="18"/>
      <c r="J50" s="18"/>
    </row>
    <row r="51" spans="1:10" x14ac:dyDescent="0.25">
      <c r="A51" s="17" t="s">
        <v>44</v>
      </c>
      <c r="B51" s="41">
        <f>+'[1]PP EX- WORK'!U74</f>
        <v>139949</v>
      </c>
      <c r="C51" s="41">
        <v>1100</v>
      </c>
      <c r="D51" s="41">
        <f t="shared" si="2"/>
        <v>138849</v>
      </c>
      <c r="E51" s="43"/>
      <c r="F51" s="47"/>
      <c r="G51" s="18"/>
      <c r="H51" s="18"/>
      <c r="I51" s="18"/>
      <c r="J51" s="18"/>
    </row>
    <row r="52" spans="1:10" x14ac:dyDescent="0.25">
      <c r="A52" s="17" t="s">
        <v>45</v>
      </c>
      <c r="B52" s="41">
        <f>+'[1]PP EX- WORK'!V74</f>
        <v>139079</v>
      </c>
      <c r="C52" s="41">
        <v>1100</v>
      </c>
      <c r="D52" s="41">
        <f t="shared" si="2"/>
        <v>137979</v>
      </c>
      <c r="E52" s="43"/>
      <c r="F52" s="47"/>
      <c r="G52" s="18"/>
      <c r="H52" s="18"/>
      <c r="I52" s="18"/>
      <c r="J52" s="18"/>
    </row>
    <row r="53" spans="1:10" x14ac:dyDescent="0.25">
      <c r="A53" s="17" t="s">
        <v>46</v>
      </c>
      <c r="B53" s="41">
        <f>+'[1]PP EX- WORK'!W74</f>
        <v>139079</v>
      </c>
      <c r="C53" s="41">
        <v>1100</v>
      </c>
      <c r="D53" s="41">
        <f t="shared" si="2"/>
        <v>137979</v>
      </c>
      <c r="E53" s="43"/>
      <c r="F53" s="47"/>
      <c r="G53" s="18"/>
      <c r="H53" s="18"/>
      <c r="I53" s="18"/>
      <c r="J53" s="18"/>
    </row>
    <row r="54" spans="1:10" x14ac:dyDescent="0.25">
      <c r="A54" s="17" t="s">
        <v>115</v>
      </c>
      <c r="B54" s="41">
        <f>+'[1]PP EX- WORK'!N74</f>
        <v>137609</v>
      </c>
      <c r="C54" s="41">
        <v>1100</v>
      </c>
      <c r="D54" s="41">
        <f t="shared" si="2"/>
        <v>136509</v>
      </c>
      <c r="E54" s="43"/>
      <c r="F54" s="47"/>
      <c r="G54" s="18"/>
      <c r="H54" s="18"/>
      <c r="I54" s="18"/>
      <c r="J54" s="18"/>
    </row>
    <row r="55" spans="1:10" x14ac:dyDescent="0.25">
      <c r="A55" s="17" t="s">
        <v>192</v>
      </c>
      <c r="B55" s="41">
        <f>+'[1]PP EX- WORK'!O74</f>
        <v>137109</v>
      </c>
      <c r="C55" s="41">
        <v>1100</v>
      </c>
      <c r="D55" s="41">
        <f t="shared" si="2"/>
        <v>136009</v>
      </c>
      <c r="E55" s="43"/>
      <c r="F55" s="47"/>
      <c r="G55" s="18"/>
      <c r="H55" s="18"/>
      <c r="I55" s="18"/>
      <c r="J55" s="18"/>
    </row>
    <row r="56" spans="1:10" x14ac:dyDescent="0.25">
      <c r="A56" s="17" t="s">
        <v>117</v>
      </c>
      <c r="B56" s="41">
        <f>+'[1]PP EX- WORK'!K74</f>
        <v>140573</v>
      </c>
      <c r="C56" s="41">
        <v>1100</v>
      </c>
      <c r="D56" s="41">
        <f t="shared" si="2"/>
        <v>139473</v>
      </c>
      <c r="E56" s="43"/>
      <c r="F56" s="47"/>
      <c r="G56" s="18"/>
      <c r="H56" s="18"/>
      <c r="I56" s="18"/>
      <c r="J56" s="18"/>
    </row>
    <row r="57" spans="1:10" x14ac:dyDescent="0.25">
      <c r="A57" s="17" t="s">
        <v>118</v>
      </c>
      <c r="B57" s="41">
        <f>+'[1]PP EX- WORK'!M74</f>
        <v>143573</v>
      </c>
      <c r="C57" s="41">
        <v>1100</v>
      </c>
      <c r="D57" s="41">
        <f t="shared" si="2"/>
        <v>142473</v>
      </c>
      <c r="E57" s="43"/>
      <c r="F57" s="47"/>
      <c r="G57" s="18"/>
      <c r="H57" s="18"/>
      <c r="I57" s="18"/>
      <c r="J57" s="18"/>
    </row>
    <row r="58" spans="1:10" x14ac:dyDescent="0.25">
      <c r="A58" s="48" t="s">
        <v>119</v>
      </c>
      <c r="B58" s="41">
        <f>+'[1]PP EX- WORK'!L74</f>
        <v>142593</v>
      </c>
      <c r="C58" s="41">
        <v>1100</v>
      </c>
      <c r="D58" s="41">
        <f t="shared" si="2"/>
        <v>141493</v>
      </c>
      <c r="E58" s="43"/>
      <c r="F58" s="47"/>
      <c r="G58" s="18"/>
      <c r="H58" s="18"/>
      <c r="I58" s="18"/>
      <c r="J58" s="18"/>
    </row>
    <row r="59" spans="1:10" x14ac:dyDescent="0.25">
      <c r="A59" s="45" t="s">
        <v>54</v>
      </c>
      <c r="B59" s="41"/>
      <c r="C59" s="41"/>
      <c r="D59" s="42"/>
      <c r="E59" s="43"/>
      <c r="F59" s="47"/>
      <c r="G59" s="18"/>
      <c r="H59" s="18"/>
      <c r="I59" s="18"/>
      <c r="J59" s="18"/>
    </row>
    <row r="60" spans="1:10" x14ac:dyDescent="0.25">
      <c r="A60" s="17" t="s">
        <v>120</v>
      </c>
      <c r="B60" s="41">
        <f>+'[1]LL Ex-Works &amp; STP'!C74</f>
        <v>137429</v>
      </c>
      <c r="C60" s="41">
        <v>1100</v>
      </c>
      <c r="D60" s="41">
        <f t="shared" ref="D60:D68" si="3">+B60-C60</f>
        <v>136329</v>
      </c>
      <c r="E60" s="43"/>
      <c r="F60" s="47"/>
      <c r="G60" s="18"/>
      <c r="H60" s="18"/>
      <c r="I60" s="18"/>
      <c r="J60" s="18"/>
    </row>
    <row r="61" spans="1:10" x14ac:dyDescent="0.25">
      <c r="A61" s="17" t="s">
        <v>121</v>
      </c>
      <c r="B61" s="41">
        <f>+'[1]LL Ex-Works &amp; STP'!B74</f>
        <v>136429</v>
      </c>
      <c r="C61" s="41">
        <v>1100</v>
      </c>
      <c r="D61" s="41">
        <f t="shared" si="3"/>
        <v>135329</v>
      </c>
      <c r="E61" s="43"/>
      <c r="F61" s="47"/>
      <c r="G61" s="18"/>
      <c r="H61" s="18"/>
      <c r="I61" s="18"/>
      <c r="J61" s="18"/>
    </row>
    <row r="62" spans="1:10" x14ac:dyDescent="0.25">
      <c r="A62" s="17" t="s">
        <v>122</v>
      </c>
      <c r="B62" s="41">
        <f>+'[1]LL Ex-Works &amp; STP'!B74</f>
        <v>136429</v>
      </c>
      <c r="C62" s="41">
        <v>1100</v>
      </c>
      <c r="D62" s="41">
        <f t="shared" si="3"/>
        <v>135329</v>
      </c>
      <c r="E62" s="43"/>
      <c r="F62" s="47"/>
      <c r="G62" s="18"/>
      <c r="H62" s="18"/>
      <c r="I62" s="18"/>
      <c r="J62" s="18"/>
    </row>
    <row r="63" spans="1:10" x14ac:dyDescent="0.25">
      <c r="A63" s="17" t="s">
        <v>123</v>
      </c>
      <c r="B63" s="41">
        <f>+'[1]LL Ex-Works &amp; STP'!D74</f>
        <v>146519</v>
      </c>
      <c r="C63" s="41">
        <v>1100</v>
      </c>
      <c r="D63" s="41">
        <f t="shared" si="3"/>
        <v>145419</v>
      </c>
      <c r="E63" s="43"/>
      <c r="F63" s="47"/>
      <c r="G63" s="18"/>
      <c r="H63" s="18"/>
      <c r="I63" s="18"/>
      <c r="J63" s="18"/>
    </row>
    <row r="64" spans="1:10" x14ac:dyDescent="0.25">
      <c r="A64" s="17" t="s">
        <v>124</v>
      </c>
      <c r="B64" s="41">
        <f>+'[1]LL Ex-Works &amp; STP'!E74</f>
        <v>148519</v>
      </c>
      <c r="C64" s="41">
        <v>1100</v>
      </c>
      <c r="D64" s="41">
        <f t="shared" si="3"/>
        <v>147419</v>
      </c>
      <c r="E64" s="43"/>
      <c r="F64" s="47"/>
      <c r="G64" s="18"/>
      <c r="H64" s="18"/>
      <c r="I64" s="18"/>
      <c r="J64" s="18"/>
    </row>
    <row r="65" spans="1:10" x14ac:dyDescent="0.25">
      <c r="A65" s="17" t="s">
        <v>125</v>
      </c>
      <c r="B65" s="41">
        <f>+'[1]LL Ex-Works &amp; STP'!F74</f>
        <v>150209</v>
      </c>
      <c r="C65" s="41">
        <v>1100</v>
      </c>
      <c r="D65" s="41">
        <f t="shared" si="3"/>
        <v>149109</v>
      </c>
      <c r="E65" s="43"/>
      <c r="F65" s="47"/>
      <c r="G65" s="18"/>
      <c r="H65" s="18"/>
      <c r="I65" s="18"/>
      <c r="J65" s="18"/>
    </row>
    <row r="66" spans="1:10" x14ac:dyDescent="0.25">
      <c r="A66" s="17" t="s">
        <v>126</v>
      </c>
      <c r="B66" s="41">
        <f>+'[1]LL Ex-Works &amp; STP'!B74-3000</f>
        <v>133429</v>
      </c>
      <c r="C66" s="41">
        <v>1100</v>
      </c>
      <c r="D66" s="41">
        <f t="shared" si="3"/>
        <v>132329</v>
      </c>
      <c r="E66" s="43"/>
      <c r="F66" s="47"/>
      <c r="G66" s="18"/>
      <c r="H66" s="18"/>
      <c r="I66" s="18"/>
      <c r="J66" s="18"/>
    </row>
    <row r="67" spans="1:10" x14ac:dyDescent="0.25">
      <c r="A67" s="17" t="s">
        <v>127</v>
      </c>
      <c r="B67" s="41">
        <f>+'[1]LL Ex-Works &amp; STP'!H74</f>
        <v>134429</v>
      </c>
      <c r="C67" s="41">
        <v>1100</v>
      </c>
      <c r="D67" s="41">
        <f t="shared" si="3"/>
        <v>133329</v>
      </c>
      <c r="E67" s="43"/>
      <c r="F67" s="47"/>
      <c r="G67" s="18"/>
      <c r="H67" s="18"/>
      <c r="I67" s="18"/>
      <c r="J67" s="18"/>
    </row>
    <row r="68" spans="1:10" x14ac:dyDescent="0.25">
      <c r="A68" s="17" t="s">
        <v>128</v>
      </c>
      <c r="B68" s="41">
        <f>+'[1]LL Ex-Works &amp; STP'!I74</f>
        <v>134429</v>
      </c>
      <c r="C68" s="41">
        <v>1100</v>
      </c>
      <c r="D68" s="41">
        <f t="shared" si="3"/>
        <v>133329</v>
      </c>
      <c r="E68" s="43"/>
      <c r="F68" s="47"/>
      <c r="G68" s="18"/>
      <c r="H68" s="18"/>
      <c r="I68" s="18"/>
      <c r="J68" s="18"/>
    </row>
    <row r="69" spans="1:10" x14ac:dyDescent="0.25">
      <c r="A69" s="45" t="s">
        <v>193</v>
      </c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5">
      <c r="A70" s="17" t="s">
        <v>130</v>
      </c>
      <c r="B70" s="49" t="s">
        <v>131</v>
      </c>
      <c r="C70" s="49" t="s">
        <v>132</v>
      </c>
      <c r="D70" s="49" t="s">
        <v>133</v>
      </c>
      <c r="E70" s="49" t="s">
        <v>134</v>
      </c>
      <c r="F70" s="49" t="s">
        <v>135</v>
      </c>
      <c r="G70" s="49" t="s">
        <v>136</v>
      </c>
      <c r="H70" s="49" t="s">
        <v>137</v>
      </c>
      <c r="I70" s="49" t="s">
        <v>138</v>
      </c>
      <c r="J70" s="18"/>
    </row>
    <row r="71" spans="1:10" x14ac:dyDescent="0.25">
      <c r="A71" s="45" t="s">
        <v>139</v>
      </c>
      <c r="B71" s="50" t="s">
        <v>140</v>
      </c>
      <c r="C71" s="50" t="s">
        <v>141</v>
      </c>
      <c r="D71" s="50" t="s">
        <v>142</v>
      </c>
      <c r="E71" s="50" t="s">
        <v>143</v>
      </c>
      <c r="F71" s="50" t="s">
        <v>144</v>
      </c>
      <c r="G71" s="50" t="s">
        <v>145</v>
      </c>
      <c r="H71" s="50" t="s">
        <v>146</v>
      </c>
      <c r="I71" s="51" t="s">
        <v>147</v>
      </c>
      <c r="J71" s="18"/>
    </row>
    <row r="72" spans="1:10" x14ac:dyDescent="0.25">
      <c r="A72" s="17" t="s">
        <v>148</v>
      </c>
      <c r="B72" s="49" t="s">
        <v>131</v>
      </c>
      <c r="C72" s="49" t="s">
        <v>132</v>
      </c>
      <c r="D72" s="49" t="s">
        <v>133</v>
      </c>
      <c r="E72" s="49" t="s">
        <v>134</v>
      </c>
      <c r="F72" s="49" t="s">
        <v>135</v>
      </c>
      <c r="G72" s="49" t="s">
        <v>136</v>
      </c>
      <c r="H72" s="49" t="s">
        <v>137</v>
      </c>
      <c r="I72" s="49" t="s">
        <v>138</v>
      </c>
      <c r="J72" s="18"/>
    </row>
    <row r="73" spans="1:10" x14ac:dyDescent="0.25">
      <c r="A73" s="17" t="s">
        <v>149</v>
      </c>
      <c r="B73" s="49" t="s">
        <v>150</v>
      </c>
      <c r="C73" s="49" t="s">
        <v>151</v>
      </c>
      <c r="D73" s="49" t="s">
        <v>152</v>
      </c>
      <c r="E73" s="49" t="s">
        <v>153</v>
      </c>
      <c r="F73" s="49" t="s">
        <v>154</v>
      </c>
      <c r="G73" s="49" t="s">
        <v>155</v>
      </c>
      <c r="H73" s="49" t="s">
        <v>143</v>
      </c>
      <c r="I73" s="6" t="s">
        <v>156</v>
      </c>
      <c r="J73" s="18"/>
    </row>
    <row r="74" spans="1:10" x14ac:dyDescent="0.25">
      <c r="A74" s="52" t="s">
        <v>159</v>
      </c>
      <c r="B74" s="71"/>
      <c r="C74" s="71"/>
      <c r="D74" s="71"/>
      <c r="E74" s="71"/>
      <c r="F74" s="71"/>
      <c r="G74" s="71"/>
      <c r="H74" s="71"/>
      <c r="I74" s="71"/>
      <c r="J74" s="72"/>
    </row>
    <row r="75" spans="1:10" x14ac:dyDescent="0.25">
      <c r="A75" s="53" t="s">
        <v>157</v>
      </c>
      <c r="B75" s="7"/>
      <c r="C75" s="7"/>
      <c r="D75" s="7"/>
      <c r="E75" s="7"/>
      <c r="F75" s="7"/>
      <c r="G75" s="7"/>
      <c r="H75" s="7"/>
      <c r="I75" s="18"/>
      <c r="J75" s="18"/>
    </row>
    <row r="76" spans="1:10" x14ac:dyDescent="0.25">
      <c r="A76" s="54" t="s">
        <v>160</v>
      </c>
      <c r="B76" s="18"/>
      <c r="C76" s="25"/>
      <c r="D76" s="25"/>
      <c r="E76" s="25"/>
      <c r="F76" s="25"/>
      <c r="G76" s="25"/>
      <c r="H76" s="18"/>
      <c r="I76" s="18"/>
      <c r="J76" s="18"/>
    </row>
    <row r="77" spans="1:10" x14ac:dyDescent="0.25">
      <c r="A77" s="54" t="s">
        <v>161</v>
      </c>
      <c r="B77" s="47"/>
      <c r="C77" s="47"/>
      <c r="D77" s="47"/>
      <c r="E77" s="47"/>
      <c r="F77" s="47"/>
      <c r="G77" s="47"/>
      <c r="H77" s="47"/>
      <c r="I77" s="18"/>
      <c r="J77" s="18"/>
    </row>
    <row r="78" spans="1:10" x14ac:dyDescent="0.25">
      <c r="A78" s="54" t="s">
        <v>162</v>
      </c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5">
      <c r="A79" s="54" t="s">
        <v>163</v>
      </c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5">
      <c r="A80" s="53" t="s">
        <v>164</v>
      </c>
      <c r="B80" s="18"/>
      <c r="C80" s="18"/>
      <c r="D80" s="18"/>
      <c r="E80" s="18"/>
      <c r="F80" s="18"/>
      <c r="G80" s="18"/>
      <c r="H80" s="18"/>
      <c r="I80" s="18"/>
      <c r="J80" s="18"/>
    </row>
    <row r="81" spans="1:10" x14ac:dyDescent="0.25">
      <c r="A81" s="20" t="s">
        <v>165</v>
      </c>
      <c r="B81" s="21"/>
      <c r="C81" s="21"/>
      <c r="D81" s="21"/>
      <c r="E81" s="21"/>
      <c r="F81" s="21"/>
      <c r="G81" s="21"/>
      <c r="H81" s="21"/>
      <c r="I81" s="18"/>
      <c r="J81" s="18"/>
    </row>
    <row r="82" spans="1:10" x14ac:dyDescent="0.25">
      <c r="A82" s="23" t="s">
        <v>166</v>
      </c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5">
      <c r="A83" s="23" t="s">
        <v>158</v>
      </c>
      <c r="B83" s="18"/>
      <c r="C83" s="18"/>
      <c r="D83" s="18"/>
      <c r="E83" s="18"/>
      <c r="F83" s="18"/>
      <c r="G83" s="18"/>
      <c r="H83" s="18"/>
      <c r="I83" s="18"/>
      <c r="J83" s="18"/>
    </row>
    <row r="84" spans="1:10" ht="15.75" x14ac:dyDescent="0.25">
      <c r="A84" s="27" t="s">
        <v>69</v>
      </c>
      <c r="B84" s="19"/>
      <c r="C84" s="19"/>
      <c r="D84" s="18"/>
      <c r="E84" s="18"/>
      <c r="F84" s="18"/>
      <c r="G84" s="18"/>
      <c r="H84" s="18"/>
      <c r="I84" s="18"/>
      <c r="J84" s="18"/>
    </row>
    <row r="85" spans="1:10" ht="15.75" x14ac:dyDescent="0.25">
      <c r="A85" s="27" t="s">
        <v>70</v>
      </c>
      <c r="B85" s="19"/>
      <c r="C85" s="18"/>
      <c r="D85" s="18"/>
      <c r="E85" s="18"/>
      <c r="F85" s="18"/>
      <c r="G85" s="18"/>
      <c r="H85" s="18"/>
      <c r="I85" s="18"/>
      <c r="J85" s="18"/>
    </row>
    <row r="86" spans="1:10" x14ac:dyDescent="0.25">
      <c r="A86" s="28" t="s">
        <v>71</v>
      </c>
      <c r="B86" s="18"/>
      <c r="C86" s="18"/>
      <c r="D86" s="18"/>
      <c r="E86" s="18"/>
      <c r="F86" s="18"/>
      <c r="G86" s="18"/>
      <c r="H86" s="18"/>
      <c r="I86" s="18"/>
      <c r="J86" s="18"/>
    </row>
    <row r="87" spans="1:10" ht="15.75" x14ac:dyDescent="0.25">
      <c r="A87" s="27" t="s">
        <v>72</v>
      </c>
      <c r="B87" s="19"/>
      <c r="C87" s="18"/>
      <c r="D87" s="18"/>
      <c r="E87" s="18"/>
      <c r="F87" s="18"/>
      <c r="G87" s="18"/>
      <c r="H87" s="18"/>
      <c r="I87" s="18"/>
      <c r="J87" s="18"/>
    </row>
    <row r="88" spans="1:10" x14ac:dyDescent="0.25">
      <c r="A88" s="28" t="s">
        <v>73</v>
      </c>
      <c r="B88" s="19"/>
      <c r="C88" s="18"/>
      <c r="D88" s="18"/>
      <c r="E88" s="18"/>
      <c r="F88" s="18"/>
      <c r="G88" s="18"/>
      <c r="H88" s="18"/>
      <c r="I88" s="18"/>
      <c r="J88" s="18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5" sqref="H15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3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18"/>
    </row>
    <row r="2" spans="1:10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18"/>
    </row>
    <row r="3" spans="1:10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18"/>
    </row>
    <row r="4" spans="1:10" x14ac:dyDescent="0.25">
      <c r="A4" s="30" t="s">
        <v>169</v>
      </c>
      <c r="B4" s="30"/>
      <c r="C4" s="30"/>
      <c r="D4" s="30"/>
      <c r="E4" s="30"/>
      <c r="F4" s="30"/>
      <c r="G4" s="30"/>
      <c r="H4" s="30"/>
      <c r="I4" s="30"/>
      <c r="J4" s="18"/>
    </row>
    <row r="5" spans="1:10" x14ac:dyDescent="0.25">
      <c r="A5" s="30" t="s">
        <v>222</v>
      </c>
      <c r="B5" s="30"/>
      <c r="C5" s="30"/>
      <c r="D5" s="30"/>
      <c r="E5" s="30"/>
      <c r="F5" s="30"/>
      <c r="G5" s="30"/>
      <c r="H5" s="30"/>
      <c r="I5" s="60"/>
      <c r="J5" s="18"/>
    </row>
    <row r="6" spans="1:10" x14ac:dyDescent="0.25">
      <c r="A6" s="30" t="s">
        <v>76</v>
      </c>
      <c r="B6" s="30"/>
      <c r="C6" s="30"/>
      <c r="D6" s="30"/>
      <c r="E6" s="30"/>
      <c r="F6" s="30"/>
      <c r="G6" s="30"/>
      <c r="H6" s="30"/>
      <c r="I6" s="18"/>
      <c r="J6" s="18"/>
    </row>
    <row r="7" spans="1:10" x14ac:dyDescent="0.25">
      <c r="A7" s="3" t="str">
        <f>+'[1]STOCK POINT'!A9:E9</f>
        <v>HDPE, LLDPE &amp; PP PRICE W.E.F. DT. 01.05.26</v>
      </c>
      <c r="B7" s="3"/>
      <c r="C7" s="3"/>
      <c r="D7" s="3"/>
      <c r="E7" s="3"/>
      <c r="F7" s="3"/>
      <c r="G7" s="3"/>
      <c r="H7" s="3"/>
      <c r="I7" s="3"/>
      <c r="J7" s="18"/>
    </row>
    <row r="8" spans="1:10" x14ac:dyDescent="0.25">
      <c r="A8" s="6" t="s">
        <v>77</v>
      </c>
      <c r="B8" s="6" t="s">
        <v>78</v>
      </c>
      <c r="C8" s="6" t="s">
        <v>79</v>
      </c>
      <c r="D8" s="38" t="s">
        <v>171</v>
      </c>
      <c r="E8" s="39"/>
      <c r="F8" s="18"/>
      <c r="G8" s="61"/>
      <c r="H8" s="18"/>
      <c r="I8" s="18"/>
      <c r="J8" s="18"/>
    </row>
    <row r="9" spans="1:10" x14ac:dyDescent="0.25">
      <c r="A9" s="35" t="s">
        <v>12</v>
      </c>
      <c r="B9" s="36"/>
      <c r="C9" s="6" t="s">
        <v>84</v>
      </c>
      <c r="D9" s="38" t="s">
        <v>172</v>
      </c>
      <c r="E9" s="39"/>
      <c r="F9" s="7"/>
      <c r="G9" s="19"/>
      <c r="H9" s="18"/>
      <c r="I9" s="18"/>
      <c r="J9" s="18"/>
    </row>
    <row r="10" spans="1:10" x14ac:dyDescent="0.25">
      <c r="A10" s="17" t="s">
        <v>87</v>
      </c>
      <c r="B10" s="40">
        <f>+'[1]HD Ex-Works'!R76</f>
        <v>142732</v>
      </c>
      <c r="C10" s="41">
        <v>1100</v>
      </c>
      <c r="D10" s="41">
        <f t="shared" ref="D10:D33" si="0">+B10-C10</f>
        <v>141632</v>
      </c>
      <c r="E10" s="61" t="s">
        <v>173</v>
      </c>
      <c r="F10" s="60"/>
      <c r="G10" s="18"/>
      <c r="H10" s="18"/>
      <c r="I10" s="18"/>
      <c r="J10" s="18"/>
    </row>
    <row r="11" spans="1:10" x14ac:dyDescent="0.25">
      <c r="A11" s="17" t="s">
        <v>15</v>
      </c>
      <c r="B11" s="40">
        <f>+'[1]HD Ex-Works'!S76</f>
        <v>144732</v>
      </c>
      <c r="C11" s="41">
        <v>1100</v>
      </c>
      <c r="D11" s="41">
        <f t="shared" si="0"/>
        <v>143632</v>
      </c>
      <c r="E11" s="43"/>
      <c r="F11" s="47"/>
      <c r="G11" s="19"/>
      <c r="H11" s="18"/>
      <c r="I11" s="18"/>
      <c r="J11" s="18"/>
    </row>
    <row r="12" spans="1:10" x14ac:dyDescent="0.25">
      <c r="A12" s="17" t="s">
        <v>88</v>
      </c>
      <c r="B12" s="40">
        <f>+'[1]HD Ex-Works'!T76</f>
        <v>154331</v>
      </c>
      <c r="C12" s="41">
        <v>1100</v>
      </c>
      <c r="D12" s="41">
        <f>+B12-C12</f>
        <v>153231</v>
      </c>
      <c r="E12" s="63"/>
      <c r="F12" s="47"/>
      <c r="G12" s="19"/>
      <c r="H12" s="18"/>
      <c r="I12" s="18"/>
      <c r="J12" s="18"/>
    </row>
    <row r="13" spans="1:10" x14ac:dyDescent="0.25">
      <c r="A13" s="17" t="s">
        <v>89</v>
      </c>
      <c r="B13" s="40">
        <f>+'[1]HD Ex-Works'!U76</f>
        <v>154331</v>
      </c>
      <c r="C13" s="41">
        <v>1100</v>
      </c>
      <c r="D13" s="41">
        <f t="shared" si="0"/>
        <v>153231</v>
      </c>
      <c r="E13" s="63"/>
      <c r="F13" s="47"/>
      <c r="G13" s="19"/>
      <c r="H13" s="18"/>
      <c r="I13" s="18"/>
      <c r="J13" s="18"/>
    </row>
    <row r="14" spans="1:10" x14ac:dyDescent="0.25">
      <c r="A14" s="17" t="s">
        <v>19</v>
      </c>
      <c r="B14" s="40">
        <f>+'[1]HD Ex-Works'!M76</f>
        <v>156831</v>
      </c>
      <c r="C14" s="41">
        <v>1100</v>
      </c>
      <c r="D14" s="41">
        <f>+B14-C14</f>
        <v>155731</v>
      </c>
      <c r="E14" s="64"/>
      <c r="F14" s="47"/>
      <c r="G14" s="19"/>
      <c r="H14" s="18"/>
      <c r="I14" s="18"/>
      <c r="J14" s="18"/>
    </row>
    <row r="15" spans="1:10" x14ac:dyDescent="0.25">
      <c r="A15" s="17" t="s">
        <v>20</v>
      </c>
      <c r="B15" s="40">
        <f>+'[1]HD Ex-Works'!N76</f>
        <v>156831</v>
      </c>
      <c r="C15" s="41">
        <v>1100</v>
      </c>
      <c r="D15" s="41">
        <f>+B15-C15</f>
        <v>155731</v>
      </c>
      <c r="E15" s="64"/>
      <c r="F15" s="47"/>
      <c r="G15" s="19"/>
      <c r="H15" s="18"/>
      <c r="I15" s="18"/>
      <c r="J15" s="18"/>
    </row>
    <row r="16" spans="1:10" x14ac:dyDescent="0.25">
      <c r="A16" s="17" t="s">
        <v>90</v>
      </c>
      <c r="B16" s="40">
        <f>+'[1]HD Ex-Works'!Q76</f>
        <v>143673</v>
      </c>
      <c r="C16" s="41">
        <v>1100</v>
      </c>
      <c r="D16" s="41">
        <f t="shared" si="0"/>
        <v>142573</v>
      </c>
      <c r="E16" s="65" t="s">
        <v>174</v>
      </c>
      <c r="F16" s="6" t="s">
        <v>175</v>
      </c>
      <c r="G16" s="39"/>
      <c r="H16" s="18"/>
      <c r="I16" s="18"/>
      <c r="J16" s="18"/>
    </row>
    <row r="17" spans="1:10" x14ac:dyDescent="0.25">
      <c r="A17" s="17" t="s">
        <v>91</v>
      </c>
      <c r="B17" s="40">
        <f>+'[1]HD Ex-Works'!C76</f>
        <v>155482</v>
      </c>
      <c r="C17" s="41">
        <v>1100</v>
      </c>
      <c r="D17" s="41">
        <f t="shared" si="0"/>
        <v>154382</v>
      </c>
      <c r="E17" s="66" t="s">
        <v>176</v>
      </c>
      <c r="F17" s="6" t="s">
        <v>177</v>
      </c>
      <c r="G17" s="39"/>
      <c r="H17" s="18"/>
      <c r="I17" s="18"/>
      <c r="J17" s="18"/>
    </row>
    <row r="18" spans="1:10" x14ac:dyDescent="0.25">
      <c r="A18" s="17" t="s">
        <v>92</v>
      </c>
      <c r="B18" s="40">
        <f>+'[1]HD Ex-Works'!D76</f>
        <v>154232</v>
      </c>
      <c r="C18" s="41">
        <v>1100</v>
      </c>
      <c r="D18" s="41">
        <f t="shared" si="0"/>
        <v>153132</v>
      </c>
      <c r="E18" s="66" t="s">
        <v>223</v>
      </c>
      <c r="F18" s="67">
        <f>+[1]FREIGHT!I160</f>
        <v>3368</v>
      </c>
      <c r="G18" s="34"/>
      <c r="H18" s="18"/>
      <c r="I18" s="18"/>
      <c r="J18" s="18"/>
    </row>
    <row r="19" spans="1:10" x14ac:dyDescent="0.25">
      <c r="A19" s="17" t="s">
        <v>93</v>
      </c>
      <c r="B19" s="41">
        <f>+'[1]HD Ex-Works'!B76</f>
        <v>153732</v>
      </c>
      <c r="C19" s="41">
        <v>1100</v>
      </c>
      <c r="D19" s="41">
        <f t="shared" si="0"/>
        <v>152632</v>
      </c>
      <c r="E19" s="66" t="s">
        <v>224</v>
      </c>
      <c r="F19" s="67">
        <f>+[1]FREIGHT!I161</f>
        <v>3368</v>
      </c>
      <c r="G19" s="34"/>
      <c r="H19" s="18"/>
      <c r="I19" s="18"/>
      <c r="J19" s="18"/>
    </row>
    <row r="20" spans="1:10" x14ac:dyDescent="0.25">
      <c r="A20" s="17" t="s">
        <v>94</v>
      </c>
      <c r="B20" s="41">
        <f>+'[1]HD Ex-Works'!E76</f>
        <v>155431</v>
      </c>
      <c r="C20" s="41">
        <v>1100</v>
      </c>
      <c r="D20" s="41">
        <f t="shared" si="0"/>
        <v>154331</v>
      </c>
      <c r="E20" s="66" t="s">
        <v>225</v>
      </c>
      <c r="F20" s="68">
        <f>+[1]FREIGHT!I163</f>
        <v>3351</v>
      </c>
      <c r="G20" s="39"/>
      <c r="H20" s="18"/>
      <c r="I20" s="18"/>
      <c r="J20" s="18"/>
    </row>
    <row r="21" spans="1:10" x14ac:dyDescent="0.25">
      <c r="A21" s="17" t="s">
        <v>25</v>
      </c>
      <c r="B21" s="41">
        <f>+'[1]HD Ex-Works'!F76</f>
        <v>155032</v>
      </c>
      <c r="C21" s="41">
        <v>1100</v>
      </c>
      <c r="D21" s="41">
        <f t="shared" si="0"/>
        <v>153932</v>
      </c>
      <c r="E21" s="66" t="s">
        <v>226</v>
      </c>
      <c r="F21" s="68">
        <f>+[1]FREIGHT!I167</f>
        <v>3633</v>
      </c>
      <c r="G21" s="39"/>
      <c r="H21" s="18"/>
      <c r="I21" s="18"/>
      <c r="J21" s="18"/>
    </row>
    <row r="22" spans="1:10" x14ac:dyDescent="0.25">
      <c r="A22" s="17" t="s">
        <v>95</v>
      </c>
      <c r="B22" s="41">
        <f>+'[1]HD Ex-Works'!W76-3000</f>
        <v>146015</v>
      </c>
      <c r="C22" s="41">
        <v>1100</v>
      </c>
      <c r="D22" s="41">
        <f t="shared" si="0"/>
        <v>144915</v>
      </c>
      <c r="E22" s="66" t="s">
        <v>227</v>
      </c>
      <c r="F22" s="68">
        <f>+[1]FREIGHT!I168</f>
        <v>3358</v>
      </c>
      <c r="G22" s="39"/>
      <c r="H22" s="18"/>
      <c r="I22" s="18"/>
      <c r="J22" s="18"/>
    </row>
    <row r="23" spans="1:10" x14ac:dyDescent="0.25">
      <c r="A23" s="17" t="s">
        <v>96</v>
      </c>
      <c r="B23" s="41">
        <f>+'[1]HD Ex-Works'!W76</f>
        <v>149015</v>
      </c>
      <c r="C23" s="41">
        <v>1100</v>
      </c>
      <c r="D23" s="41">
        <f t="shared" si="0"/>
        <v>147915</v>
      </c>
      <c r="E23" s="66" t="s">
        <v>228</v>
      </c>
      <c r="F23" s="68">
        <f>+[1]FREIGHT!I173</f>
        <v>3518</v>
      </c>
      <c r="G23" s="69"/>
      <c r="H23" s="18"/>
      <c r="I23" s="18"/>
      <c r="J23" s="18"/>
    </row>
    <row r="24" spans="1:10" x14ac:dyDescent="0.25">
      <c r="A24" s="17" t="s">
        <v>97</v>
      </c>
      <c r="B24" s="41">
        <f>+'[1]HD Ex-Works'!X76</f>
        <v>149015</v>
      </c>
      <c r="C24" s="41">
        <v>1100</v>
      </c>
      <c r="D24" s="41">
        <f t="shared" si="0"/>
        <v>147915</v>
      </c>
      <c r="E24" s="66" t="s">
        <v>229</v>
      </c>
      <c r="F24" s="68">
        <f>+[1]FREIGHT!I183</f>
        <v>3412</v>
      </c>
      <c r="G24" s="69"/>
      <c r="H24" s="18"/>
      <c r="I24" s="18"/>
      <c r="J24" s="18"/>
    </row>
    <row r="25" spans="1:10" x14ac:dyDescent="0.25">
      <c r="A25" s="17" t="s">
        <v>98</v>
      </c>
      <c r="B25" s="40">
        <f>+'[1]HD Ex-Works'!J76</f>
        <v>144497</v>
      </c>
      <c r="C25" s="41">
        <v>1100</v>
      </c>
      <c r="D25" s="41">
        <f t="shared" si="0"/>
        <v>143397</v>
      </c>
      <c r="E25" s="66" t="s">
        <v>230</v>
      </c>
      <c r="F25" s="67">
        <f>+[1]FREIGHT!I186</f>
        <v>3403</v>
      </c>
      <c r="G25" s="39"/>
      <c r="H25" s="18"/>
      <c r="I25" s="18"/>
      <c r="J25" s="18"/>
    </row>
    <row r="26" spans="1:10" x14ac:dyDescent="0.25">
      <c r="A26" s="17" t="s">
        <v>29</v>
      </c>
      <c r="B26" s="41">
        <f>+'[1]HD Ex-Works'!H76</f>
        <v>143881</v>
      </c>
      <c r="C26" s="41">
        <v>1100</v>
      </c>
      <c r="D26" s="41">
        <f t="shared" si="0"/>
        <v>142781</v>
      </c>
      <c r="E26" s="66"/>
      <c r="F26" s="67"/>
      <c r="G26" s="39"/>
      <c r="H26" s="18"/>
      <c r="I26" s="18"/>
      <c r="J26" s="18"/>
    </row>
    <row r="27" spans="1:10" x14ac:dyDescent="0.25">
      <c r="A27" s="17" t="s">
        <v>31</v>
      </c>
      <c r="B27" s="41">
        <f>+'[1]HD Ex-Works'!G76</f>
        <v>144691</v>
      </c>
      <c r="C27" s="41">
        <v>1100</v>
      </c>
      <c r="D27" s="41">
        <f t="shared" si="0"/>
        <v>143591</v>
      </c>
      <c r="E27" s="66"/>
      <c r="F27" s="67"/>
      <c r="G27" s="39"/>
      <c r="H27" s="18"/>
      <c r="I27" s="18"/>
      <c r="J27" s="18"/>
    </row>
    <row r="28" spans="1:10" x14ac:dyDescent="0.25">
      <c r="A28" s="17" t="s">
        <v>99</v>
      </c>
      <c r="B28" s="41">
        <f>+'[1]HD Ex-Works'!I76</f>
        <v>142497</v>
      </c>
      <c r="C28" s="41">
        <v>1100</v>
      </c>
      <c r="D28" s="41">
        <f t="shared" si="0"/>
        <v>141397</v>
      </c>
      <c r="E28" s="66"/>
      <c r="F28" s="67"/>
      <c r="G28" s="39"/>
      <c r="H28" s="18"/>
      <c r="I28" s="18"/>
      <c r="J28" s="18"/>
    </row>
    <row r="29" spans="1:10" x14ac:dyDescent="0.25">
      <c r="A29" s="17" t="s">
        <v>27</v>
      </c>
      <c r="B29" s="41">
        <f>+'[1]HD Ex-Works'!Y76</f>
        <v>147015</v>
      </c>
      <c r="C29" s="41">
        <v>1100</v>
      </c>
      <c r="D29" s="41">
        <f t="shared" si="0"/>
        <v>145915</v>
      </c>
      <c r="E29" s="66"/>
      <c r="F29" s="67"/>
      <c r="G29" s="34"/>
      <c r="H29" s="18"/>
      <c r="I29" s="18"/>
      <c r="J29" s="18"/>
    </row>
    <row r="30" spans="1:10" x14ac:dyDescent="0.25">
      <c r="A30" s="17" t="s">
        <v>100</v>
      </c>
      <c r="B30" s="41">
        <f>+'[1]HD Ex-Works'!Z76</f>
        <v>145015</v>
      </c>
      <c r="C30" s="41">
        <v>1100</v>
      </c>
      <c r="D30" s="41">
        <f t="shared" si="0"/>
        <v>143915</v>
      </c>
      <c r="E30" s="66"/>
      <c r="F30" s="36"/>
      <c r="G30" s="34"/>
      <c r="H30" s="18"/>
      <c r="I30" s="18"/>
      <c r="J30" s="18"/>
    </row>
    <row r="31" spans="1:10" x14ac:dyDescent="0.25">
      <c r="A31" s="17" t="s">
        <v>101</v>
      </c>
      <c r="B31" s="41">
        <f>+'[1]HD Ex-Works'!AA76</f>
        <v>138173</v>
      </c>
      <c r="C31" s="41">
        <v>1100</v>
      </c>
      <c r="D31" s="41">
        <f t="shared" si="0"/>
        <v>137073</v>
      </c>
      <c r="E31" s="66"/>
      <c r="F31" s="36"/>
      <c r="G31" s="34"/>
      <c r="H31" s="18"/>
      <c r="I31" s="18"/>
      <c r="J31" s="18"/>
    </row>
    <row r="32" spans="1:10" x14ac:dyDescent="0.25">
      <c r="A32" s="17" t="s">
        <v>102</v>
      </c>
      <c r="B32" s="41">
        <f>+'[1]HD Ex-Works'!AB76</f>
        <v>152032</v>
      </c>
      <c r="C32" s="41">
        <v>1100</v>
      </c>
      <c r="D32" s="41">
        <f t="shared" si="0"/>
        <v>150932</v>
      </c>
      <c r="E32" s="66"/>
      <c r="F32" s="36"/>
      <c r="G32" s="34"/>
      <c r="H32" s="18"/>
      <c r="I32" s="18"/>
      <c r="J32" s="18"/>
    </row>
    <row r="33" spans="1:10" x14ac:dyDescent="0.25">
      <c r="A33" s="17" t="s">
        <v>103</v>
      </c>
      <c r="B33" s="41">
        <f>+'[1]HD Ex-Works'!AC76</f>
        <v>150732</v>
      </c>
      <c r="C33" s="41">
        <v>1100</v>
      </c>
      <c r="D33" s="41">
        <f t="shared" si="0"/>
        <v>149632</v>
      </c>
      <c r="E33" s="66"/>
      <c r="F33" s="36"/>
      <c r="G33" s="34"/>
      <c r="H33" s="18"/>
      <c r="I33" s="18"/>
      <c r="J33" s="18"/>
    </row>
    <row r="34" spans="1:10" x14ac:dyDescent="0.25">
      <c r="A34" s="45" t="s">
        <v>33</v>
      </c>
      <c r="B34" s="41"/>
      <c r="C34" s="41"/>
      <c r="D34" s="36"/>
      <c r="E34" s="66"/>
      <c r="F34" s="36"/>
      <c r="G34" s="34"/>
      <c r="H34" s="18"/>
      <c r="I34" s="18"/>
      <c r="J34" s="18"/>
    </row>
    <row r="35" spans="1:10" x14ac:dyDescent="0.25">
      <c r="A35" s="17" t="s">
        <v>34</v>
      </c>
      <c r="B35" s="41">
        <f>+'[1]PP EX- WORK'!G73</f>
        <v>131917</v>
      </c>
      <c r="C35" s="41">
        <v>1100</v>
      </c>
      <c r="D35" s="41">
        <f t="shared" ref="D35:D43" si="1">+B35-C35</f>
        <v>130817</v>
      </c>
      <c r="E35" s="70" t="s">
        <v>190</v>
      </c>
      <c r="F35" s="18"/>
      <c r="G35" s="18"/>
      <c r="H35" s="18"/>
      <c r="I35" s="18"/>
      <c r="J35" s="18"/>
    </row>
    <row r="36" spans="1:10" x14ac:dyDescent="0.25">
      <c r="A36" s="17" t="s">
        <v>104</v>
      </c>
      <c r="B36" s="41">
        <f>+'[1]PP EX- WORK'!E73</f>
        <v>129727</v>
      </c>
      <c r="C36" s="41">
        <v>1100</v>
      </c>
      <c r="D36" s="41">
        <f t="shared" si="1"/>
        <v>128627</v>
      </c>
      <c r="E36" s="43"/>
      <c r="F36" s="47"/>
      <c r="G36" s="18"/>
      <c r="H36" s="18"/>
      <c r="I36" s="18"/>
      <c r="J36" s="18"/>
    </row>
    <row r="37" spans="1:10" x14ac:dyDescent="0.25">
      <c r="A37" s="17" t="s">
        <v>105</v>
      </c>
      <c r="B37" s="41">
        <f>+'[1]PP EX- WORK'!B73</f>
        <v>128707</v>
      </c>
      <c r="C37" s="41">
        <v>1100</v>
      </c>
      <c r="D37" s="41">
        <f t="shared" si="1"/>
        <v>127607</v>
      </c>
      <c r="E37" s="43"/>
      <c r="F37" s="47"/>
      <c r="G37" s="18"/>
      <c r="H37" s="18"/>
      <c r="I37" s="18"/>
      <c r="J37" s="18"/>
    </row>
    <row r="38" spans="1:10" x14ac:dyDescent="0.25">
      <c r="A38" s="17" t="s">
        <v>37</v>
      </c>
      <c r="B38" s="40">
        <f>+'[1]PP EX- WORK'!F73</f>
        <v>130227</v>
      </c>
      <c r="C38" s="41">
        <v>1100</v>
      </c>
      <c r="D38" s="41">
        <f t="shared" si="1"/>
        <v>129127</v>
      </c>
      <c r="E38" s="43"/>
      <c r="F38" s="47"/>
      <c r="G38" s="18"/>
      <c r="H38" s="18"/>
      <c r="I38" s="18"/>
      <c r="J38" s="18"/>
    </row>
    <row r="39" spans="1:10" x14ac:dyDescent="0.25">
      <c r="A39" s="17" t="s">
        <v>191</v>
      </c>
      <c r="B39" s="41">
        <f>+'[1]PP EX- WORK'!X73</f>
        <v>124707</v>
      </c>
      <c r="C39" s="41">
        <v>1100</v>
      </c>
      <c r="D39" s="41">
        <f t="shared" si="1"/>
        <v>123607</v>
      </c>
      <c r="E39" s="43"/>
      <c r="F39" s="47"/>
      <c r="G39" s="18"/>
      <c r="H39" s="18"/>
      <c r="I39" s="18"/>
      <c r="J39" s="18"/>
    </row>
    <row r="40" spans="1:10" x14ac:dyDescent="0.25">
      <c r="A40" s="17" t="s">
        <v>107</v>
      </c>
      <c r="B40" s="41">
        <f>+'[1]PP EX- WORK'!C73</f>
        <v>128207</v>
      </c>
      <c r="C40" s="41">
        <v>1100</v>
      </c>
      <c r="D40" s="41">
        <f t="shared" si="1"/>
        <v>127107</v>
      </c>
      <c r="E40" s="43"/>
      <c r="F40" s="47"/>
      <c r="G40" s="18"/>
      <c r="H40" s="18"/>
      <c r="I40" s="18"/>
      <c r="J40" s="18"/>
    </row>
    <row r="41" spans="1:10" x14ac:dyDescent="0.25">
      <c r="A41" s="17" t="s">
        <v>108</v>
      </c>
      <c r="B41" s="41">
        <f>+'[1]PP EX- WORK'!D73</f>
        <v>128727</v>
      </c>
      <c r="C41" s="41">
        <v>1100</v>
      </c>
      <c r="D41" s="41">
        <f t="shared" si="1"/>
        <v>127627</v>
      </c>
      <c r="E41" s="43"/>
      <c r="F41" s="47"/>
      <c r="G41" s="18"/>
      <c r="H41" s="18"/>
      <c r="I41" s="18"/>
      <c r="J41" s="18"/>
    </row>
    <row r="42" spans="1:10" x14ac:dyDescent="0.25">
      <c r="A42" s="17" t="s">
        <v>109</v>
      </c>
      <c r="B42" s="41">
        <f>+'[1]PP EX- WORK'!H73</f>
        <v>131517</v>
      </c>
      <c r="C42" s="41">
        <v>1100</v>
      </c>
      <c r="D42" s="41">
        <f t="shared" si="1"/>
        <v>130417</v>
      </c>
      <c r="E42" s="43"/>
      <c r="F42" s="47"/>
      <c r="G42" s="18"/>
      <c r="H42" s="18"/>
      <c r="I42" s="18"/>
      <c r="J42" s="18"/>
    </row>
    <row r="43" spans="1:10" x14ac:dyDescent="0.25">
      <c r="A43" s="17" t="s">
        <v>110</v>
      </c>
      <c r="B43" s="41">
        <f>+'[1]PP EX- WORK'!AA73</f>
        <v>126707</v>
      </c>
      <c r="C43" s="41">
        <v>1100</v>
      </c>
      <c r="D43" s="41">
        <f t="shared" si="1"/>
        <v>125607</v>
      </c>
      <c r="E43" s="43"/>
      <c r="F43" s="47"/>
      <c r="G43" s="18"/>
      <c r="H43" s="18"/>
      <c r="I43" s="18"/>
      <c r="J43" s="18"/>
    </row>
    <row r="44" spans="1:10" x14ac:dyDescent="0.25">
      <c r="A44" s="45" t="s">
        <v>41</v>
      </c>
      <c r="B44" s="41"/>
      <c r="C44" s="41"/>
      <c r="D44" s="42"/>
      <c r="E44" s="43"/>
      <c r="F44" s="47"/>
      <c r="G44" s="18"/>
      <c r="H44" s="18"/>
      <c r="I44" s="18"/>
      <c r="J44" s="18"/>
    </row>
    <row r="45" spans="1:10" x14ac:dyDescent="0.25">
      <c r="A45" s="17" t="s">
        <v>111</v>
      </c>
      <c r="B45" s="41">
        <f>+'[1]PP EX- WORK'!R73</f>
        <v>140827</v>
      </c>
      <c r="C45" s="41">
        <v>1100</v>
      </c>
      <c r="D45" s="41">
        <f t="shared" ref="D45:D58" si="2">+B45-C45</f>
        <v>139727</v>
      </c>
      <c r="E45" s="43"/>
      <c r="F45" s="47"/>
      <c r="G45" s="18"/>
      <c r="H45" s="18"/>
      <c r="I45" s="18"/>
      <c r="J45" s="18"/>
    </row>
    <row r="46" spans="1:10" x14ac:dyDescent="0.25">
      <c r="A46" s="17" t="s">
        <v>112</v>
      </c>
      <c r="B46" s="41">
        <f>+'[1]PP EX- WORK'!P73</f>
        <v>140767</v>
      </c>
      <c r="C46" s="41">
        <v>1100</v>
      </c>
      <c r="D46" s="41">
        <f>+B46-C46</f>
        <v>139667</v>
      </c>
      <c r="E46" s="43"/>
      <c r="F46" s="47"/>
      <c r="G46" s="18"/>
      <c r="H46" s="18"/>
      <c r="I46" s="18"/>
      <c r="J46" s="18"/>
    </row>
    <row r="47" spans="1:10" x14ac:dyDescent="0.25">
      <c r="A47" s="17" t="s">
        <v>113</v>
      </c>
      <c r="B47" s="41">
        <f>+'[1]PP EX- WORK'!Z73</f>
        <v>131517</v>
      </c>
      <c r="C47" s="41">
        <v>1100</v>
      </c>
      <c r="D47" s="41">
        <f t="shared" si="2"/>
        <v>130417</v>
      </c>
      <c r="E47" s="43"/>
      <c r="F47" s="47"/>
      <c r="G47" s="18"/>
      <c r="H47" s="18"/>
      <c r="I47" s="18"/>
      <c r="J47" s="18"/>
    </row>
    <row r="48" spans="1:10" x14ac:dyDescent="0.25">
      <c r="A48" s="17" t="s">
        <v>51</v>
      </c>
      <c r="B48" s="41">
        <f>+'[1]PP EX- WORK'!Q73</f>
        <v>139277</v>
      </c>
      <c r="C48" s="41">
        <v>1100</v>
      </c>
      <c r="D48" s="41">
        <f t="shared" si="2"/>
        <v>138177</v>
      </c>
      <c r="E48" s="43"/>
      <c r="F48" s="47"/>
      <c r="G48" s="18"/>
      <c r="H48" s="18"/>
      <c r="I48" s="18"/>
      <c r="J48" s="18"/>
    </row>
    <row r="49" spans="1:10" x14ac:dyDescent="0.25">
      <c r="A49" s="17" t="s">
        <v>114</v>
      </c>
      <c r="B49" s="41">
        <f>+'[1]PP EX- WORK'!S73</f>
        <v>137517</v>
      </c>
      <c r="C49" s="41">
        <v>1100</v>
      </c>
      <c r="D49" s="41">
        <f t="shared" si="2"/>
        <v>136417</v>
      </c>
      <c r="E49" s="43"/>
      <c r="F49" s="47"/>
      <c r="G49" s="18"/>
      <c r="H49" s="18"/>
      <c r="I49" s="18"/>
      <c r="J49" s="18"/>
    </row>
    <row r="50" spans="1:10" x14ac:dyDescent="0.25">
      <c r="A50" s="17" t="s">
        <v>43</v>
      </c>
      <c r="B50" s="41">
        <f>+'[1]PP EX- WORK'!T73</f>
        <v>138007</v>
      </c>
      <c r="C50" s="41">
        <v>1100</v>
      </c>
      <c r="D50" s="41">
        <f t="shared" si="2"/>
        <v>136907</v>
      </c>
      <c r="E50" s="43"/>
      <c r="F50" s="47"/>
      <c r="G50" s="18"/>
      <c r="H50" s="18"/>
      <c r="I50" s="18"/>
      <c r="J50" s="18"/>
    </row>
    <row r="51" spans="1:10" x14ac:dyDescent="0.25">
      <c r="A51" s="17" t="s">
        <v>44</v>
      </c>
      <c r="B51" s="41">
        <f>+'[1]PP EX- WORK'!U73</f>
        <v>139857</v>
      </c>
      <c r="C51" s="41">
        <v>1100</v>
      </c>
      <c r="D51" s="41">
        <f t="shared" si="2"/>
        <v>138757</v>
      </c>
      <c r="E51" s="43"/>
      <c r="F51" s="47"/>
      <c r="G51" s="18"/>
      <c r="H51" s="18"/>
      <c r="I51" s="18"/>
      <c r="J51" s="18"/>
    </row>
    <row r="52" spans="1:10" x14ac:dyDescent="0.25">
      <c r="A52" s="17" t="s">
        <v>45</v>
      </c>
      <c r="B52" s="41">
        <f>+'[1]PP EX- WORK'!V73</f>
        <v>138987</v>
      </c>
      <c r="C52" s="41">
        <v>1100</v>
      </c>
      <c r="D52" s="41">
        <f t="shared" si="2"/>
        <v>137887</v>
      </c>
      <c r="E52" s="43"/>
      <c r="F52" s="47"/>
      <c r="G52" s="18"/>
      <c r="H52" s="18"/>
      <c r="I52" s="18"/>
      <c r="J52" s="18"/>
    </row>
    <row r="53" spans="1:10" x14ac:dyDescent="0.25">
      <c r="A53" s="17" t="s">
        <v>46</v>
      </c>
      <c r="B53" s="41">
        <f>+'[1]PP EX- WORK'!W73</f>
        <v>138987</v>
      </c>
      <c r="C53" s="41">
        <v>1100</v>
      </c>
      <c r="D53" s="41">
        <f t="shared" si="2"/>
        <v>137887</v>
      </c>
      <c r="E53" s="43"/>
      <c r="F53" s="47"/>
      <c r="G53" s="18"/>
      <c r="H53" s="18"/>
      <c r="I53" s="18"/>
      <c r="J53" s="18"/>
    </row>
    <row r="54" spans="1:10" x14ac:dyDescent="0.25">
      <c r="A54" s="17" t="s">
        <v>115</v>
      </c>
      <c r="B54" s="41">
        <f>+'[1]PP EX- WORK'!N73</f>
        <v>137517</v>
      </c>
      <c r="C54" s="41">
        <v>1100</v>
      </c>
      <c r="D54" s="41">
        <f t="shared" si="2"/>
        <v>136417</v>
      </c>
      <c r="E54" s="43"/>
      <c r="F54" s="47"/>
      <c r="G54" s="18"/>
      <c r="H54" s="18"/>
      <c r="I54" s="18"/>
      <c r="J54" s="18"/>
    </row>
    <row r="55" spans="1:10" x14ac:dyDescent="0.25">
      <c r="A55" s="17" t="s">
        <v>192</v>
      </c>
      <c r="B55" s="41">
        <f>+'[1]PP EX- WORK'!O73</f>
        <v>137017</v>
      </c>
      <c r="C55" s="41">
        <v>1100</v>
      </c>
      <c r="D55" s="41">
        <f t="shared" si="2"/>
        <v>135917</v>
      </c>
      <c r="E55" s="43"/>
      <c r="F55" s="47"/>
      <c r="G55" s="18"/>
      <c r="H55" s="18"/>
      <c r="I55" s="18"/>
      <c r="J55" s="18"/>
    </row>
    <row r="56" spans="1:10" x14ac:dyDescent="0.25">
      <c r="A56" s="17" t="s">
        <v>117</v>
      </c>
      <c r="B56" s="41">
        <f>+'[1]PP EX- WORK'!K73</f>
        <v>140491</v>
      </c>
      <c r="C56" s="41">
        <v>1100</v>
      </c>
      <c r="D56" s="41">
        <f t="shared" si="2"/>
        <v>139391</v>
      </c>
      <c r="E56" s="43"/>
      <c r="F56" s="47"/>
      <c r="G56" s="18"/>
      <c r="H56" s="18"/>
      <c r="I56" s="18"/>
      <c r="J56" s="18"/>
    </row>
    <row r="57" spans="1:10" x14ac:dyDescent="0.25">
      <c r="A57" s="17" t="s">
        <v>118</v>
      </c>
      <c r="B57" s="41">
        <f>+'[1]PP EX- WORK'!M73</f>
        <v>143491</v>
      </c>
      <c r="C57" s="41">
        <v>1100</v>
      </c>
      <c r="D57" s="41">
        <f t="shared" si="2"/>
        <v>142391</v>
      </c>
      <c r="E57" s="43"/>
      <c r="F57" s="47"/>
      <c r="G57" s="18"/>
      <c r="H57" s="18"/>
      <c r="I57" s="18"/>
      <c r="J57" s="18"/>
    </row>
    <row r="58" spans="1:10" x14ac:dyDescent="0.25">
      <c r="A58" s="48" t="s">
        <v>119</v>
      </c>
      <c r="B58" s="41">
        <f>+'[1]PP EX- WORK'!L73</f>
        <v>142511</v>
      </c>
      <c r="C58" s="41">
        <v>1100</v>
      </c>
      <c r="D58" s="41">
        <f t="shared" si="2"/>
        <v>141411</v>
      </c>
      <c r="E58" s="43"/>
      <c r="F58" s="47"/>
      <c r="G58" s="18"/>
      <c r="H58" s="18"/>
      <c r="I58" s="18"/>
      <c r="J58" s="18"/>
    </row>
    <row r="59" spans="1:10" x14ac:dyDescent="0.25">
      <c r="A59" s="45" t="s">
        <v>54</v>
      </c>
      <c r="B59" s="41"/>
      <c r="C59" s="41"/>
      <c r="D59" s="42"/>
      <c r="E59" s="43"/>
      <c r="F59" s="47"/>
      <c r="G59" s="18"/>
      <c r="H59" s="18"/>
      <c r="I59" s="18"/>
      <c r="J59" s="18"/>
    </row>
    <row r="60" spans="1:10" x14ac:dyDescent="0.25">
      <c r="A60" s="17" t="s">
        <v>120</v>
      </c>
      <c r="B60" s="41">
        <f>+'[1]LL Ex-Works &amp; STP'!C73</f>
        <v>137345</v>
      </c>
      <c r="C60" s="41">
        <v>1100</v>
      </c>
      <c r="D60" s="41">
        <f t="shared" ref="D60:D68" si="3">+B60-C60</f>
        <v>136245</v>
      </c>
      <c r="E60" s="43"/>
      <c r="F60" s="47"/>
      <c r="G60" s="18"/>
      <c r="H60" s="18"/>
      <c r="I60" s="18"/>
      <c r="J60" s="18"/>
    </row>
    <row r="61" spans="1:10" x14ac:dyDescent="0.25">
      <c r="A61" s="17" t="s">
        <v>121</v>
      </c>
      <c r="B61" s="41">
        <f>+'[1]LL Ex-Works &amp; STP'!B73</f>
        <v>136345</v>
      </c>
      <c r="C61" s="41">
        <v>1100</v>
      </c>
      <c r="D61" s="41">
        <f t="shared" si="3"/>
        <v>135245</v>
      </c>
      <c r="E61" s="43"/>
      <c r="F61" s="47"/>
      <c r="G61" s="18"/>
      <c r="H61" s="18"/>
      <c r="I61" s="18"/>
      <c r="J61" s="18"/>
    </row>
    <row r="62" spans="1:10" x14ac:dyDescent="0.25">
      <c r="A62" s="17" t="s">
        <v>122</v>
      </c>
      <c r="B62" s="41">
        <f>+'[1]LL Ex-Works &amp; STP'!B73</f>
        <v>136345</v>
      </c>
      <c r="C62" s="41">
        <v>1100</v>
      </c>
      <c r="D62" s="41">
        <f t="shared" si="3"/>
        <v>135245</v>
      </c>
      <c r="E62" s="43"/>
      <c r="F62" s="47"/>
      <c r="G62" s="18"/>
      <c r="H62" s="18"/>
      <c r="I62" s="18"/>
      <c r="J62" s="18"/>
    </row>
    <row r="63" spans="1:10" x14ac:dyDescent="0.25">
      <c r="A63" s="17" t="s">
        <v>123</v>
      </c>
      <c r="B63" s="41">
        <f>+'[1]LL Ex-Works &amp; STP'!D73</f>
        <v>146425</v>
      </c>
      <c r="C63" s="41">
        <v>1100</v>
      </c>
      <c r="D63" s="41">
        <f t="shared" si="3"/>
        <v>145325</v>
      </c>
      <c r="E63" s="43"/>
      <c r="F63" s="47"/>
      <c r="G63" s="18"/>
      <c r="H63" s="18"/>
      <c r="I63" s="18"/>
      <c r="J63" s="18"/>
    </row>
    <row r="64" spans="1:10" x14ac:dyDescent="0.25">
      <c r="A64" s="17" t="s">
        <v>124</v>
      </c>
      <c r="B64" s="41">
        <f>+'[1]LL Ex-Works &amp; STP'!E73</f>
        <v>148425</v>
      </c>
      <c r="C64" s="41">
        <v>1100</v>
      </c>
      <c r="D64" s="41">
        <f t="shared" si="3"/>
        <v>147325</v>
      </c>
      <c r="E64" s="43"/>
      <c r="F64" s="47"/>
      <c r="G64" s="18"/>
      <c r="H64" s="18"/>
      <c r="I64" s="18"/>
      <c r="J64" s="18"/>
    </row>
    <row r="65" spans="1:10" x14ac:dyDescent="0.25">
      <c r="A65" s="17" t="s">
        <v>125</v>
      </c>
      <c r="B65" s="41">
        <f>+'[1]LL Ex-Works &amp; STP'!F73</f>
        <v>150115</v>
      </c>
      <c r="C65" s="41">
        <v>1100</v>
      </c>
      <c r="D65" s="41">
        <f t="shared" si="3"/>
        <v>149015</v>
      </c>
      <c r="E65" s="43"/>
      <c r="F65" s="47"/>
      <c r="G65" s="18"/>
      <c r="H65" s="18"/>
      <c r="I65" s="18"/>
      <c r="J65" s="18"/>
    </row>
    <row r="66" spans="1:10" x14ac:dyDescent="0.25">
      <c r="A66" s="17" t="s">
        <v>126</v>
      </c>
      <c r="B66" s="41">
        <f>+'[1]LL Ex-Works &amp; STP'!B73-3000</f>
        <v>133345</v>
      </c>
      <c r="C66" s="41">
        <v>1100</v>
      </c>
      <c r="D66" s="41">
        <f t="shared" si="3"/>
        <v>132245</v>
      </c>
      <c r="E66" s="43"/>
      <c r="F66" s="47"/>
      <c r="G66" s="18"/>
      <c r="H66" s="18"/>
      <c r="I66" s="18"/>
      <c r="J66" s="18"/>
    </row>
    <row r="67" spans="1:10" x14ac:dyDescent="0.25">
      <c r="A67" s="17" t="s">
        <v>127</v>
      </c>
      <c r="B67" s="41">
        <f>+'[1]LL Ex-Works &amp; STP'!H73</f>
        <v>134345</v>
      </c>
      <c r="C67" s="41">
        <v>1100</v>
      </c>
      <c r="D67" s="41">
        <f t="shared" si="3"/>
        <v>133245</v>
      </c>
      <c r="E67" s="43"/>
      <c r="F67" s="47"/>
      <c r="G67" s="18"/>
      <c r="H67" s="18"/>
      <c r="I67" s="18"/>
      <c r="J67" s="18"/>
    </row>
    <row r="68" spans="1:10" x14ac:dyDescent="0.25">
      <c r="A68" s="17" t="s">
        <v>128</v>
      </c>
      <c r="B68" s="41">
        <f>+'[1]LL Ex-Works &amp; STP'!I73</f>
        <v>134345</v>
      </c>
      <c r="C68" s="41">
        <v>1100</v>
      </c>
      <c r="D68" s="41">
        <f t="shared" si="3"/>
        <v>133245</v>
      </c>
      <c r="E68" s="43"/>
      <c r="F68" s="47"/>
      <c r="G68" s="18"/>
      <c r="H68" s="18"/>
      <c r="I68" s="18"/>
      <c r="J68" s="18"/>
    </row>
    <row r="69" spans="1:10" x14ac:dyDescent="0.25">
      <c r="A69" s="45" t="s">
        <v>193</v>
      </c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5">
      <c r="A70" s="17" t="s">
        <v>130</v>
      </c>
      <c r="B70" s="49" t="s">
        <v>131</v>
      </c>
      <c r="C70" s="49" t="s">
        <v>132</v>
      </c>
      <c r="D70" s="49" t="s">
        <v>133</v>
      </c>
      <c r="E70" s="49" t="s">
        <v>134</v>
      </c>
      <c r="F70" s="49" t="s">
        <v>135</v>
      </c>
      <c r="G70" s="49" t="s">
        <v>136</v>
      </c>
      <c r="H70" s="49" t="s">
        <v>137</v>
      </c>
      <c r="I70" s="49" t="s">
        <v>138</v>
      </c>
      <c r="J70" s="18"/>
    </row>
    <row r="71" spans="1:10" x14ac:dyDescent="0.25">
      <c r="A71" s="45" t="s">
        <v>139</v>
      </c>
      <c r="B71" s="50" t="s">
        <v>140</v>
      </c>
      <c r="C71" s="50" t="s">
        <v>141</v>
      </c>
      <c r="D71" s="50" t="s">
        <v>142</v>
      </c>
      <c r="E71" s="50" t="s">
        <v>143</v>
      </c>
      <c r="F71" s="50" t="s">
        <v>144</v>
      </c>
      <c r="G71" s="50" t="s">
        <v>145</v>
      </c>
      <c r="H71" s="50" t="s">
        <v>146</v>
      </c>
      <c r="I71" s="51" t="s">
        <v>147</v>
      </c>
      <c r="J71" s="18"/>
    </row>
    <row r="72" spans="1:10" x14ac:dyDescent="0.25">
      <c r="A72" s="17" t="s">
        <v>148</v>
      </c>
      <c r="B72" s="49" t="s">
        <v>131</v>
      </c>
      <c r="C72" s="49" t="s">
        <v>132</v>
      </c>
      <c r="D72" s="49" t="s">
        <v>133</v>
      </c>
      <c r="E72" s="49" t="s">
        <v>134</v>
      </c>
      <c r="F72" s="49" t="s">
        <v>135</v>
      </c>
      <c r="G72" s="49" t="s">
        <v>136</v>
      </c>
      <c r="H72" s="49" t="s">
        <v>137</v>
      </c>
      <c r="I72" s="49" t="s">
        <v>138</v>
      </c>
      <c r="J72" s="18"/>
    </row>
    <row r="73" spans="1:10" x14ac:dyDescent="0.25">
      <c r="A73" s="17" t="s">
        <v>149</v>
      </c>
      <c r="B73" s="49" t="s">
        <v>150</v>
      </c>
      <c r="C73" s="49" t="s">
        <v>151</v>
      </c>
      <c r="D73" s="49" t="s">
        <v>152</v>
      </c>
      <c r="E73" s="49" t="s">
        <v>153</v>
      </c>
      <c r="F73" s="49" t="s">
        <v>154</v>
      </c>
      <c r="G73" s="49" t="s">
        <v>155</v>
      </c>
      <c r="H73" s="49" t="s">
        <v>143</v>
      </c>
      <c r="I73" s="6" t="s">
        <v>156</v>
      </c>
      <c r="J73" s="18"/>
    </row>
    <row r="74" spans="1:10" x14ac:dyDescent="0.25">
      <c r="A74" s="52" t="s">
        <v>159</v>
      </c>
      <c r="B74" s="71"/>
      <c r="C74" s="71"/>
      <c r="D74" s="71"/>
      <c r="E74" s="71"/>
      <c r="F74" s="71"/>
      <c r="G74" s="71"/>
      <c r="H74" s="71"/>
      <c r="I74" s="71"/>
      <c r="J74" s="72"/>
    </row>
    <row r="75" spans="1:10" x14ac:dyDescent="0.25">
      <c r="A75" s="53" t="s">
        <v>157</v>
      </c>
      <c r="B75" s="7"/>
      <c r="C75" s="7"/>
      <c r="D75" s="7"/>
      <c r="E75" s="7"/>
      <c r="F75" s="7"/>
      <c r="G75" s="7"/>
      <c r="H75" s="7"/>
      <c r="I75" s="18"/>
      <c r="J75" s="18"/>
    </row>
    <row r="76" spans="1:10" x14ac:dyDescent="0.25">
      <c r="A76" s="54" t="s">
        <v>160</v>
      </c>
      <c r="B76" s="18"/>
      <c r="C76" s="25"/>
      <c r="D76" s="25"/>
      <c r="E76" s="25"/>
      <c r="F76" s="25"/>
      <c r="G76" s="25"/>
      <c r="H76" s="18"/>
      <c r="I76" s="18"/>
      <c r="J76" s="18"/>
    </row>
    <row r="77" spans="1:10" x14ac:dyDescent="0.25">
      <c r="A77" s="54" t="s">
        <v>161</v>
      </c>
      <c r="B77" s="47"/>
      <c r="C77" s="47"/>
      <c r="D77" s="47"/>
      <c r="E77" s="47"/>
      <c r="F77" s="47"/>
      <c r="G77" s="47"/>
      <c r="H77" s="47"/>
      <c r="I77" s="18"/>
      <c r="J77" s="18"/>
    </row>
    <row r="78" spans="1:10" x14ac:dyDescent="0.25">
      <c r="A78" s="54" t="s">
        <v>162</v>
      </c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5">
      <c r="A79" s="54" t="s">
        <v>163</v>
      </c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5">
      <c r="A80" s="53" t="s">
        <v>164</v>
      </c>
      <c r="B80" s="18"/>
      <c r="C80" s="18"/>
      <c r="D80" s="18"/>
      <c r="E80" s="18"/>
      <c r="F80" s="18"/>
      <c r="G80" s="18"/>
      <c r="H80" s="18"/>
      <c r="I80" s="18"/>
      <c r="J80" s="18"/>
    </row>
    <row r="81" spans="1:10" x14ac:dyDescent="0.25">
      <c r="A81" s="20" t="s">
        <v>165</v>
      </c>
      <c r="B81" s="21"/>
      <c r="C81" s="21"/>
      <c r="D81" s="21"/>
      <c r="E81" s="21"/>
      <c r="F81" s="21"/>
      <c r="G81" s="21"/>
      <c r="H81" s="21"/>
      <c r="I81" s="18"/>
      <c r="J81" s="18"/>
    </row>
    <row r="82" spans="1:10" x14ac:dyDescent="0.25">
      <c r="A82" s="23" t="s">
        <v>166</v>
      </c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5">
      <c r="A83" s="23" t="s">
        <v>158</v>
      </c>
      <c r="B83" s="18"/>
      <c r="C83" s="18"/>
      <c r="D83" s="18"/>
      <c r="E83" s="18"/>
      <c r="F83" s="18"/>
      <c r="G83" s="18"/>
      <c r="H83" s="18"/>
      <c r="I83" s="18"/>
      <c r="J83" s="18"/>
    </row>
    <row r="84" spans="1:10" ht="15.75" x14ac:dyDescent="0.25">
      <c r="A84" s="27" t="s">
        <v>69</v>
      </c>
      <c r="B84" s="19"/>
      <c r="C84" s="19"/>
      <c r="D84" s="18"/>
      <c r="E84" s="18"/>
      <c r="F84" s="18"/>
      <c r="G84" s="18"/>
      <c r="H84" s="18"/>
      <c r="I84" s="18"/>
      <c r="J84" s="18"/>
    </row>
    <row r="85" spans="1:10" ht="15.75" x14ac:dyDescent="0.25">
      <c r="A85" s="27" t="s">
        <v>70</v>
      </c>
      <c r="B85" s="19"/>
      <c r="C85" s="18"/>
      <c r="D85" s="18"/>
      <c r="E85" s="18"/>
      <c r="F85" s="18"/>
      <c r="G85" s="18"/>
      <c r="H85" s="18"/>
      <c r="I85" s="18"/>
      <c r="J85" s="18"/>
    </row>
    <row r="86" spans="1:10" x14ac:dyDescent="0.25">
      <c r="A86" s="28" t="s">
        <v>71</v>
      </c>
      <c r="B86" s="18"/>
      <c r="C86" s="18"/>
      <c r="D86" s="18"/>
      <c r="E86" s="18"/>
      <c r="F86" s="18"/>
      <c r="G86" s="18"/>
      <c r="H86" s="18"/>
      <c r="I86" s="18"/>
      <c r="J86" s="18"/>
    </row>
    <row r="87" spans="1:10" ht="15.75" x14ac:dyDescent="0.25">
      <c r="A87" s="27" t="s">
        <v>72</v>
      </c>
      <c r="B87" s="19"/>
      <c r="C87" s="18"/>
      <c r="D87" s="18"/>
      <c r="E87" s="18"/>
      <c r="F87" s="18"/>
      <c r="G87" s="18"/>
      <c r="H87" s="18"/>
      <c r="I87" s="18"/>
      <c r="J87" s="18"/>
    </row>
    <row r="88" spans="1:10" x14ac:dyDescent="0.25">
      <c r="A88" s="28" t="s">
        <v>73</v>
      </c>
      <c r="B88" s="19"/>
      <c r="C88" s="18"/>
      <c r="D88" s="18"/>
      <c r="E88" s="18"/>
      <c r="F88" s="18"/>
      <c r="G88" s="18"/>
      <c r="H88" s="18"/>
      <c r="I88" s="18"/>
      <c r="J88" s="18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7" sqref="H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18"/>
    </row>
    <row r="2" spans="1:10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18"/>
    </row>
    <row r="3" spans="1:10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18"/>
    </row>
    <row r="4" spans="1:10" x14ac:dyDescent="0.25">
      <c r="A4" s="30" t="s">
        <v>169</v>
      </c>
      <c r="B4" s="30"/>
      <c r="C4" s="30"/>
      <c r="D4" s="30"/>
      <c r="E4" s="30"/>
      <c r="F4" s="30"/>
      <c r="G4" s="30"/>
      <c r="H4" s="30"/>
      <c r="I4" s="30"/>
      <c r="J4" s="18"/>
    </row>
    <row r="5" spans="1:10" x14ac:dyDescent="0.25">
      <c r="A5" s="30" t="s">
        <v>231</v>
      </c>
      <c r="B5" s="30"/>
      <c r="C5" s="30"/>
      <c r="D5" s="30"/>
      <c r="E5" s="30"/>
      <c r="F5" s="30"/>
      <c r="G5" s="30"/>
      <c r="H5" s="30"/>
      <c r="I5" s="60"/>
      <c r="J5" s="18"/>
    </row>
    <row r="6" spans="1:10" x14ac:dyDescent="0.25">
      <c r="A6" s="30" t="s">
        <v>76</v>
      </c>
      <c r="B6" s="30"/>
      <c r="C6" s="30"/>
      <c r="D6" s="30"/>
      <c r="E6" s="30"/>
      <c r="F6" s="30"/>
      <c r="G6" s="30"/>
      <c r="H6" s="30"/>
      <c r="I6" s="18"/>
      <c r="J6" s="18"/>
    </row>
    <row r="7" spans="1:10" x14ac:dyDescent="0.25">
      <c r="A7" s="3" t="str">
        <f>+'[1]STOCK POINT'!A9:E9</f>
        <v>HDPE, LLDPE &amp; PP PRICE W.E.F. DT. 01.05.26</v>
      </c>
      <c r="B7" s="3"/>
      <c r="C7" s="3"/>
      <c r="D7" s="3"/>
      <c r="E7" s="3"/>
      <c r="F7" s="3"/>
      <c r="G7" s="3"/>
      <c r="H7" s="3"/>
      <c r="I7" s="3"/>
      <c r="J7" s="18"/>
    </row>
    <row r="8" spans="1:10" x14ac:dyDescent="0.25">
      <c r="A8" s="6" t="s">
        <v>77</v>
      </c>
      <c r="B8" s="6" t="s">
        <v>78</v>
      </c>
      <c r="C8" s="6" t="s">
        <v>79</v>
      </c>
      <c r="D8" s="38" t="s">
        <v>171</v>
      </c>
      <c r="E8" s="39"/>
      <c r="F8" s="18"/>
      <c r="G8" s="61"/>
      <c r="H8" s="18"/>
      <c r="I8" s="18"/>
      <c r="J8" s="18"/>
    </row>
    <row r="9" spans="1:10" x14ac:dyDescent="0.25">
      <c r="A9" s="35" t="s">
        <v>12</v>
      </c>
      <c r="B9" s="36"/>
      <c r="C9" s="6" t="s">
        <v>84</v>
      </c>
      <c r="D9" s="38" t="s">
        <v>172</v>
      </c>
      <c r="E9" s="39"/>
      <c r="F9" s="7"/>
      <c r="G9" s="19"/>
      <c r="H9" s="18"/>
      <c r="I9" s="18"/>
      <c r="J9" s="18"/>
    </row>
    <row r="10" spans="1:10" x14ac:dyDescent="0.25">
      <c r="A10" s="17" t="s">
        <v>87</v>
      </c>
      <c r="B10" s="40">
        <f>+'[1]HD Ex-Works'!R79</f>
        <v>142578</v>
      </c>
      <c r="C10" s="41">
        <v>1100</v>
      </c>
      <c r="D10" s="41">
        <f t="shared" ref="D10:D33" si="0">+B10-C10</f>
        <v>141478</v>
      </c>
      <c r="E10" s="61" t="s">
        <v>173</v>
      </c>
      <c r="F10" s="60"/>
      <c r="G10" s="18"/>
      <c r="H10" s="18"/>
      <c r="I10" s="18"/>
      <c r="J10" s="18"/>
    </row>
    <row r="11" spans="1:10" x14ac:dyDescent="0.25">
      <c r="A11" s="17" t="s">
        <v>15</v>
      </c>
      <c r="B11" s="40">
        <f>+'[1]HD Ex-Works'!S79</f>
        <v>144578</v>
      </c>
      <c r="C11" s="41">
        <v>1100</v>
      </c>
      <c r="D11" s="41">
        <f t="shared" si="0"/>
        <v>143478</v>
      </c>
      <c r="E11" s="43"/>
      <c r="F11" s="47"/>
      <c r="G11" s="19"/>
      <c r="H11" s="18"/>
      <c r="I11" s="18"/>
      <c r="J11" s="18"/>
    </row>
    <row r="12" spans="1:10" x14ac:dyDescent="0.25">
      <c r="A12" s="17" t="s">
        <v>88</v>
      </c>
      <c r="B12" s="40">
        <f>+'[1]HD Ex-Works'!T79</f>
        <v>154362</v>
      </c>
      <c r="C12" s="41">
        <v>1100</v>
      </c>
      <c r="D12" s="41">
        <f>+B12-C12</f>
        <v>153262</v>
      </c>
      <c r="E12" s="63"/>
      <c r="F12" s="47"/>
      <c r="G12" s="19"/>
      <c r="H12" s="18"/>
      <c r="I12" s="18"/>
      <c r="J12" s="18"/>
    </row>
    <row r="13" spans="1:10" x14ac:dyDescent="0.25">
      <c r="A13" s="17" t="s">
        <v>89</v>
      </c>
      <c r="B13" s="40">
        <f>+'[1]HD Ex-Works'!U79</f>
        <v>154362</v>
      </c>
      <c r="C13" s="41">
        <v>1100</v>
      </c>
      <c r="D13" s="41">
        <f t="shared" si="0"/>
        <v>153262</v>
      </c>
      <c r="E13" s="63"/>
      <c r="F13" s="47"/>
      <c r="G13" s="19"/>
      <c r="H13" s="18"/>
      <c r="I13" s="18"/>
      <c r="J13" s="18"/>
    </row>
    <row r="14" spans="1:10" x14ac:dyDescent="0.25">
      <c r="A14" s="17" t="s">
        <v>19</v>
      </c>
      <c r="B14" s="40">
        <f>+'[1]HD Ex-Works'!M79</f>
        <v>156862</v>
      </c>
      <c r="C14" s="41">
        <v>1100</v>
      </c>
      <c r="D14" s="41">
        <f>+B14-C14</f>
        <v>155762</v>
      </c>
      <c r="E14" s="64"/>
      <c r="F14" s="47"/>
      <c r="G14" s="19"/>
      <c r="H14" s="18"/>
      <c r="I14" s="18"/>
      <c r="J14" s="18"/>
    </row>
    <row r="15" spans="1:10" x14ac:dyDescent="0.25">
      <c r="A15" s="17" t="s">
        <v>20</v>
      </c>
      <c r="B15" s="40">
        <f>+'[1]HD Ex-Works'!N79</f>
        <v>156862</v>
      </c>
      <c r="C15" s="41">
        <v>1100</v>
      </c>
      <c r="D15" s="41">
        <f>+B15-C15</f>
        <v>155762</v>
      </c>
      <c r="E15" s="64"/>
      <c r="F15" s="47"/>
      <c r="G15" s="19"/>
      <c r="H15" s="18"/>
      <c r="I15" s="18"/>
      <c r="J15" s="18"/>
    </row>
    <row r="16" spans="1:10" x14ac:dyDescent="0.25">
      <c r="A16" s="17" t="s">
        <v>90</v>
      </c>
      <c r="B16" s="40">
        <f>+'[1]HD Ex-Works'!Q79</f>
        <v>143444</v>
      </c>
      <c r="C16" s="41">
        <v>1100</v>
      </c>
      <c r="D16" s="41">
        <f t="shared" si="0"/>
        <v>142344</v>
      </c>
      <c r="E16" s="65" t="s">
        <v>174</v>
      </c>
      <c r="F16" s="6" t="s">
        <v>175</v>
      </c>
      <c r="G16" s="39"/>
      <c r="H16" s="18"/>
      <c r="I16" s="18"/>
      <c r="J16" s="18"/>
    </row>
    <row r="17" spans="1:10" x14ac:dyDescent="0.25">
      <c r="A17" s="17" t="s">
        <v>91</v>
      </c>
      <c r="B17" s="40">
        <f>+'[1]HD Ex-Works'!C79</f>
        <v>155654</v>
      </c>
      <c r="C17" s="41">
        <v>1100</v>
      </c>
      <c r="D17" s="41">
        <f t="shared" si="0"/>
        <v>154554</v>
      </c>
      <c r="E17" s="66" t="s">
        <v>176</v>
      </c>
      <c r="F17" s="6" t="s">
        <v>177</v>
      </c>
      <c r="G17" s="39"/>
      <c r="H17" s="18"/>
      <c r="I17" s="18"/>
      <c r="J17" s="18"/>
    </row>
    <row r="18" spans="1:10" x14ac:dyDescent="0.25">
      <c r="A18" s="17" t="s">
        <v>92</v>
      </c>
      <c r="B18" s="40">
        <f>+'[1]HD Ex-Works'!D79</f>
        <v>154404</v>
      </c>
      <c r="C18" s="41">
        <v>1100</v>
      </c>
      <c r="D18" s="41">
        <f t="shared" si="0"/>
        <v>153304</v>
      </c>
      <c r="E18" s="66" t="s">
        <v>232</v>
      </c>
      <c r="F18" s="67">
        <f>+[1]FREIGHT!I169</f>
        <v>3643</v>
      </c>
      <c r="G18" s="34"/>
      <c r="H18" s="18"/>
      <c r="I18" s="18"/>
      <c r="J18" s="18"/>
    </row>
    <row r="19" spans="1:10" x14ac:dyDescent="0.25">
      <c r="A19" s="17" t="s">
        <v>93</v>
      </c>
      <c r="B19" s="41">
        <f>+'[1]HD Ex-Works'!B79</f>
        <v>153904</v>
      </c>
      <c r="C19" s="41">
        <v>1100</v>
      </c>
      <c r="D19" s="41">
        <f t="shared" si="0"/>
        <v>152804</v>
      </c>
      <c r="E19" s="66" t="s">
        <v>233</v>
      </c>
      <c r="F19" s="67">
        <f>+[1]FREIGHT!I172</f>
        <v>3418</v>
      </c>
      <c r="G19" s="34"/>
      <c r="H19" s="18"/>
      <c r="I19" s="18"/>
      <c r="J19" s="18"/>
    </row>
    <row r="20" spans="1:10" x14ac:dyDescent="0.25">
      <c r="A20" s="17" t="s">
        <v>94</v>
      </c>
      <c r="B20" s="41">
        <f>+'[1]HD Ex-Works'!E79</f>
        <v>155462</v>
      </c>
      <c r="C20" s="41">
        <v>1100</v>
      </c>
      <c r="D20" s="41">
        <f t="shared" si="0"/>
        <v>154362</v>
      </c>
      <c r="E20" s="66" t="s">
        <v>234</v>
      </c>
      <c r="F20" s="68">
        <f>+[1]FREIGHT!I174</f>
        <v>3518</v>
      </c>
      <c r="G20" s="39"/>
      <c r="H20" s="18"/>
      <c r="I20" s="18"/>
      <c r="J20" s="18"/>
    </row>
    <row r="21" spans="1:10" x14ac:dyDescent="0.25">
      <c r="A21" s="17" t="s">
        <v>25</v>
      </c>
      <c r="B21" s="41">
        <f>+'[1]HD Ex-Works'!F79</f>
        <v>155268</v>
      </c>
      <c r="C21" s="41">
        <v>1100</v>
      </c>
      <c r="D21" s="41">
        <f t="shared" si="0"/>
        <v>154168</v>
      </c>
      <c r="E21" s="66" t="s">
        <v>235</v>
      </c>
      <c r="F21" s="68">
        <f>+[1]FREIGHT!I179</f>
        <v>3518</v>
      </c>
      <c r="G21" s="39"/>
      <c r="H21" s="18"/>
      <c r="I21" s="18"/>
      <c r="J21" s="18"/>
    </row>
    <row r="22" spans="1:10" x14ac:dyDescent="0.25">
      <c r="A22" s="17" t="s">
        <v>95</v>
      </c>
      <c r="B22" s="41">
        <f>+'[1]HD Ex-Works'!W79-3000</f>
        <v>145904</v>
      </c>
      <c r="C22" s="41">
        <v>1100</v>
      </c>
      <c r="D22" s="41">
        <f t="shared" si="0"/>
        <v>144804</v>
      </c>
      <c r="E22" s="66"/>
      <c r="F22" s="68"/>
      <c r="G22" s="39"/>
      <c r="H22" s="18"/>
      <c r="I22" s="18"/>
      <c r="J22" s="18"/>
    </row>
    <row r="23" spans="1:10" x14ac:dyDescent="0.25">
      <c r="A23" s="17" t="s">
        <v>96</v>
      </c>
      <c r="B23" s="41">
        <f>+'[1]HD Ex-Works'!W79</f>
        <v>148904</v>
      </c>
      <c r="C23" s="41">
        <v>1100</v>
      </c>
      <c r="D23" s="41">
        <f t="shared" si="0"/>
        <v>147804</v>
      </c>
      <c r="E23" s="66"/>
      <c r="F23" s="68"/>
      <c r="G23" s="69"/>
      <c r="H23" s="18"/>
      <c r="I23" s="18"/>
      <c r="J23" s="18"/>
    </row>
    <row r="24" spans="1:10" x14ac:dyDescent="0.25">
      <c r="A24" s="17" t="s">
        <v>97</v>
      </c>
      <c r="B24" s="41">
        <f>+'[1]HD Ex-Works'!X79</f>
        <v>148904</v>
      </c>
      <c r="C24" s="41">
        <v>1100</v>
      </c>
      <c r="D24" s="41">
        <f t="shared" si="0"/>
        <v>147804</v>
      </c>
      <c r="E24" s="66"/>
      <c r="F24" s="68"/>
      <c r="G24" s="69"/>
      <c r="H24" s="18"/>
      <c r="I24" s="18"/>
      <c r="J24" s="18"/>
    </row>
    <row r="25" spans="1:10" x14ac:dyDescent="0.25">
      <c r="A25" s="17" t="s">
        <v>98</v>
      </c>
      <c r="B25" s="40">
        <f>+'[1]HD Ex-Works'!J79</f>
        <v>144533</v>
      </c>
      <c r="C25" s="41">
        <v>1100</v>
      </c>
      <c r="D25" s="41">
        <f t="shared" si="0"/>
        <v>143433</v>
      </c>
      <c r="E25" s="66"/>
      <c r="F25" s="67"/>
      <c r="G25" s="39"/>
      <c r="H25" s="18"/>
      <c r="I25" s="18"/>
      <c r="J25" s="18"/>
    </row>
    <row r="26" spans="1:10" x14ac:dyDescent="0.25">
      <c r="A26" s="17" t="s">
        <v>29</v>
      </c>
      <c r="B26" s="41">
        <f>+'[1]HD Ex-Works'!H79</f>
        <v>143912</v>
      </c>
      <c r="C26" s="41">
        <v>1100</v>
      </c>
      <c r="D26" s="41">
        <f t="shared" si="0"/>
        <v>142812</v>
      </c>
      <c r="E26" s="66"/>
      <c r="F26" s="67"/>
      <c r="G26" s="39"/>
      <c r="H26" s="18"/>
      <c r="I26" s="18"/>
      <c r="J26" s="18"/>
    </row>
    <row r="27" spans="1:10" x14ac:dyDescent="0.25">
      <c r="A27" s="17" t="s">
        <v>31</v>
      </c>
      <c r="B27" s="41">
        <f>+'[1]HD Ex-Works'!G79</f>
        <v>144722</v>
      </c>
      <c r="C27" s="41">
        <v>1100</v>
      </c>
      <c r="D27" s="41">
        <f t="shared" si="0"/>
        <v>143622</v>
      </c>
      <c r="E27" s="66"/>
      <c r="F27" s="67"/>
      <c r="G27" s="39"/>
      <c r="H27" s="18"/>
      <c r="I27" s="18"/>
      <c r="J27" s="18"/>
    </row>
    <row r="28" spans="1:10" x14ac:dyDescent="0.25">
      <c r="A28" s="17" t="s">
        <v>99</v>
      </c>
      <c r="B28" s="41">
        <f>+'[1]HD Ex-Works'!I79</f>
        <v>142533</v>
      </c>
      <c r="C28" s="41">
        <v>1100</v>
      </c>
      <c r="D28" s="41">
        <f t="shared" si="0"/>
        <v>141433</v>
      </c>
      <c r="E28" s="66"/>
      <c r="F28" s="67"/>
      <c r="G28" s="39"/>
      <c r="H28" s="18"/>
      <c r="I28" s="18"/>
      <c r="J28" s="18"/>
    </row>
    <row r="29" spans="1:10" x14ac:dyDescent="0.25">
      <c r="A29" s="17" t="s">
        <v>27</v>
      </c>
      <c r="B29" s="41">
        <f>+'[1]HD Ex-Works'!Y79</f>
        <v>146904</v>
      </c>
      <c r="C29" s="41">
        <v>1100</v>
      </c>
      <c r="D29" s="41">
        <f t="shared" si="0"/>
        <v>145804</v>
      </c>
      <c r="E29" s="66"/>
      <c r="F29" s="67"/>
      <c r="G29" s="34"/>
      <c r="H29" s="18"/>
      <c r="I29" s="18"/>
      <c r="J29" s="18"/>
    </row>
    <row r="30" spans="1:10" x14ac:dyDescent="0.25">
      <c r="A30" s="17" t="s">
        <v>100</v>
      </c>
      <c r="B30" s="41">
        <f>+'[1]HD Ex-Works'!Z79</f>
        <v>144904</v>
      </c>
      <c r="C30" s="41">
        <v>1100</v>
      </c>
      <c r="D30" s="41">
        <f t="shared" si="0"/>
        <v>143804</v>
      </c>
      <c r="E30" s="66"/>
      <c r="F30" s="36"/>
      <c r="G30" s="34"/>
      <c r="H30" s="18"/>
      <c r="I30" s="18"/>
      <c r="J30" s="18"/>
    </row>
    <row r="31" spans="1:10" x14ac:dyDescent="0.25">
      <c r="A31" s="17" t="s">
        <v>101</v>
      </c>
      <c r="B31" s="41">
        <f>+'[1]HD Ex-Works'!AA79</f>
        <v>137944</v>
      </c>
      <c r="C31" s="41">
        <v>1100</v>
      </c>
      <c r="D31" s="41">
        <f t="shared" si="0"/>
        <v>136844</v>
      </c>
      <c r="E31" s="66"/>
      <c r="F31" s="36"/>
      <c r="G31" s="34"/>
      <c r="H31" s="18"/>
      <c r="I31" s="18"/>
      <c r="J31" s="18"/>
    </row>
    <row r="32" spans="1:10" x14ac:dyDescent="0.25">
      <c r="A32" s="17" t="s">
        <v>102</v>
      </c>
      <c r="B32" s="41">
        <f>+'[1]HD Ex-Works'!AB79</f>
        <v>152268</v>
      </c>
      <c r="C32" s="41">
        <v>1100</v>
      </c>
      <c r="D32" s="41">
        <f t="shared" si="0"/>
        <v>151168</v>
      </c>
      <c r="E32" s="66"/>
      <c r="F32" s="36"/>
      <c r="G32" s="34"/>
      <c r="H32" s="18"/>
      <c r="I32" s="18"/>
      <c r="J32" s="18"/>
    </row>
    <row r="33" spans="1:10" x14ac:dyDescent="0.25">
      <c r="A33" s="17" t="s">
        <v>103</v>
      </c>
      <c r="B33" s="41">
        <f>+'[1]HD Ex-Works'!AC79</f>
        <v>150904</v>
      </c>
      <c r="C33" s="41">
        <v>1100</v>
      </c>
      <c r="D33" s="41">
        <f t="shared" si="0"/>
        <v>149804</v>
      </c>
      <c r="E33" s="66"/>
      <c r="F33" s="36"/>
      <c r="G33" s="34"/>
      <c r="H33" s="18"/>
      <c r="I33" s="18"/>
      <c r="J33" s="18"/>
    </row>
    <row r="34" spans="1:10" x14ac:dyDescent="0.25">
      <c r="A34" s="45" t="s">
        <v>33</v>
      </c>
      <c r="B34" s="41"/>
      <c r="C34" s="41"/>
      <c r="D34" s="36"/>
      <c r="E34" s="66"/>
      <c r="F34" s="36"/>
      <c r="G34" s="34"/>
      <c r="H34" s="18"/>
      <c r="I34" s="18"/>
      <c r="J34" s="18"/>
    </row>
    <row r="35" spans="1:10" x14ac:dyDescent="0.25">
      <c r="A35" s="17" t="s">
        <v>34</v>
      </c>
      <c r="B35" s="41">
        <f>+'[1]PP EX- WORK'!G76</f>
        <v>131954</v>
      </c>
      <c r="C35" s="41">
        <v>1100</v>
      </c>
      <c r="D35" s="41">
        <f t="shared" ref="D35:D43" si="1">+B35-C35</f>
        <v>130854</v>
      </c>
      <c r="E35" s="70" t="s">
        <v>190</v>
      </c>
      <c r="F35" s="18"/>
      <c r="G35" s="18"/>
      <c r="H35" s="18"/>
      <c r="I35" s="18"/>
      <c r="J35" s="18"/>
    </row>
    <row r="36" spans="1:10" x14ac:dyDescent="0.25">
      <c r="A36" s="17" t="s">
        <v>104</v>
      </c>
      <c r="B36" s="41">
        <f>+'[1]PP EX- WORK'!E76</f>
        <v>129764</v>
      </c>
      <c r="C36" s="41">
        <v>1100</v>
      </c>
      <c r="D36" s="41">
        <f t="shared" si="1"/>
        <v>128664</v>
      </c>
      <c r="E36" s="43"/>
      <c r="F36" s="47"/>
      <c r="G36" s="18"/>
      <c r="H36" s="18"/>
      <c r="I36" s="18"/>
      <c r="J36" s="18"/>
    </row>
    <row r="37" spans="1:10" x14ac:dyDescent="0.25">
      <c r="A37" s="17" t="s">
        <v>105</v>
      </c>
      <c r="B37" s="41">
        <f>+'[1]PP EX- WORK'!B76</f>
        <v>128744</v>
      </c>
      <c r="C37" s="41">
        <v>1100</v>
      </c>
      <c r="D37" s="41">
        <f t="shared" si="1"/>
        <v>127644</v>
      </c>
      <c r="E37" s="43"/>
      <c r="F37" s="47"/>
      <c r="G37" s="18"/>
      <c r="H37" s="18"/>
      <c r="I37" s="18"/>
      <c r="J37" s="18"/>
    </row>
    <row r="38" spans="1:10" x14ac:dyDescent="0.25">
      <c r="A38" s="17" t="s">
        <v>37</v>
      </c>
      <c r="B38" s="40">
        <f>+'[1]PP EX- WORK'!F76</f>
        <v>130264</v>
      </c>
      <c r="C38" s="41">
        <v>1100</v>
      </c>
      <c r="D38" s="41">
        <f t="shared" si="1"/>
        <v>129164</v>
      </c>
      <c r="E38" s="43"/>
      <c r="F38" s="47"/>
      <c r="G38" s="18"/>
      <c r="H38" s="18"/>
      <c r="I38" s="18"/>
      <c r="J38" s="18"/>
    </row>
    <row r="39" spans="1:10" x14ac:dyDescent="0.25">
      <c r="A39" s="17" t="s">
        <v>191</v>
      </c>
      <c r="B39" s="41">
        <f>+'[1]PP EX- WORK'!X76</f>
        <v>124744</v>
      </c>
      <c r="C39" s="41">
        <v>1100</v>
      </c>
      <c r="D39" s="41">
        <f t="shared" si="1"/>
        <v>123644</v>
      </c>
      <c r="E39" s="43"/>
      <c r="F39" s="47"/>
      <c r="G39" s="18"/>
      <c r="H39" s="18"/>
      <c r="I39" s="18"/>
      <c r="J39" s="18"/>
    </row>
    <row r="40" spans="1:10" x14ac:dyDescent="0.25">
      <c r="A40" s="17" t="s">
        <v>107</v>
      </c>
      <c r="B40" s="41">
        <f>+'[1]PP EX- WORK'!C76</f>
        <v>128244</v>
      </c>
      <c r="C40" s="41">
        <v>1100</v>
      </c>
      <c r="D40" s="41">
        <f t="shared" si="1"/>
        <v>127144</v>
      </c>
      <c r="E40" s="43"/>
      <c r="F40" s="47"/>
      <c r="G40" s="18"/>
      <c r="H40" s="18"/>
      <c r="I40" s="18"/>
      <c r="J40" s="18"/>
    </row>
    <row r="41" spans="1:10" x14ac:dyDescent="0.25">
      <c r="A41" s="17" t="s">
        <v>108</v>
      </c>
      <c r="B41" s="41">
        <f>+'[1]PP EX- WORK'!D76</f>
        <v>128764</v>
      </c>
      <c r="C41" s="41">
        <v>1100</v>
      </c>
      <c r="D41" s="41">
        <f t="shared" si="1"/>
        <v>127664</v>
      </c>
      <c r="E41" s="43"/>
      <c r="F41" s="47"/>
      <c r="G41" s="18"/>
      <c r="H41" s="18"/>
      <c r="I41" s="18"/>
      <c r="J41" s="18"/>
    </row>
    <row r="42" spans="1:10" x14ac:dyDescent="0.25">
      <c r="A42" s="17" t="s">
        <v>109</v>
      </c>
      <c r="B42" s="41">
        <f>+'[1]PP EX- WORK'!H76</f>
        <v>131554</v>
      </c>
      <c r="C42" s="41">
        <v>1100</v>
      </c>
      <c r="D42" s="41">
        <f t="shared" si="1"/>
        <v>130454</v>
      </c>
      <c r="E42" s="43"/>
      <c r="F42" s="47"/>
      <c r="G42" s="18"/>
      <c r="H42" s="18"/>
      <c r="I42" s="18"/>
      <c r="J42" s="18"/>
    </row>
    <row r="43" spans="1:10" x14ac:dyDescent="0.25">
      <c r="A43" s="17" t="s">
        <v>110</v>
      </c>
      <c r="B43" s="41">
        <f>+'[1]PP EX- WORK'!AA76</f>
        <v>126744</v>
      </c>
      <c r="C43" s="41">
        <v>1100</v>
      </c>
      <c r="D43" s="41">
        <f t="shared" si="1"/>
        <v>125644</v>
      </c>
      <c r="E43" s="43"/>
      <c r="F43" s="47"/>
      <c r="G43" s="18"/>
      <c r="H43" s="18"/>
      <c r="I43" s="18"/>
      <c r="J43" s="18"/>
    </row>
    <row r="44" spans="1:10" x14ac:dyDescent="0.25">
      <c r="A44" s="45" t="s">
        <v>41</v>
      </c>
      <c r="B44" s="41"/>
      <c r="C44" s="41"/>
      <c r="D44" s="42"/>
      <c r="E44" s="43"/>
      <c r="F44" s="47"/>
      <c r="G44" s="18"/>
      <c r="H44" s="18"/>
      <c r="I44" s="18"/>
      <c r="J44" s="18"/>
    </row>
    <row r="45" spans="1:10" x14ac:dyDescent="0.25">
      <c r="A45" s="17" t="s">
        <v>111</v>
      </c>
      <c r="B45" s="41">
        <f>+'[1]PP EX- WORK'!R76</f>
        <v>140751</v>
      </c>
      <c r="C45" s="41">
        <v>1100</v>
      </c>
      <c r="D45" s="41">
        <f t="shared" ref="D45:D58" si="2">+B45-C45</f>
        <v>139651</v>
      </c>
      <c r="E45" s="43"/>
      <c r="F45" s="47"/>
      <c r="G45" s="18"/>
      <c r="H45" s="18"/>
      <c r="I45" s="18"/>
      <c r="J45" s="18"/>
    </row>
    <row r="46" spans="1:10" x14ac:dyDescent="0.25">
      <c r="A46" s="17" t="s">
        <v>112</v>
      </c>
      <c r="B46" s="41">
        <f>+'[1]PP EX- WORK'!P76</f>
        <v>140581</v>
      </c>
      <c r="C46" s="41">
        <v>1100</v>
      </c>
      <c r="D46" s="41">
        <f>+B46-C46</f>
        <v>139481</v>
      </c>
      <c r="E46" s="43"/>
      <c r="F46" s="47"/>
      <c r="G46" s="18"/>
      <c r="H46" s="18"/>
      <c r="I46" s="18"/>
      <c r="J46" s="18"/>
    </row>
    <row r="47" spans="1:10" x14ac:dyDescent="0.25">
      <c r="A47" s="17" t="s">
        <v>113</v>
      </c>
      <c r="B47" s="41">
        <f>+'[1]PP EX- WORK'!Z76</f>
        <v>131331</v>
      </c>
      <c r="C47" s="41">
        <v>1100</v>
      </c>
      <c r="D47" s="41">
        <f t="shared" si="2"/>
        <v>130231</v>
      </c>
      <c r="E47" s="43"/>
      <c r="F47" s="47"/>
      <c r="G47" s="18"/>
      <c r="H47" s="18"/>
      <c r="I47" s="18"/>
      <c r="J47" s="18"/>
    </row>
    <row r="48" spans="1:10" x14ac:dyDescent="0.25">
      <c r="A48" s="17" t="s">
        <v>51</v>
      </c>
      <c r="B48" s="41">
        <f>+'[1]PP EX- WORK'!Q76</f>
        <v>139151</v>
      </c>
      <c r="C48" s="41">
        <v>1100</v>
      </c>
      <c r="D48" s="41">
        <f t="shared" si="2"/>
        <v>138051</v>
      </c>
      <c r="E48" s="43"/>
      <c r="F48" s="47"/>
      <c r="G48" s="18"/>
      <c r="H48" s="18"/>
      <c r="I48" s="18"/>
      <c r="J48" s="18"/>
    </row>
    <row r="49" spans="1:10" x14ac:dyDescent="0.25">
      <c r="A49" s="17" t="s">
        <v>114</v>
      </c>
      <c r="B49" s="41">
        <f>+'[1]PP EX- WORK'!S76</f>
        <v>137331</v>
      </c>
      <c r="C49" s="41">
        <v>1100</v>
      </c>
      <c r="D49" s="41">
        <f t="shared" si="2"/>
        <v>136231</v>
      </c>
      <c r="E49" s="43"/>
      <c r="F49" s="47"/>
      <c r="G49" s="18"/>
      <c r="H49" s="18"/>
      <c r="I49" s="18"/>
      <c r="J49" s="18"/>
    </row>
    <row r="50" spans="1:10" x14ac:dyDescent="0.25">
      <c r="A50" s="17" t="s">
        <v>43</v>
      </c>
      <c r="B50" s="41">
        <f>+'[1]PP EX- WORK'!T76</f>
        <v>138044</v>
      </c>
      <c r="C50" s="41">
        <v>1100</v>
      </c>
      <c r="D50" s="41">
        <f t="shared" si="2"/>
        <v>136944</v>
      </c>
      <c r="E50" s="43"/>
      <c r="F50" s="47"/>
      <c r="G50" s="18"/>
      <c r="H50" s="18"/>
      <c r="I50" s="18"/>
      <c r="J50" s="18"/>
    </row>
    <row r="51" spans="1:10" x14ac:dyDescent="0.25">
      <c r="A51" s="17" t="s">
        <v>44</v>
      </c>
      <c r="B51" s="41">
        <f>+'[1]PP EX- WORK'!U76</f>
        <v>139894</v>
      </c>
      <c r="C51" s="41">
        <v>1100</v>
      </c>
      <c r="D51" s="41">
        <f t="shared" si="2"/>
        <v>138794</v>
      </c>
      <c r="E51" s="43"/>
      <c r="F51" s="47"/>
      <c r="G51" s="18"/>
      <c r="H51" s="18"/>
      <c r="I51" s="18"/>
      <c r="J51" s="18"/>
    </row>
    <row r="52" spans="1:10" x14ac:dyDescent="0.25">
      <c r="A52" s="17" t="s">
        <v>45</v>
      </c>
      <c r="B52" s="41">
        <f>+'[1]PP EX- WORK'!V76</f>
        <v>139001</v>
      </c>
      <c r="C52" s="41">
        <v>1100</v>
      </c>
      <c r="D52" s="41">
        <f t="shared" si="2"/>
        <v>137901</v>
      </c>
      <c r="E52" s="43"/>
      <c r="F52" s="47"/>
      <c r="G52" s="18"/>
      <c r="H52" s="18"/>
      <c r="I52" s="18"/>
      <c r="J52" s="18"/>
    </row>
    <row r="53" spans="1:10" x14ac:dyDescent="0.25">
      <c r="A53" s="17" t="s">
        <v>46</v>
      </c>
      <c r="B53" s="41">
        <f>+'[1]PP EX- WORK'!W76</f>
        <v>138901</v>
      </c>
      <c r="C53" s="41">
        <v>1100</v>
      </c>
      <c r="D53" s="41">
        <f t="shared" si="2"/>
        <v>137801</v>
      </c>
      <c r="E53" s="43"/>
      <c r="F53" s="47"/>
      <c r="G53" s="18"/>
      <c r="H53" s="18"/>
      <c r="I53" s="18"/>
      <c r="J53" s="18"/>
    </row>
    <row r="54" spans="1:10" x14ac:dyDescent="0.25">
      <c r="A54" s="17" t="s">
        <v>115</v>
      </c>
      <c r="B54" s="41">
        <f>+'[1]PP EX- WORK'!N76</f>
        <v>137331</v>
      </c>
      <c r="C54" s="41">
        <v>1100</v>
      </c>
      <c r="D54" s="41">
        <f t="shared" si="2"/>
        <v>136231</v>
      </c>
      <c r="E54" s="43"/>
      <c r="F54" s="47"/>
      <c r="G54" s="18"/>
      <c r="H54" s="18"/>
      <c r="I54" s="18"/>
      <c r="J54" s="18"/>
    </row>
    <row r="55" spans="1:10" x14ac:dyDescent="0.25">
      <c r="A55" s="17" t="s">
        <v>192</v>
      </c>
      <c r="B55" s="41">
        <f>+'[1]PP EX- WORK'!O76</f>
        <v>136831</v>
      </c>
      <c r="C55" s="41">
        <v>1100</v>
      </c>
      <c r="D55" s="41">
        <f t="shared" si="2"/>
        <v>135731</v>
      </c>
      <c r="E55" s="43"/>
      <c r="F55" s="47"/>
      <c r="G55" s="18"/>
      <c r="H55" s="18"/>
      <c r="I55" s="18"/>
      <c r="J55" s="18"/>
    </row>
    <row r="56" spans="1:10" x14ac:dyDescent="0.25">
      <c r="A56" s="17" t="s">
        <v>117</v>
      </c>
      <c r="B56" s="41">
        <f>+'[1]PP EX- WORK'!K76</f>
        <v>140524</v>
      </c>
      <c r="C56" s="41">
        <v>1100</v>
      </c>
      <c r="D56" s="41">
        <f t="shared" si="2"/>
        <v>139424</v>
      </c>
      <c r="E56" s="43"/>
      <c r="F56" s="47"/>
      <c r="G56" s="18"/>
      <c r="H56" s="18"/>
      <c r="I56" s="18"/>
      <c r="J56" s="18"/>
    </row>
    <row r="57" spans="1:10" x14ac:dyDescent="0.25">
      <c r="A57" s="17" t="s">
        <v>118</v>
      </c>
      <c r="B57" s="41">
        <f>+'[1]PP EX- WORK'!M76</f>
        <v>143524</v>
      </c>
      <c r="C57" s="41">
        <v>1100</v>
      </c>
      <c r="D57" s="41">
        <f t="shared" si="2"/>
        <v>142424</v>
      </c>
      <c r="E57" s="43"/>
      <c r="F57" s="47"/>
      <c r="G57" s="18"/>
      <c r="H57" s="18"/>
      <c r="I57" s="18"/>
      <c r="J57" s="18"/>
    </row>
    <row r="58" spans="1:10" x14ac:dyDescent="0.25">
      <c r="A58" s="48" t="s">
        <v>119</v>
      </c>
      <c r="B58" s="41">
        <f>+'[1]PP EX- WORK'!L76</f>
        <v>142301</v>
      </c>
      <c r="C58" s="41">
        <v>1100</v>
      </c>
      <c r="D58" s="41">
        <f t="shared" si="2"/>
        <v>141201</v>
      </c>
      <c r="E58" s="43"/>
      <c r="F58" s="47"/>
      <c r="G58" s="18"/>
      <c r="H58" s="18"/>
      <c r="I58" s="18"/>
      <c r="J58" s="18"/>
    </row>
    <row r="59" spans="1:10" x14ac:dyDescent="0.25">
      <c r="A59" s="45" t="s">
        <v>54</v>
      </c>
      <c r="B59" s="41"/>
      <c r="C59" s="41"/>
      <c r="D59" s="42"/>
      <c r="E59" s="43"/>
      <c r="F59" s="47"/>
      <c r="G59" s="18"/>
      <c r="H59" s="18"/>
      <c r="I59" s="18"/>
      <c r="J59" s="18"/>
    </row>
    <row r="60" spans="1:10" x14ac:dyDescent="0.25">
      <c r="A60" s="17" t="s">
        <v>120</v>
      </c>
      <c r="B60" s="41">
        <f>+'[1]LL Ex-Works &amp; STP'!C76</f>
        <v>137294</v>
      </c>
      <c r="C60" s="41">
        <v>1100</v>
      </c>
      <c r="D60" s="41">
        <f t="shared" ref="D60:D68" si="3">+B60-C60</f>
        <v>136194</v>
      </c>
      <c r="E60" s="43"/>
      <c r="F60" s="47"/>
      <c r="G60" s="18"/>
      <c r="H60" s="18"/>
      <c r="I60" s="18"/>
      <c r="J60" s="18"/>
    </row>
    <row r="61" spans="1:10" x14ac:dyDescent="0.25">
      <c r="A61" s="17" t="s">
        <v>121</v>
      </c>
      <c r="B61" s="41">
        <f>+'[1]LL Ex-Works &amp; STP'!B76</f>
        <v>136294</v>
      </c>
      <c r="C61" s="41">
        <v>1100</v>
      </c>
      <c r="D61" s="41">
        <f t="shared" si="3"/>
        <v>135194</v>
      </c>
      <c r="E61" s="43"/>
      <c r="F61" s="47"/>
      <c r="G61" s="18"/>
      <c r="H61" s="18"/>
      <c r="I61" s="18"/>
      <c r="J61" s="18"/>
    </row>
    <row r="62" spans="1:10" x14ac:dyDescent="0.25">
      <c r="A62" s="17" t="s">
        <v>122</v>
      </c>
      <c r="B62" s="41">
        <f>+'[1]LL Ex-Works &amp; STP'!B76</f>
        <v>136294</v>
      </c>
      <c r="C62" s="41">
        <v>1100</v>
      </c>
      <c r="D62" s="41">
        <f t="shared" si="3"/>
        <v>135194</v>
      </c>
      <c r="E62" s="43"/>
      <c r="F62" s="47"/>
      <c r="G62" s="18"/>
      <c r="H62" s="18"/>
      <c r="I62" s="18"/>
      <c r="J62" s="18"/>
    </row>
    <row r="63" spans="1:10" x14ac:dyDescent="0.25">
      <c r="A63" s="17" t="s">
        <v>123</v>
      </c>
      <c r="B63" s="41">
        <f>+'[1]LL Ex-Works &amp; STP'!D76</f>
        <v>146384</v>
      </c>
      <c r="C63" s="41">
        <v>1100</v>
      </c>
      <c r="D63" s="41">
        <f t="shared" si="3"/>
        <v>145284</v>
      </c>
      <c r="E63" s="43"/>
      <c r="F63" s="47"/>
      <c r="G63" s="18"/>
      <c r="H63" s="18"/>
      <c r="I63" s="18"/>
      <c r="J63" s="18"/>
    </row>
    <row r="64" spans="1:10" x14ac:dyDescent="0.25">
      <c r="A64" s="17" t="s">
        <v>124</v>
      </c>
      <c r="B64" s="41">
        <f>+'[1]LL Ex-Works &amp; STP'!E76</f>
        <v>148384</v>
      </c>
      <c r="C64" s="41">
        <v>1100</v>
      </c>
      <c r="D64" s="41">
        <f t="shared" si="3"/>
        <v>147284</v>
      </c>
      <c r="E64" s="43"/>
      <c r="F64" s="47"/>
      <c r="G64" s="18"/>
      <c r="H64" s="18"/>
      <c r="I64" s="18"/>
      <c r="J64" s="18"/>
    </row>
    <row r="65" spans="1:10" x14ac:dyDescent="0.25">
      <c r="A65" s="17" t="s">
        <v>125</v>
      </c>
      <c r="B65" s="41">
        <f>+'[1]LL Ex-Works &amp; STP'!F76</f>
        <v>150010</v>
      </c>
      <c r="C65" s="41">
        <v>1100</v>
      </c>
      <c r="D65" s="41">
        <f t="shared" si="3"/>
        <v>148910</v>
      </c>
      <c r="E65" s="43"/>
      <c r="F65" s="47"/>
      <c r="G65" s="18"/>
      <c r="H65" s="18"/>
      <c r="I65" s="18"/>
      <c r="J65" s="18"/>
    </row>
    <row r="66" spans="1:10" x14ac:dyDescent="0.25">
      <c r="A66" s="17" t="s">
        <v>126</v>
      </c>
      <c r="B66" s="41">
        <f>+'[1]LL Ex-Works &amp; STP'!B76-3000</f>
        <v>133294</v>
      </c>
      <c r="C66" s="41">
        <v>1100</v>
      </c>
      <c r="D66" s="41">
        <f t="shared" si="3"/>
        <v>132194</v>
      </c>
      <c r="E66" s="43"/>
      <c r="F66" s="47"/>
      <c r="G66" s="18"/>
      <c r="H66" s="18"/>
      <c r="I66" s="18"/>
      <c r="J66" s="18"/>
    </row>
    <row r="67" spans="1:10" x14ac:dyDescent="0.25">
      <c r="A67" s="17" t="s">
        <v>127</v>
      </c>
      <c r="B67" s="41">
        <f>+'[1]LL Ex-Works &amp; STP'!H73</f>
        <v>134345</v>
      </c>
      <c r="C67" s="41">
        <v>1100</v>
      </c>
      <c r="D67" s="41">
        <f t="shared" si="3"/>
        <v>133245</v>
      </c>
      <c r="E67" s="43"/>
      <c r="F67" s="47"/>
      <c r="G67" s="18"/>
      <c r="H67" s="18"/>
      <c r="I67" s="18"/>
      <c r="J67" s="18"/>
    </row>
    <row r="68" spans="1:10" x14ac:dyDescent="0.25">
      <c r="A68" s="17" t="s">
        <v>128</v>
      </c>
      <c r="B68" s="41">
        <f>+'[1]LL Ex-Works &amp; STP'!I76</f>
        <v>134294</v>
      </c>
      <c r="C68" s="41">
        <v>1100</v>
      </c>
      <c r="D68" s="41">
        <f t="shared" si="3"/>
        <v>133194</v>
      </c>
      <c r="E68" s="43"/>
      <c r="F68" s="47"/>
      <c r="G68" s="18"/>
      <c r="H68" s="18"/>
      <c r="I68" s="18"/>
      <c r="J68" s="18"/>
    </row>
    <row r="69" spans="1:10" x14ac:dyDescent="0.25">
      <c r="A69" s="45" t="s">
        <v>193</v>
      </c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5">
      <c r="A70" s="17" t="s">
        <v>130</v>
      </c>
      <c r="B70" s="49" t="s">
        <v>131</v>
      </c>
      <c r="C70" s="49" t="s">
        <v>132</v>
      </c>
      <c r="D70" s="49" t="s">
        <v>133</v>
      </c>
      <c r="E70" s="49" t="s">
        <v>134</v>
      </c>
      <c r="F70" s="49" t="s">
        <v>135</v>
      </c>
      <c r="G70" s="49" t="s">
        <v>136</v>
      </c>
      <c r="H70" s="49" t="s">
        <v>137</v>
      </c>
      <c r="I70" s="49" t="s">
        <v>138</v>
      </c>
      <c r="J70" s="18"/>
    </row>
    <row r="71" spans="1:10" x14ac:dyDescent="0.25">
      <c r="A71" s="45" t="s">
        <v>139</v>
      </c>
      <c r="B71" s="50" t="s">
        <v>140</v>
      </c>
      <c r="C71" s="50" t="s">
        <v>141</v>
      </c>
      <c r="D71" s="50" t="s">
        <v>142</v>
      </c>
      <c r="E71" s="50" t="s">
        <v>143</v>
      </c>
      <c r="F71" s="50" t="s">
        <v>144</v>
      </c>
      <c r="G71" s="50" t="s">
        <v>145</v>
      </c>
      <c r="H71" s="50" t="s">
        <v>146</v>
      </c>
      <c r="I71" s="51" t="s">
        <v>147</v>
      </c>
      <c r="J71" s="18"/>
    </row>
    <row r="72" spans="1:10" x14ac:dyDescent="0.25">
      <c r="A72" s="17" t="s">
        <v>148</v>
      </c>
      <c r="B72" s="49" t="s">
        <v>131</v>
      </c>
      <c r="C72" s="49" t="s">
        <v>132</v>
      </c>
      <c r="D72" s="49" t="s">
        <v>133</v>
      </c>
      <c r="E72" s="49" t="s">
        <v>134</v>
      </c>
      <c r="F72" s="49" t="s">
        <v>135</v>
      </c>
      <c r="G72" s="49" t="s">
        <v>136</v>
      </c>
      <c r="H72" s="49" t="s">
        <v>137</v>
      </c>
      <c r="I72" s="49" t="s">
        <v>138</v>
      </c>
      <c r="J72" s="18"/>
    </row>
    <row r="73" spans="1:10" x14ac:dyDescent="0.25">
      <c r="A73" s="17" t="s">
        <v>149</v>
      </c>
      <c r="B73" s="49" t="s">
        <v>150</v>
      </c>
      <c r="C73" s="49" t="s">
        <v>151</v>
      </c>
      <c r="D73" s="49" t="s">
        <v>152</v>
      </c>
      <c r="E73" s="49" t="s">
        <v>153</v>
      </c>
      <c r="F73" s="49" t="s">
        <v>154</v>
      </c>
      <c r="G73" s="49" t="s">
        <v>155</v>
      </c>
      <c r="H73" s="49" t="s">
        <v>143</v>
      </c>
      <c r="I73" s="6" t="s">
        <v>156</v>
      </c>
      <c r="J73" s="18"/>
    </row>
    <row r="74" spans="1:10" x14ac:dyDescent="0.25">
      <c r="A74" s="52" t="s">
        <v>159</v>
      </c>
      <c r="B74" s="71"/>
      <c r="C74" s="71"/>
      <c r="D74" s="71"/>
      <c r="E74" s="71"/>
      <c r="F74" s="71"/>
      <c r="G74" s="71"/>
      <c r="H74" s="71"/>
      <c r="I74" s="71"/>
      <c r="J74" s="72"/>
    </row>
    <row r="75" spans="1:10" x14ac:dyDescent="0.25">
      <c r="A75" s="53" t="s">
        <v>157</v>
      </c>
      <c r="B75" s="7"/>
      <c r="C75" s="7"/>
      <c r="D75" s="7"/>
      <c r="E75" s="7"/>
      <c r="F75" s="7"/>
      <c r="G75" s="7"/>
      <c r="H75" s="7"/>
      <c r="I75" s="18"/>
      <c r="J75" s="18"/>
    </row>
    <row r="76" spans="1:10" x14ac:dyDescent="0.25">
      <c r="A76" s="54" t="s">
        <v>160</v>
      </c>
      <c r="B76" s="18"/>
      <c r="C76" s="25"/>
      <c r="D76" s="25"/>
      <c r="E76" s="25"/>
      <c r="F76" s="25"/>
      <c r="G76" s="25"/>
      <c r="H76" s="18"/>
      <c r="I76" s="18"/>
      <c r="J76" s="18"/>
    </row>
    <row r="77" spans="1:10" x14ac:dyDescent="0.25">
      <c r="A77" s="54" t="s">
        <v>161</v>
      </c>
      <c r="B77" s="47"/>
      <c r="C77" s="47"/>
      <c r="D77" s="47"/>
      <c r="E77" s="47"/>
      <c r="F77" s="47"/>
      <c r="G77" s="47"/>
      <c r="H77" s="47"/>
      <c r="I77" s="18"/>
      <c r="J77" s="18"/>
    </row>
    <row r="78" spans="1:10" x14ac:dyDescent="0.25">
      <c r="A78" s="54" t="s">
        <v>162</v>
      </c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5">
      <c r="A79" s="54" t="s">
        <v>163</v>
      </c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5">
      <c r="A80" s="53" t="s">
        <v>164</v>
      </c>
      <c r="B80" s="18"/>
      <c r="C80" s="18"/>
      <c r="D80" s="18"/>
      <c r="E80" s="18"/>
      <c r="F80" s="18"/>
      <c r="G80" s="18"/>
      <c r="H80" s="18"/>
      <c r="I80" s="18"/>
      <c r="J80" s="18"/>
    </row>
    <row r="81" spans="1:10" x14ac:dyDescent="0.25">
      <c r="A81" s="20" t="s">
        <v>165</v>
      </c>
      <c r="B81" s="21"/>
      <c r="C81" s="21"/>
      <c r="D81" s="21"/>
      <c r="E81" s="21"/>
      <c r="F81" s="21"/>
      <c r="G81" s="21"/>
      <c r="H81" s="21"/>
      <c r="I81" s="18"/>
      <c r="J81" s="18"/>
    </row>
    <row r="82" spans="1:10" x14ac:dyDescent="0.25">
      <c r="A82" s="23" t="s">
        <v>166</v>
      </c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5">
      <c r="A83" s="23" t="s">
        <v>158</v>
      </c>
      <c r="B83" s="18"/>
      <c r="C83" s="18"/>
      <c r="D83" s="18"/>
      <c r="E83" s="18"/>
      <c r="F83" s="18"/>
      <c r="G83" s="18"/>
      <c r="H83" s="18"/>
      <c r="I83" s="18"/>
      <c r="J83" s="18"/>
    </row>
    <row r="84" spans="1:10" ht="15.75" x14ac:dyDescent="0.25">
      <c r="A84" s="27" t="s">
        <v>69</v>
      </c>
      <c r="B84" s="19"/>
      <c r="C84" s="19"/>
      <c r="D84" s="18"/>
      <c r="E84" s="18"/>
      <c r="F84" s="18"/>
      <c r="G84" s="18"/>
      <c r="H84" s="18"/>
      <c r="I84" s="18"/>
      <c r="J84" s="18"/>
    </row>
    <row r="85" spans="1:10" ht="15.75" x14ac:dyDescent="0.25">
      <c r="A85" s="27" t="s">
        <v>70</v>
      </c>
      <c r="B85" s="19"/>
      <c r="C85" s="18"/>
      <c r="D85" s="18"/>
      <c r="E85" s="18"/>
      <c r="F85" s="18"/>
      <c r="G85" s="18"/>
      <c r="H85" s="18"/>
      <c r="I85" s="18"/>
      <c r="J85" s="18"/>
    </row>
    <row r="86" spans="1:10" x14ac:dyDescent="0.25">
      <c r="A86" s="28" t="s">
        <v>71</v>
      </c>
      <c r="B86" s="18"/>
      <c r="C86" s="18"/>
      <c r="D86" s="18"/>
      <c r="E86" s="18"/>
      <c r="F86" s="18"/>
      <c r="G86" s="18"/>
      <c r="H86" s="18"/>
      <c r="I86" s="18"/>
      <c r="J86" s="18"/>
    </row>
    <row r="87" spans="1:10" ht="15.75" x14ac:dyDescent="0.25">
      <c r="A87" s="27" t="s">
        <v>72</v>
      </c>
      <c r="B87" s="19"/>
      <c r="C87" s="18"/>
      <c r="D87" s="18"/>
      <c r="E87" s="18"/>
      <c r="F87" s="18"/>
      <c r="G87" s="18"/>
      <c r="H87" s="18"/>
      <c r="I87" s="18"/>
      <c r="J87" s="18"/>
    </row>
    <row r="88" spans="1:10" x14ac:dyDescent="0.25">
      <c r="A88" s="28" t="s">
        <v>73</v>
      </c>
      <c r="B88" s="19"/>
      <c r="C88" s="18"/>
      <c r="D88" s="18"/>
      <c r="E88" s="18"/>
      <c r="F88" s="18"/>
      <c r="G88" s="18"/>
      <c r="H88" s="18"/>
      <c r="I88" s="18"/>
      <c r="J88" s="18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3" sqref="H13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18"/>
    </row>
    <row r="2" spans="1:10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18"/>
    </row>
    <row r="3" spans="1:10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18"/>
    </row>
    <row r="4" spans="1:10" x14ac:dyDescent="0.25">
      <c r="A4" s="30" t="s">
        <v>169</v>
      </c>
      <c r="B4" s="30"/>
      <c r="C4" s="30"/>
      <c r="D4" s="30"/>
      <c r="E4" s="30"/>
      <c r="F4" s="30"/>
      <c r="G4" s="30"/>
      <c r="H4" s="30"/>
      <c r="I4" s="30"/>
      <c r="J4" s="18"/>
    </row>
    <row r="5" spans="1:10" x14ac:dyDescent="0.25">
      <c r="A5" s="30" t="s">
        <v>236</v>
      </c>
      <c r="B5" s="30"/>
      <c r="C5" s="30"/>
      <c r="D5" s="30"/>
      <c r="E5" s="30"/>
      <c r="F5" s="30"/>
      <c r="G5" s="30"/>
      <c r="H5" s="30"/>
      <c r="I5" s="60"/>
      <c r="J5" s="18"/>
    </row>
    <row r="6" spans="1:10" x14ac:dyDescent="0.25">
      <c r="A6" s="30" t="s">
        <v>76</v>
      </c>
      <c r="B6" s="30"/>
      <c r="C6" s="30"/>
      <c r="D6" s="30"/>
      <c r="E6" s="30"/>
      <c r="F6" s="30"/>
      <c r="G6" s="30"/>
      <c r="H6" s="30"/>
      <c r="I6" s="18"/>
      <c r="J6" s="18"/>
    </row>
    <row r="7" spans="1:10" x14ac:dyDescent="0.25">
      <c r="A7" s="3" t="str">
        <f>+'[1]STOCK POINT'!A9:E9</f>
        <v>HDPE, LLDPE &amp; PP PRICE W.E.F. DT. 01.05.26</v>
      </c>
      <c r="B7" s="3"/>
      <c r="C7" s="3"/>
      <c r="D7" s="3"/>
      <c r="E7" s="3"/>
      <c r="F7" s="3"/>
      <c r="G7" s="3"/>
      <c r="H7" s="3"/>
      <c r="I7" s="3"/>
      <c r="J7" s="18"/>
    </row>
    <row r="8" spans="1:10" x14ac:dyDescent="0.25">
      <c r="A8" s="6" t="s">
        <v>77</v>
      </c>
      <c r="B8" s="6" t="s">
        <v>78</v>
      </c>
      <c r="C8" s="6" t="s">
        <v>79</v>
      </c>
      <c r="D8" s="38" t="s">
        <v>171</v>
      </c>
      <c r="E8" s="39"/>
      <c r="F8" s="18"/>
      <c r="G8" s="61"/>
      <c r="H8" s="18"/>
      <c r="I8" s="18"/>
      <c r="J8" s="18"/>
    </row>
    <row r="9" spans="1:10" x14ac:dyDescent="0.25">
      <c r="A9" s="35" t="s">
        <v>12</v>
      </c>
      <c r="B9" s="36"/>
      <c r="C9" s="6" t="s">
        <v>84</v>
      </c>
      <c r="D9" s="38" t="s">
        <v>172</v>
      </c>
      <c r="E9" s="39"/>
      <c r="F9" s="7"/>
      <c r="G9" s="19"/>
      <c r="H9" s="18"/>
      <c r="I9" s="18"/>
      <c r="J9" s="18"/>
    </row>
    <row r="10" spans="1:10" x14ac:dyDescent="0.25">
      <c r="A10" s="17" t="s">
        <v>87</v>
      </c>
      <c r="B10" s="40">
        <f>+'[1]HD Ex-Works'!R81</f>
        <v>142684</v>
      </c>
      <c r="C10" s="41">
        <v>1100</v>
      </c>
      <c r="D10" s="41">
        <f t="shared" ref="D10:D33" si="0">+B10-C10</f>
        <v>141584</v>
      </c>
      <c r="E10" s="61" t="s">
        <v>173</v>
      </c>
      <c r="F10" s="60"/>
      <c r="G10" s="18"/>
      <c r="H10" s="18"/>
      <c r="I10" s="18"/>
      <c r="J10" s="18"/>
    </row>
    <row r="11" spans="1:10" x14ac:dyDescent="0.25">
      <c r="A11" s="17" t="s">
        <v>15</v>
      </c>
      <c r="B11" s="40">
        <f>+'[1]HD Ex-Works'!S81</f>
        <v>144684</v>
      </c>
      <c r="C11" s="41">
        <v>1100</v>
      </c>
      <c r="D11" s="41">
        <f t="shared" si="0"/>
        <v>143584</v>
      </c>
      <c r="E11" s="43"/>
      <c r="F11" s="47"/>
      <c r="G11" s="19"/>
      <c r="H11" s="18"/>
      <c r="I11" s="18"/>
      <c r="J11" s="18"/>
    </row>
    <row r="12" spans="1:10" x14ac:dyDescent="0.25">
      <c r="A12" s="17" t="s">
        <v>88</v>
      </c>
      <c r="B12" s="40">
        <f>+'[1]HD Ex-Works'!T81</f>
        <v>154632</v>
      </c>
      <c r="C12" s="41">
        <v>1100</v>
      </c>
      <c r="D12" s="41">
        <f>+B12-C12</f>
        <v>153532</v>
      </c>
      <c r="E12" s="63"/>
      <c r="F12" s="47"/>
      <c r="G12" s="19"/>
      <c r="H12" s="18"/>
      <c r="I12" s="18"/>
      <c r="J12" s="18"/>
    </row>
    <row r="13" spans="1:10" x14ac:dyDescent="0.25">
      <c r="A13" s="17" t="s">
        <v>89</v>
      </c>
      <c r="B13" s="40">
        <f>+'[1]HD Ex-Works'!U81</f>
        <v>154632</v>
      </c>
      <c r="C13" s="41">
        <v>1100</v>
      </c>
      <c r="D13" s="41">
        <f t="shared" si="0"/>
        <v>153532</v>
      </c>
      <c r="E13" s="63"/>
      <c r="F13" s="47"/>
      <c r="G13" s="19"/>
      <c r="H13" s="18"/>
      <c r="I13" s="18"/>
      <c r="J13" s="18"/>
    </row>
    <row r="14" spans="1:10" x14ac:dyDescent="0.25">
      <c r="A14" s="17" t="s">
        <v>19</v>
      </c>
      <c r="B14" s="40">
        <f>+'[1]HD Ex-Works'!M81</f>
        <v>157132</v>
      </c>
      <c r="C14" s="41">
        <v>1100</v>
      </c>
      <c r="D14" s="41">
        <f>+B14-C14</f>
        <v>156032</v>
      </c>
      <c r="E14" s="64"/>
      <c r="F14" s="47"/>
      <c r="G14" s="19"/>
      <c r="H14" s="18"/>
      <c r="I14" s="18"/>
      <c r="J14" s="18"/>
    </row>
    <row r="15" spans="1:10" x14ac:dyDescent="0.25">
      <c r="A15" s="17" t="s">
        <v>20</v>
      </c>
      <c r="B15" s="40">
        <f>+'[1]HD Ex-Works'!N81</f>
        <v>157132</v>
      </c>
      <c r="C15" s="41">
        <v>1100</v>
      </c>
      <c r="D15" s="41">
        <f>+B15-C15</f>
        <v>156032</v>
      </c>
      <c r="E15" s="64"/>
      <c r="F15" s="47"/>
      <c r="G15" s="19"/>
      <c r="H15" s="18"/>
      <c r="I15" s="18"/>
      <c r="J15" s="18"/>
    </row>
    <row r="16" spans="1:10" x14ac:dyDescent="0.25">
      <c r="A16" s="17" t="s">
        <v>90</v>
      </c>
      <c r="B16" s="40">
        <f>+'[1]HD Ex-Works'!Q81</f>
        <v>143436</v>
      </c>
      <c r="C16" s="41">
        <v>1100</v>
      </c>
      <c r="D16" s="41">
        <f t="shared" si="0"/>
        <v>142336</v>
      </c>
      <c r="E16" s="65" t="s">
        <v>174</v>
      </c>
      <c r="F16" s="6" t="s">
        <v>175</v>
      </c>
      <c r="G16" s="39"/>
      <c r="H16" s="18"/>
      <c r="I16" s="18"/>
      <c r="J16" s="18"/>
    </row>
    <row r="17" spans="1:10" x14ac:dyDescent="0.25">
      <c r="A17" s="17" t="s">
        <v>91</v>
      </c>
      <c r="B17" s="40">
        <f>+'[1]HD Ex-Works'!C81</f>
        <v>155184</v>
      </c>
      <c r="C17" s="41">
        <v>1100</v>
      </c>
      <c r="D17" s="41">
        <f t="shared" si="0"/>
        <v>154084</v>
      </c>
      <c r="E17" s="66" t="s">
        <v>176</v>
      </c>
      <c r="F17" s="6" t="s">
        <v>177</v>
      </c>
      <c r="G17" s="39"/>
      <c r="H17" s="18"/>
      <c r="I17" s="18"/>
      <c r="J17" s="18"/>
    </row>
    <row r="18" spans="1:10" x14ac:dyDescent="0.25">
      <c r="A18" s="17" t="s">
        <v>92</v>
      </c>
      <c r="B18" s="40">
        <f>+'[1]HD Ex-Works'!D81</f>
        <v>153934</v>
      </c>
      <c r="C18" s="41">
        <v>1100</v>
      </c>
      <c r="D18" s="41">
        <f t="shared" si="0"/>
        <v>152834</v>
      </c>
      <c r="E18" s="66" t="s">
        <v>237</v>
      </c>
      <c r="F18" s="67">
        <f>+[1]FREIGHT!I162</f>
        <v>3718</v>
      </c>
      <c r="G18" s="34"/>
      <c r="H18" s="18"/>
      <c r="I18" s="18"/>
      <c r="J18" s="18"/>
    </row>
    <row r="19" spans="1:10" x14ac:dyDescent="0.25">
      <c r="A19" s="17" t="s">
        <v>93</v>
      </c>
      <c r="B19" s="41">
        <f>+'[1]HD Ex-Works'!B81</f>
        <v>153434</v>
      </c>
      <c r="C19" s="41">
        <v>1100</v>
      </c>
      <c r="D19" s="41">
        <f t="shared" si="0"/>
        <v>152334</v>
      </c>
      <c r="E19" s="66" t="s">
        <v>238</v>
      </c>
      <c r="F19" s="67">
        <f>+[1]FREIGHT!I176</f>
        <v>4188</v>
      </c>
      <c r="G19" s="34"/>
      <c r="H19" s="18"/>
      <c r="I19" s="18"/>
      <c r="J19" s="18"/>
    </row>
    <row r="20" spans="1:10" x14ac:dyDescent="0.25">
      <c r="A20" s="17" t="s">
        <v>94</v>
      </c>
      <c r="B20" s="41">
        <f>+'[1]HD Ex-Works'!E81</f>
        <v>155732</v>
      </c>
      <c r="C20" s="41">
        <v>1100</v>
      </c>
      <c r="D20" s="41">
        <f t="shared" si="0"/>
        <v>154632</v>
      </c>
      <c r="E20" s="66"/>
      <c r="F20" s="68"/>
      <c r="G20" s="39"/>
      <c r="H20" s="18"/>
      <c r="I20" s="18"/>
      <c r="J20" s="18"/>
    </row>
    <row r="21" spans="1:10" x14ac:dyDescent="0.25">
      <c r="A21" s="17" t="s">
        <v>25</v>
      </c>
      <c r="B21" s="41">
        <f>+'[1]HD Ex-Works'!F81</f>
        <v>154655</v>
      </c>
      <c r="C21" s="41">
        <v>1100</v>
      </c>
      <c r="D21" s="41">
        <f t="shared" si="0"/>
        <v>153555</v>
      </c>
      <c r="E21" s="66"/>
      <c r="F21" s="68"/>
      <c r="G21" s="39"/>
      <c r="H21" s="18"/>
      <c r="I21" s="18"/>
      <c r="J21" s="18"/>
    </row>
    <row r="22" spans="1:10" x14ac:dyDescent="0.25">
      <c r="A22" s="17" t="s">
        <v>95</v>
      </c>
      <c r="B22" s="41">
        <f>+'[1]HD Ex-Works'!W81-3000</f>
        <v>145586</v>
      </c>
      <c r="C22" s="41">
        <v>1100</v>
      </c>
      <c r="D22" s="41">
        <f t="shared" si="0"/>
        <v>144486</v>
      </c>
      <c r="E22" s="66"/>
      <c r="F22" s="68"/>
      <c r="G22" s="39"/>
      <c r="H22" s="18"/>
      <c r="I22" s="18"/>
      <c r="J22" s="18"/>
    </row>
    <row r="23" spans="1:10" x14ac:dyDescent="0.25">
      <c r="A23" s="17" t="s">
        <v>96</v>
      </c>
      <c r="B23" s="41">
        <f>+'[1]HD Ex-Works'!W81</f>
        <v>148586</v>
      </c>
      <c r="C23" s="41">
        <v>1100</v>
      </c>
      <c r="D23" s="41">
        <f t="shared" si="0"/>
        <v>147486</v>
      </c>
      <c r="E23" s="66"/>
      <c r="F23" s="68"/>
      <c r="G23" s="69"/>
      <c r="H23" s="18"/>
      <c r="I23" s="18"/>
      <c r="J23" s="18"/>
    </row>
    <row r="24" spans="1:10" x14ac:dyDescent="0.25">
      <c r="A24" s="17" t="s">
        <v>97</v>
      </c>
      <c r="B24" s="41">
        <f>+'[1]HD Ex-Works'!X81</f>
        <v>148586</v>
      </c>
      <c r="C24" s="41">
        <v>1100</v>
      </c>
      <c r="D24" s="41">
        <f t="shared" si="0"/>
        <v>147486</v>
      </c>
      <c r="E24" s="66"/>
      <c r="F24" s="68"/>
      <c r="G24" s="69"/>
      <c r="H24" s="18"/>
      <c r="I24" s="18"/>
      <c r="J24" s="18"/>
    </row>
    <row r="25" spans="1:10" x14ac:dyDescent="0.25">
      <c r="A25" s="17" t="s">
        <v>98</v>
      </c>
      <c r="B25" s="40">
        <f>+'[1]HD Ex-Works'!J81</f>
        <v>144085</v>
      </c>
      <c r="C25" s="41">
        <v>1100</v>
      </c>
      <c r="D25" s="41">
        <f t="shared" si="0"/>
        <v>142985</v>
      </c>
      <c r="E25" s="66"/>
      <c r="F25" s="67"/>
      <c r="G25" s="39"/>
      <c r="H25" s="18"/>
      <c r="I25" s="18"/>
      <c r="J25" s="18"/>
    </row>
    <row r="26" spans="1:10" x14ac:dyDescent="0.25">
      <c r="A26" s="17" t="s">
        <v>29</v>
      </c>
      <c r="B26" s="41">
        <f>+'[1]HD Ex-Works'!H81</f>
        <v>143565</v>
      </c>
      <c r="C26" s="41">
        <v>1100</v>
      </c>
      <c r="D26" s="41">
        <f t="shared" si="0"/>
        <v>142465</v>
      </c>
      <c r="E26" s="66"/>
      <c r="F26" s="67"/>
      <c r="G26" s="39"/>
      <c r="H26" s="18"/>
      <c r="I26" s="18"/>
      <c r="J26" s="18"/>
    </row>
    <row r="27" spans="1:10" x14ac:dyDescent="0.25">
      <c r="A27" s="17" t="s">
        <v>31</v>
      </c>
      <c r="B27" s="41">
        <f>+'[1]HD Ex-Works'!G81</f>
        <v>144465</v>
      </c>
      <c r="C27" s="41">
        <v>1100</v>
      </c>
      <c r="D27" s="41">
        <f t="shared" si="0"/>
        <v>143365</v>
      </c>
      <c r="E27" s="66"/>
      <c r="F27" s="67"/>
      <c r="G27" s="39"/>
      <c r="H27" s="18"/>
      <c r="I27" s="18"/>
      <c r="J27" s="18"/>
    </row>
    <row r="28" spans="1:10" x14ac:dyDescent="0.25">
      <c r="A28" s="17" t="s">
        <v>99</v>
      </c>
      <c r="B28" s="41">
        <f>+'[1]HD Ex-Works'!I81</f>
        <v>142085</v>
      </c>
      <c r="C28" s="41">
        <v>1100</v>
      </c>
      <c r="D28" s="41">
        <f t="shared" si="0"/>
        <v>140985</v>
      </c>
      <c r="E28" s="66"/>
      <c r="F28" s="67"/>
      <c r="G28" s="39"/>
      <c r="H28" s="18"/>
      <c r="I28" s="18"/>
      <c r="J28" s="18"/>
    </row>
    <row r="29" spans="1:10" x14ac:dyDescent="0.25">
      <c r="A29" s="17" t="s">
        <v>27</v>
      </c>
      <c r="B29" s="41">
        <f>+'[1]HD Ex-Works'!Y81</f>
        <v>146586</v>
      </c>
      <c r="C29" s="41">
        <v>1100</v>
      </c>
      <c r="D29" s="41">
        <f t="shared" si="0"/>
        <v>145486</v>
      </c>
      <c r="E29" s="66"/>
      <c r="F29" s="67"/>
      <c r="G29" s="34"/>
      <c r="H29" s="18"/>
      <c r="I29" s="18"/>
      <c r="J29" s="18"/>
    </row>
    <row r="30" spans="1:10" x14ac:dyDescent="0.25">
      <c r="A30" s="17" t="s">
        <v>100</v>
      </c>
      <c r="B30" s="41">
        <f>+'[1]HD Ex-Works'!Z81</f>
        <v>144586</v>
      </c>
      <c r="C30" s="41">
        <v>1100</v>
      </c>
      <c r="D30" s="41">
        <f t="shared" si="0"/>
        <v>143486</v>
      </c>
      <c r="E30" s="66"/>
      <c r="F30" s="36"/>
      <c r="G30" s="34"/>
      <c r="H30" s="18"/>
      <c r="I30" s="18"/>
      <c r="J30" s="18"/>
    </row>
    <row r="31" spans="1:10" x14ac:dyDescent="0.25">
      <c r="A31" s="17" t="s">
        <v>101</v>
      </c>
      <c r="B31" s="41">
        <f>+'[1]HD Ex-Works'!AA81</f>
        <v>137936</v>
      </c>
      <c r="C31" s="41">
        <v>1100</v>
      </c>
      <c r="D31" s="41">
        <f t="shared" si="0"/>
        <v>136836</v>
      </c>
      <c r="E31" s="66"/>
      <c r="F31" s="36"/>
      <c r="G31" s="34"/>
      <c r="H31" s="18"/>
      <c r="I31" s="18"/>
      <c r="J31" s="18"/>
    </row>
    <row r="32" spans="1:10" x14ac:dyDescent="0.25">
      <c r="A32" s="17" t="s">
        <v>102</v>
      </c>
      <c r="B32" s="41">
        <f>+'[1]HD Ex-Works'!AB81</f>
        <v>151655</v>
      </c>
      <c r="C32" s="41">
        <v>1100</v>
      </c>
      <c r="D32" s="41">
        <f t="shared" si="0"/>
        <v>150555</v>
      </c>
      <c r="E32" s="66"/>
      <c r="F32" s="36"/>
      <c r="G32" s="34"/>
      <c r="H32" s="18"/>
      <c r="I32" s="18"/>
      <c r="J32" s="18"/>
    </row>
    <row r="33" spans="1:10" x14ac:dyDescent="0.25">
      <c r="A33" s="17" t="s">
        <v>103</v>
      </c>
      <c r="B33" s="41">
        <f>+'[1]HD Ex-Works'!AC81</f>
        <v>150434</v>
      </c>
      <c r="C33" s="41">
        <v>1100</v>
      </c>
      <c r="D33" s="41">
        <f t="shared" si="0"/>
        <v>149334</v>
      </c>
      <c r="E33" s="66"/>
      <c r="F33" s="36"/>
      <c r="G33" s="34"/>
      <c r="H33" s="18"/>
      <c r="I33" s="18"/>
      <c r="J33" s="18"/>
    </row>
    <row r="34" spans="1:10" x14ac:dyDescent="0.25">
      <c r="A34" s="45" t="s">
        <v>33</v>
      </c>
      <c r="B34" s="41"/>
      <c r="C34" s="41"/>
      <c r="D34" s="36"/>
      <c r="E34" s="66"/>
      <c r="F34" s="36"/>
      <c r="G34" s="34"/>
      <c r="H34" s="18"/>
      <c r="I34" s="18"/>
      <c r="J34" s="18"/>
    </row>
    <row r="35" spans="1:10" x14ac:dyDescent="0.25">
      <c r="A35" s="17" t="s">
        <v>34</v>
      </c>
      <c r="B35" s="41">
        <f>+'[1]PP EX- WORK'!G78</f>
        <v>132202</v>
      </c>
      <c r="C35" s="41">
        <v>1100</v>
      </c>
      <c r="D35" s="41">
        <f t="shared" ref="D35:D43" si="1">+B35-C35</f>
        <v>131102</v>
      </c>
      <c r="E35" s="70" t="s">
        <v>190</v>
      </c>
      <c r="F35" s="18"/>
      <c r="G35" s="18"/>
      <c r="H35" s="18"/>
      <c r="I35" s="18"/>
      <c r="J35" s="18"/>
    </row>
    <row r="36" spans="1:10" x14ac:dyDescent="0.25">
      <c r="A36" s="17" t="s">
        <v>104</v>
      </c>
      <c r="B36" s="41">
        <f>+'[1]PP EX- WORK'!E78</f>
        <v>130012</v>
      </c>
      <c r="C36" s="41">
        <v>1100</v>
      </c>
      <c r="D36" s="41">
        <f t="shared" si="1"/>
        <v>128912</v>
      </c>
      <c r="E36" s="43"/>
      <c r="F36" s="47"/>
      <c r="G36" s="18"/>
      <c r="H36" s="18"/>
      <c r="I36" s="18"/>
      <c r="J36" s="18"/>
    </row>
    <row r="37" spans="1:10" x14ac:dyDescent="0.25">
      <c r="A37" s="17" t="s">
        <v>105</v>
      </c>
      <c r="B37" s="41">
        <f>+'[1]PP EX- WORK'!B78</f>
        <v>128992</v>
      </c>
      <c r="C37" s="41">
        <v>1100</v>
      </c>
      <c r="D37" s="41">
        <f t="shared" si="1"/>
        <v>127892</v>
      </c>
      <c r="E37" s="43"/>
      <c r="F37" s="47"/>
      <c r="G37" s="18"/>
      <c r="H37" s="18"/>
      <c r="I37" s="18"/>
      <c r="J37" s="18"/>
    </row>
    <row r="38" spans="1:10" x14ac:dyDescent="0.25">
      <c r="A38" s="17" t="s">
        <v>37</v>
      </c>
      <c r="B38" s="40">
        <f>+'[1]PP EX- WORK'!F78</f>
        <v>130512</v>
      </c>
      <c r="C38" s="41">
        <v>1100</v>
      </c>
      <c r="D38" s="41">
        <f t="shared" si="1"/>
        <v>129412</v>
      </c>
      <c r="E38" s="43"/>
      <c r="F38" s="47"/>
      <c r="G38" s="18"/>
      <c r="H38" s="18"/>
      <c r="I38" s="18"/>
      <c r="J38" s="18"/>
    </row>
    <row r="39" spans="1:10" x14ac:dyDescent="0.25">
      <c r="A39" s="17" t="s">
        <v>191</v>
      </c>
      <c r="B39" s="41">
        <f>+'[1]PP EX- WORK'!X78</f>
        <v>124992</v>
      </c>
      <c r="C39" s="41">
        <v>1100</v>
      </c>
      <c r="D39" s="41">
        <f t="shared" si="1"/>
        <v>123892</v>
      </c>
      <c r="E39" s="43"/>
      <c r="F39" s="47"/>
      <c r="G39" s="18"/>
      <c r="H39" s="18"/>
      <c r="I39" s="18"/>
      <c r="J39" s="18"/>
    </row>
    <row r="40" spans="1:10" x14ac:dyDescent="0.25">
      <c r="A40" s="17" t="s">
        <v>107</v>
      </c>
      <c r="B40" s="41">
        <f>+'[1]PP EX- WORK'!C78</f>
        <v>128492</v>
      </c>
      <c r="C40" s="41">
        <v>1100</v>
      </c>
      <c r="D40" s="41">
        <f t="shared" si="1"/>
        <v>127392</v>
      </c>
      <c r="E40" s="43"/>
      <c r="F40" s="47"/>
      <c r="G40" s="18"/>
      <c r="H40" s="18"/>
      <c r="I40" s="18"/>
      <c r="J40" s="18"/>
    </row>
    <row r="41" spans="1:10" x14ac:dyDescent="0.25">
      <c r="A41" s="17" t="s">
        <v>108</v>
      </c>
      <c r="B41" s="41">
        <f>+'[1]PP EX- WORK'!D78</f>
        <v>129012</v>
      </c>
      <c r="C41" s="41">
        <v>1100</v>
      </c>
      <c r="D41" s="41">
        <f t="shared" si="1"/>
        <v>127912</v>
      </c>
      <c r="E41" s="43"/>
      <c r="F41" s="47"/>
      <c r="G41" s="18"/>
      <c r="H41" s="18"/>
      <c r="I41" s="18"/>
      <c r="J41" s="18"/>
    </row>
    <row r="42" spans="1:10" x14ac:dyDescent="0.25">
      <c r="A42" s="17" t="s">
        <v>109</v>
      </c>
      <c r="B42" s="41">
        <f>+'[1]PP EX- WORK'!H78</f>
        <v>131802</v>
      </c>
      <c r="C42" s="41">
        <v>1100</v>
      </c>
      <c r="D42" s="41">
        <f t="shared" si="1"/>
        <v>130702</v>
      </c>
      <c r="E42" s="43"/>
      <c r="F42" s="47"/>
      <c r="G42" s="18"/>
      <c r="H42" s="18"/>
      <c r="I42" s="18"/>
      <c r="J42" s="18"/>
    </row>
    <row r="43" spans="1:10" x14ac:dyDescent="0.25">
      <c r="A43" s="17" t="s">
        <v>110</v>
      </c>
      <c r="B43" s="41">
        <f>+'[1]PP EX- WORK'!AA78</f>
        <v>126992</v>
      </c>
      <c r="C43" s="41">
        <v>1100</v>
      </c>
      <c r="D43" s="41">
        <f t="shared" si="1"/>
        <v>125892</v>
      </c>
      <c r="E43" s="43"/>
      <c r="F43" s="47"/>
      <c r="G43" s="18"/>
      <c r="H43" s="18"/>
      <c r="I43" s="18"/>
      <c r="J43" s="18"/>
    </row>
    <row r="44" spans="1:10" x14ac:dyDescent="0.25">
      <c r="A44" s="45" t="s">
        <v>41</v>
      </c>
      <c r="B44" s="41"/>
      <c r="C44" s="41"/>
      <c r="D44" s="42"/>
      <c r="E44" s="43"/>
      <c r="F44" s="47"/>
      <c r="G44" s="18"/>
      <c r="H44" s="18"/>
      <c r="I44" s="18"/>
      <c r="J44" s="18"/>
    </row>
    <row r="45" spans="1:10" x14ac:dyDescent="0.25">
      <c r="A45" s="17" t="s">
        <v>111</v>
      </c>
      <c r="B45" s="41">
        <f>+'[1]PP EX- WORK'!R78</f>
        <v>140688</v>
      </c>
      <c r="C45" s="41">
        <v>1100</v>
      </c>
      <c r="D45" s="41">
        <f t="shared" ref="D45:D58" si="2">+B45-C45</f>
        <v>139588</v>
      </c>
      <c r="E45" s="43"/>
      <c r="F45" s="47"/>
      <c r="G45" s="18"/>
      <c r="H45" s="18"/>
      <c r="I45" s="18"/>
      <c r="J45" s="18"/>
    </row>
    <row r="46" spans="1:10" x14ac:dyDescent="0.25">
      <c r="A46" s="17" t="s">
        <v>112</v>
      </c>
      <c r="B46" s="41">
        <f>+'[1]PP EX- WORK'!P78</f>
        <v>140518</v>
      </c>
      <c r="C46" s="41">
        <v>1100</v>
      </c>
      <c r="D46" s="41">
        <f>+B46-C46</f>
        <v>139418</v>
      </c>
      <c r="E46" s="43"/>
      <c r="F46" s="47"/>
      <c r="G46" s="18"/>
      <c r="H46" s="18"/>
      <c r="I46" s="18"/>
      <c r="J46" s="18"/>
    </row>
    <row r="47" spans="1:10" x14ac:dyDescent="0.25">
      <c r="A47" s="17" t="s">
        <v>113</v>
      </c>
      <c r="B47" s="41">
        <f>+'[1]PP EX- WORK'!Z78</f>
        <v>131268</v>
      </c>
      <c r="C47" s="41">
        <v>1100</v>
      </c>
      <c r="D47" s="41">
        <f t="shared" si="2"/>
        <v>130168</v>
      </c>
      <c r="E47" s="43"/>
      <c r="F47" s="47"/>
      <c r="G47" s="18"/>
      <c r="H47" s="18"/>
      <c r="I47" s="18"/>
      <c r="J47" s="18"/>
    </row>
    <row r="48" spans="1:10" x14ac:dyDescent="0.25">
      <c r="A48" s="17" t="s">
        <v>51</v>
      </c>
      <c r="B48" s="41">
        <f>+'[1]PP EX- WORK'!Q78</f>
        <v>139038</v>
      </c>
      <c r="C48" s="41">
        <v>1100</v>
      </c>
      <c r="D48" s="41">
        <f t="shared" si="2"/>
        <v>137938</v>
      </c>
      <c r="E48" s="43"/>
      <c r="F48" s="47"/>
      <c r="G48" s="18"/>
      <c r="H48" s="18"/>
      <c r="I48" s="18"/>
      <c r="J48" s="18"/>
    </row>
    <row r="49" spans="1:10" x14ac:dyDescent="0.25">
      <c r="A49" s="17" t="s">
        <v>114</v>
      </c>
      <c r="B49" s="41">
        <f>+'[1]PP EX- WORK'!S78</f>
        <v>137268</v>
      </c>
      <c r="C49" s="41">
        <v>1100</v>
      </c>
      <c r="D49" s="41">
        <f t="shared" si="2"/>
        <v>136168</v>
      </c>
      <c r="E49" s="43"/>
      <c r="F49" s="47"/>
      <c r="G49" s="18"/>
      <c r="H49" s="18"/>
      <c r="I49" s="18"/>
      <c r="J49" s="18"/>
    </row>
    <row r="50" spans="1:10" x14ac:dyDescent="0.25">
      <c r="A50" s="17" t="s">
        <v>43</v>
      </c>
      <c r="B50" s="41">
        <f>+'[1]PP EX- WORK'!T78</f>
        <v>138292</v>
      </c>
      <c r="C50" s="41">
        <v>1100</v>
      </c>
      <c r="D50" s="41">
        <f t="shared" si="2"/>
        <v>137192</v>
      </c>
      <c r="E50" s="43"/>
      <c r="F50" s="47"/>
      <c r="G50" s="18"/>
      <c r="H50" s="18"/>
      <c r="I50" s="18"/>
      <c r="J50" s="18"/>
    </row>
    <row r="51" spans="1:10" x14ac:dyDescent="0.25">
      <c r="A51" s="17" t="s">
        <v>44</v>
      </c>
      <c r="B51" s="41">
        <f>+'[1]PP EX- WORK'!U78</f>
        <v>140142</v>
      </c>
      <c r="C51" s="41">
        <v>1100</v>
      </c>
      <c r="D51" s="41">
        <f t="shared" si="2"/>
        <v>139042</v>
      </c>
      <c r="E51" s="43"/>
      <c r="F51" s="47"/>
      <c r="G51" s="18"/>
      <c r="H51" s="18"/>
      <c r="I51" s="18"/>
      <c r="J51" s="18"/>
    </row>
    <row r="52" spans="1:10" x14ac:dyDescent="0.25">
      <c r="A52" s="17" t="s">
        <v>45</v>
      </c>
      <c r="B52" s="41">
        <f>+'[1]PP EX- WORK'!V78</f>
        <v>138738</v>
      </c>
      <c r="C52" s="41">
        <v>1100</v>
      </c>
      <c r="D52" s="41">
        <f t="shared" si="2"/>
        <v>137638</v>
      </c>
      <c r="E52" s="43"/>
      <c r="F52" s="47"/>
      <c r="G52" s="18"/>
      <c r="H52" s="18"/>
      <c r="I52" s="18"/>
      <c r="J52" s="18"/>
    </row>
    <row r="53" spans="1:10" x14ac:dyDescent="0.25">
      <c r="A53" s="17" t="s">
        <v>46</v>
      </c>
      <c r="B53" s="41">
        <f>+'[1]PP EX- WORK'!W78</f>
        <v>138738</v>
      </c>
      <c r="C53" s="41">
        <v>1100</v>
      </c>
      <c r="D53" s="41">
        <f t="shared" si="2"/>
        <v>137638</v>
      </c>
      <c r="E53" s="43"/>
      <c r="F53" s="47"/>
      <c r="G53" s="18"/>
      <c r="H53" s="18"/>
      <c r="I53" s="18"/>
      <c r="J53" s="18"/>
    </row>
    <row r="54" spans="1:10" x14ac:dyDescent="0.25">
      <c r="A54" s="17" t="s">
        <v>115</v>
      </c>
      <c r="B54" s="41">
        <f>+'[1]PP EX- WORK'!N78</f>
        <v>137268</v>
      </c>
      <c r="C54" s="41">
        <v>1100</v>
      </c>
      <c r="D54" s="41">
        <f t="shared" si="2"/>
        <v>136168</v>
      </c>
      <c r="E54" s="43"/>
      <c r="F54" s="47"/>
      <c r="G54" s="18"/>
      <c r="H54" s="18"/>
      <c r="I54" s="18"/>
      <c r="J54" s="18"/>
    </row>
    <row r="55" spans="1:10" x14ac:dyDescent="0.25">
      <c r="A55" s="17" t="s">
        <v>192</v>
      </c>
      <c r="B55" s="41">
        <f>+'[1]PP EX- WORK'!O78</f>
        <v>136768</v>
      </c>
      <c r="C55" s="41">
        <v>1100</v>
      </c>
      <c r="D55" s="41">
        <f t="shared" si="2"/>
        <v>135668</v>
      </c>
      <c r="E55" s="43"/>
      <c r="F55" s="47"/>
      <c r="G55" s="18"/>
      <c r="H55" s="18"/>
      <c r="I55" s="18"/>
      <c r="J55" s="18"/>
    </row>
    <row r="56" spans="1:10" x14ac:dyDescent="0.25">
      <c r="A56" s="17" t="s">
        <v>117</v>
      </c>
      <c r="B56" s="41">
        <f>+'[1]PP EX- WORK'!K78</f>
        <v>140770</v>
      </c>
      <c r="C56" s="41">
        <v>1100</v>
      </c>
      <c r="D56" s="41">
        <f t="shared" si="2"/>
        <v>139670</v>
      </c>
      <c r="E56" s="43"/>
      <c r="F56" s="47"/>
      <c r="G56" s="18"/>
      <c r="H56" s="18"/>
      <c r="I56" s="18"/>
      <c r="J56" s="18"/>
    </row>
    <row r="57" spans="1:10" x14ac:dyDescent="0.25">
      <c r="A57" s="17" t="s">
        <v>118</v>
      </c>
      <c r="B57" s="41">
        <f>+'[1]PP EX- WORK'!M78</f>
        <v>143770</v>
      </c>
      <c r="C57" s="41">
        <v>1100</v>
      </c>
      <c r="D57" s="41">
        <f t="shared" si="2"/>
        <v>142670</v>
      </c>
      <c r="E57" s="43"/>
      <c r="F57" s="47"/>
      <c r="G57" s="18"/>
      <c r="H57" s="18"/>
      <c r="I57" s="18"/>
      <c r="J57" s="18"/>
    </row>
    <row r="58" spans="1:10" x14ac:dyDescent="0.25">
      <c r="A58" s="48" t="s">
        <v>119</v>
      </c>
      <c r="B58" s="41">
        <f>+'[1]PP EX- WORK'!L78</f>
        <v>142258</v>
      </c>
      <c r="C58" s="41">
        <v>1100</v>
      </c>
      <c r="D58" s="41">
        <f t="shared" si="2"/>
        <v>141158</v>
      </c>
      <c r="E58" s="43"/>
      <c r="F58" s="47"/>
      <c r="G58" s="18"/>
      <c r="H58" s="18"/>
      <c r="I58" s="18"/>
      <c r="J58" s="18"/>
    </row>
    <row r="59" spans="1:10" x14ac:dyDescent="0.25">
      <c r="A59" s="45" t="s">
        <v>54</v>
      </c>
      <c r="B59" s="41"/>
      <c r="C59" s="41"/>
      <c r="D59" s="42"/>
      <c r="E59" s="43"/>
      <c r="F59" s="47"/>
      <c r="G59" s="18"/>
      <c r="H59" s="18"/>
      <c r="I59" s="18"/>
      <c r="J59" s="18"/>
    </row>
    <row r="60" spans="1:10" x14ac:dyDescent="0.25">
      <c r="A60" s="17" t="s">
        <v>120</v>
      </c>
      <c r="B60" s="41">
        <f>+'[1]LL Ex-Works &amp; STP'!C78</f>
        <v>137653</v>
      </c>
      <c r="C60" s="41">
        <v>1100</v>
      </c>
      <c r="D60" s="41">
        <f t="shared" ref="D60:D68" si="3">+B60-C60</f>
        <v>136553</v>
      </c>
      <c r="E60" s="43"/>
      <c r="F60" s="47"/>
      <c r="G60" s="18"/>
      <c r="H60" s="18"/>
      <c r="I60" s="18"/>
      <c r="J60" s="18"/>
    </row>
    <row r="61" spans="1:10" x14ac:dyDescent="0.25">
      <c r="A61" s="17" t="s">
        <v>121</v>
      </c>
      <c r="B61" s="41">
        <f>+'[1]LL Ex-Works &amp; STP'!B78</f>
        <v>136653</v>
      </c>
      <c r="C61" s="41">
        <v>1100</v>
      </c>
      <c r="D61" s="41">
        <f t="shared" si="3"/>
        <v>135553</v>
      </c>
      <c r="E61" s="43"/>
      <c r="F61" s="47"/>
      <c r="G61" s="18"/>
      <c r="H61" s="18"/>
      <c r="I61" s="18"/>
      <c r="J61" s="18"/>
    </row>
    <row r="62" spans="1:10" x14ac:dyDescent="0.25">
      <c r="A62" s="17" t="s">
        <v>122</v>
      </c>
      <c r="B62" s="41">
        <f>+'[1]LL Ex-Works &amp; STP'!B78</f>
        <v>136653</v>
      </c>
      <c r="C62" s="41">
        <v>1100</v>
      </c>
      <c r="D62" s="41">
        <f t="shared" si="3"/>
        <v>135553</v>
      </c>
      <c r="E62" s="43"/>
      <c r="F62" s="47"/>
      <c r="G62" s="18"/>
      <c r="H62" s="18"/>
      <c r="I62" s="18"/>
      <c r="J62" s="18"/>
    </row>
    <row r="63" spans="1:10" x14ac:dyDescent="0.25">
      <c r="A63" s="17" t="s">
        <v>123</v>
      </c>
      <c r="B63" s="41">
        <f>+'[1]LL Ex-Works &amp; STP'!D78</f>
        <v>146733</v>
      </c>
      <c r="C63" s="41">
        <v>1100</v>
      </c>
      <c r="D63" s="41">
        <f t="shared" si="3"/>
        <v>145633</v>
      </c>
      <c r="E63" s="43"/>
      <c r="F63" s="47"/>
      <c r="G63" s="18"/>
      <c r="H63" s="18"/>
      <c r="I63" s="18"/>
      <c r="J63" s="18"/>
    </row>
    <row r="64" spans="1:10" x14ac:dyDescent="0.25">
      <c r="A64" s="17" t="s">
        <v>124</v>
      </c>
      <c r="B64" s="41">
        <f>+'[1]LL Ex-Works &amp; STP'!E78</f>
        <v>148733</v>
      </c>
      <c r="C64" s="41">
        <v>1100</v>
      </c>
      <c r="D64" s="41">
        <f t="shared" si="3"/>
        <v>147633</v>
      </c>
      <c r="E64" s="43"/>
      <c r="F64" s="47"/>
      <c r="G64" s="18"/>
      <c r="H64" s="18"/>
      <c r="I64" s="18"/>
      <c r="J64" s="18"/>
    </row>
    <row r="65" spans="1:10" x14ac:dyDescent="0.25">
      <c r="A65" s="17" t="s">
        <v>125</v>
      </c>
      <c r="B65" s="41">
        <f>+'[1]LL Ex-Works &amp; STP'!F78</f>
        <v>150423</v>
      </c>
      <c r="C65" s="41">
        <v>1100</v>
      </c>
      <c r="D65" s="41">
        <f t="shared" si="3"/>
        <v>149323</v>
      </c>
      <c r="E65" s="43"/>
      <c r="F65" s="47"/>
      <c r="G65" s="18"/>
      <c r="H65" s="18"/>
      <c r="I65" s="18"/>
      <c r="J65" s="18"/>
    </row>
    <row r="66" spans="1:10" x14ac:dyDescent="0.25">
      <c r="A66" s="17" t="s">
        <v>126</v>
      </c>
      <c r="B66" s="41">
        <f>+'[1]LL Ex-Works &amp; STP'!B78-3000</f>
        <v>133653</v>
      </c>
      <c r="C66" s="41">
        <v>1100</v>
      </c>
      <c r="D66" s="41">
        <f t="shared" si="3"/>
        <v>132553</v>
      </c>
      <c r="E66" s="43"/>
      <c r="F66" s="47"/>
      <c r="G66" s="18"/>
      <c r="H66" s="18"/>
      <c r="I66" s="18"/>
      <c r="J66" s="18"/>
    </row>
    <row r="67" spans="1:10" x14ac:dyDescent="0.25">
      <c r="A67" s="17" t="s">
        <v>127</v>
      </c>
      <c r="B67" s="41">
        <f>+'[1]LL Ex-Works &amp; STP'!H78</f>
        <v>134653</v>
      </c>
      <c r="C67" s="41">
        <v>1100</v>
      </c>
      <c r="D67" s="41">
        <f t="shared" si="3"/>
        <v>133553</v>
      </c>
      <c r="E67" s="43"/>
      <c r="F67" s="47"/>
      <c r="G67" s="18"/>
      <c r="H67" s="18"/>
      <c r="I67" s="18"/>
      <c r="J67" s="18"/>
    </row>
    <row r="68" spans="1:10" x14ac:dyDescent="0.25">
      <c r="A68" s="17" t="s">
        <v>128</v>
      </c>
      <c r="B68" s="41">
        <f>+'[1]LL Ex-Works &amp; STP'!I78</f>
        <v>134653</v>
      </c>
      <c r="C68" s="41">
        <v>1100</v>
      </c>
      <c r="D68" s="41">
        <f t="shared" si="3"/>
        <v>133553</v>
      </c>
      <c r="E68" s="43"/>
      <c r="F68" s="47"/>
      <c r="G68" s="18"/>
      <c r="H68" s="18"/>
      <c r="I68" s="18"/>
      <c r="J68" s="18"/>
    </row>
    <row r="69" spans="1:10" x14ac:dyDescent="0.25">
      <c r="A69" s="45" t="s">
        <v>193</v>
      </c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5">
      <c r="A70" s="17" t="s">
        <v>130</v>
      </c>
      <c r="B70" s="49" t="s">
        <v>131</v>
      </c>
      <c r="C70" s="49" t="s">
        <v>132</v>
      </c>
      <c r="D70" s="49" t="s">
        <v>133</v>
      </c>
      <c r="E70" s="49" t="s">
        <v>134</v>
      </c>
      <c r="F70" s="49" t="s">
        <v>135</v>
      </c>
      <c r="G70" s="49" t="s">
        <v>136</v>
      </c>
      <c r="H70" s="49" t="s">
        <v>137</v>
      </c>
      <c r="I70" s="49" t="s">
        <v>138</v>
      </c>
      <c r="J70" s="18"/>
    </row>
    <row r="71" spans="1:10" x14ac:dyDescent="0.25">
      <c r="A71" s="45" t="s">
        <v>139</v>
      </c>
      <c r="B71" s="50" t="s">
        <v>140</v>
      </c>
      <c r="C71" s="50" t="s">
        <v>141</v>
      </c>
      <c r="D71" s="50" t="s">
        <v>142</v>
      </c>
      <c r="E71" s="50" t="s">
        <v>143</v>
      </c>
      <c r="F71" s="50" t="s">
        <v>144</v>
      </c>
      <c r="G71" s="50" t="s">
        <v>145</v>
      </c>
      <c r="H71" s="50" t="s">
        <v>146</v>
      </c>
      <c r="I71" s="51" t="s">
        <v>147</v>
      </c>
      <c r="J71" s="18"/>
    </row>
    <row r="72" spans="1:10" x14ac:dyDescent="0.25">
      <c r="A72" s="17" t="s">
        <v>148</v>
      </c>
      <c r="B72" s="49" t="s">
        <v>131</v>
      </c>
      <c r="C72" s="49" t="s">
        <v>132</v>
      </c>
      <c r="D72" s="49" t="s">
        <v>133</v>
      </c>
      <c r="E72" s="49" t="s">
        <v>134</v>
      </c>
      <c r="F72" s="49" t="s">
        <v>135</v>
      </c>
      <c r="G72" s="49" t="s">
        <v>136</v>
      </c>
      <c r="H72" s="49" t="s">
        <v>137</v>
      </c>
      <c r="I72" s="49" t="s">
        <v>138</v>
      </c>
      <c r="J72" s="18"/>
    </row>
    <row r="73" spans="1:10" x14ac:dyDescent="0.25">
      <c r="A73" s="17" t="s">
        <v>149</v>
      </c>
      <c r="B73" s="49" t="s">
        <v>150</v>
      </c>
      <c r="C73" s="49" t="s">
        <v>151</v>
      </c>
      <c r="D73" s="49" t="s">
        <v>152</v>
      </c>
      <c r="E73" s="49" t="s">
        <v>153</v>
      </c>
      <c r="F73" s="49" t="s">
        <v>154</v>
      </c>
      <c r="G73" s="49" t="s">
        <v>155</v>
      </c>
      <c r="H73" s="49" t="s">
        <v>143</v>
      </c>
      <c r="I73" s="6" t="s">
        <v>156</v>
      </c>
      <c r="J73" s="18"/>
    </row>
    <row r="74" spans="1:10" x14ac:dyDescent="0.25">
      <c r="A74" s="52" t="s">
        <v>159</v>
      </c>
      <c r="B74" s="71"/>
      <c r="C74" s="71"/>
      <c r="D74" s="71"/>
      <c r="E74" s="71"/>
      <c r="F74" s="71"/>
      <c r="G74" s="71"/>
      <c r="H74" s="71"/>
      <c r="I74" s="71"/>
      <c r="J74" s="72"/>
    </row>
    <row r="75" spans="1:10" x14ac:dyDescent="0.25">
      <c r="A75" s="53" t="s">
        <v>157</v>
      </c>
      <c r="B75" s="7"/>
      <c r="C75" s="7"/>
      <c r="D75" s="7"/>
      <c r="E75" s="7"/>
      <c r="F75" s="7"/>
      <c r="G75" s="7"/>
      <c r="H75" s="7"/>
      <c r="I75" s="18"/>
      <c r="J75" s="18"/>
    </row>
    <row r="76" spans="1:10" x14ac:dyDescent="0.25">
      <c r="A76" s="54" t="s">
        <v>160</v>
      </c>
      <c r="B76" s="18"/>
      <c r="C76" s="25"/>
      <c r="D76" s="25"/>
      <c r="E76" s="25"/>
      <c r="F76" s="25"/>
      <c r="G76" s="25"/>
      <c r="H76" s="18"/>
      <c r="I76" s="18"/>
      <c r="J76" s="18"/>
    </row>
    <row r="77" spans="1:10" x14ac:dyDescent="0.25">
      <c r="A77" s="54" t="s">
        <v>161</v>
      </c>
      <c r="B77" s="47"/>
      <c r="C77" s="47"/>
      <c r="D77" s="47"/>
      <c r="E77" s="47"/>
      <c r="F77" s="47"/>
      <c r="G77" s="47"/>
      <c r="H77" s="47"/>
      <c r="I77" s="18"/>
      <c r="J77" s="18"/>
    </row>
    <row r="78" spans="1:10" x14ac:dyDescent="0.25">
      <c r="A78" s="54" t="s">
        <v>162</v>
      </c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5">
      <c r="A79" s="54" t="s">
        <v>163</v>
      </c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5">
      <c r="A80" s="53" t="s">
        <v>164</v>
      </c>
      <c r="B80" s="18"/>
      <c r="C80" s="18"/>
      <c r="D80" s="18"/>
      <c r="E80" s="18"/>
      <c r="F80" s="18"/>
      <c r="G80" s="18"/>
      <c r="H80" s="18"/>
      <c r="I80" s="18"/>
      <c r="J80" s="18"/>
    </row>
    <row r="81" spans="1:10" x14ac:dyDescent="0.25">
      <c r="A81" s="20" t="s">
        <v>165</v>
      </c>
      <c r="B81" s="21"/>
      <c r="C81" s="21"/>
      <c r="D81" s="21"/>
      <c r="E81" s="21"/>
      <c r="F81" s="21"/>
      <c r="G81" s="21"/>
      <c r="H81" s="21"/>
      <c r="I81" s="18"/>
      <c r="J81" s="18"/>
    </row>
    <row r="82" spans="1:10" x14ac:dyDescent="0.25">
      <c r="A82" s="23" t="s">
        <v>166</v>
      </c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5">
      <c r="A83" s="23" t="s">
        <v>158</v>
      </c>
      <c r="B83" s="18"/>
      <c r="C83" s="18"/>
      <c r="D83" s="18"/>
      <c r="E83" s="18"/>
      <c r="F83" s="18"/>
      <c r="G83" s="18"/>
      <c r="H83" s="18"/>
      <c r="I83" s="18"/>
      <c r="J83" s="18"/>
    </row>
    <row r="84" spans="1:10" ht="15.75" x14ac:dyDescent="0.25">
      <c r="A84" s="27" t="s">
        <v>69</v>
      </c>
      <c r="B84" s="19"/>
      <c r="C84" s="19"/>
      <c r="D84" s="18"/>
      <c r="E84" s="18"/>
      <c r="F84" s="18"/>
      <c r="G84" s="18"/>
      <c r="H84" s="18"/>
      <c r="I84" s="18"/>
      <c r="J84" s="18"/>
    </row>
    <row r="85" spans="1:10" ht="15.75" x14ac:dyDescent="0.25">
      <c r="A85" s="27" t="s">
        <v>70</v>
      </c>
      <c r="B85" s="19"/>
      <c r="C85" s="18"/>
      <c r="D85" s="18"/>
      <c r="E85" s="18"/>
      <c r="F85" s="18"/>
      <c r="G85" s="18"/>
      <c r="H85" s="18"/>
      <c r="I85" s="18"/>
      <c r="J85" s="18"/>
    </row>
    <row r="86" spans="1:10" x14ac:dyDescent="0.25">
      <c r="A86" s="28" t="s">
        <v>71</v>
      </c>
      <c r="B86" s="18"/>
      <c r="C86" s="18"/>
      <c r="D86" s="18"/>
      <c r="E86" s="18"/>
      <c r="F86" s="18"/>
      <c r="G86" s="18"/>
      <c r="H86" s="18"/>
      <c r="I86" s="18"/>
      <c r="J86" s="18"/>
    </row>
    <row r="87" spans="1:10" ht="15.75" x14ac:dyDescent="0.25">
      <c r="A87" s="27" t="s">
        <v>72</v>
      </c>
      <c r="B87" s="19"/>
      <c r="C87" s="18"/>
      <c r="D87" s="18"/>
      <c r="E87" s="18"/>
      <c r="F87" s="18"/>
      <c r="G87" s="18"/>
      <c r="H87" s="18"/>
      <c r="I87" s="18"/>
      <c r="J87" s="18"/>
    </row>
    <row r="88" spans="1:10" x14ac:dyDescent="0.25">
      <c r="A88" s="28" t="s">
        <v>73</v>
      </c>
      <c r="B88" s="19"/>
      <c r="C88" s="18"/>
      <c r="D88" s="18"/>
      <c r="E88" s="18"/>
      <c r="F88" s="18"/>
      <c r="G88" s="18"/>
      <c r="H88" s="18"/>
      <c r="I88" s="18"/>
      <c r="J88" s="18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5" sqref="H15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18"/>
    </row>
    <row r="2" spans="1:10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18"/>
    </row>
    <row r="3" spans="1:10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18"/>
    </row>
    <row r="4" spans="1:10" x14ac:dyDescent="0.25">
      <c r="A4" s="30" t="s">
        <v>169</v>
      </c>
      <c r="B4" s="30"/>
      <c r="C4" s="30"/>
      <c r="D4" s="30"/>
      <c r="E4" s="30"/>
      <c r="F4" s="30"/>
      <c r="G4" s="30"/>
      <c r="H4" s="30"/>
      <c r="I4" s="30"/>
      <c r="J4" s="18"/>
    </row>
    <row r="5" spans="1:10" x14ac:dyDescent="0.25">
      <c r="A5" s="30" t="s">
        <v>239</v>
      </c>
      <c r="B5" s="30"/>
      <c r="C5" s="30"/>
      <c r="D5" s="30"/>
      <c r="E5" s="30"/>
      <c r="F5" s="30"/>
      <c r="G5" s="30"/>
      <c r="H5" s="30"/>
      <c r="I5" s="60"/>
      <c r="J5" s="18"/>
    </row>
    <row r="6" spans="1:10" x14ac:dyDescent="0.25">
      <c r="A6" s="30" t="s">
        <v>76</v>
      </c>
      <c r="B6" s="30"/>
      <c r="C6" s="30"/>
      <c r="D6" s="30"/>
      <c r="E6" s="30"/>
      <c r="F6" s="30"/>
      <c r="G6" s="30"/>
      <c r="H6" s="30"/>
      <c r="I6" s="18"/>
      <c r="J6" s="18"/>
    </row>
    <row r="7" spans="1:10" x14ac:dyDescent="0.25">
      <c r="A7" s="3" t="str">
        <f>+'[1]STOCK POINT'!A9:E9</f>
        <v>HDPE, LLDPE &amp; PP PRICE W.E.F. DT. 01.05.26</v>
      </c>
      <c r="B7" s="3"/>
      <c r="C7" s="3"/>
      <c r="D7" s="3"/>
      <c r="E7" s="3"/>
      <c r="F7" s="3"/>
      <c r="G7" s="3"/>
      <c r="H7" s="3"/>
      <c r="I7" s="3"/>
      <c r="J7" s="18"/>
    </row>
    <row r="8" spans="1:10" x14ac:dyDescent="0.25">
      <c r="A8" s="6" t="s">
        <v>77</v>
      </c>
      <c r="B8" s="6" t="s">
        <v>78</v>
      </c>
      <c r="C8" s="6" t="s">
        <v>79</v>
      </c>
      <c r="D8" s="38" t="s">
        <v>171</v>
      </c>
      <c r="E8" s="39"/>
      <c r="F8" s="18"/>
      <c r="G8" s="61"/>
      <c r="H8" s="18"/>
      <c r="I8" s="18"/>
      <c r="J8" s="18"/>
    </row>
    <row r="9" spans="1:10" x14ac:dyDescent="0.25">
      <c r="A9" s="35" t="s">
        <v>12</v>
      </c>
      <c r="B9" s="36"/>
      <c r="C9" s="6" t="s">
        <v>84</v>
      </c>
      <c r="D9" s="38" t="s">
        <v>172</v>
      </c>
      <c r="E9" s="39"/>
      <c r="F9" s="7"/>
      <c r="G9" s="19"/>
      <c r="H9" s="18"/>
      <c r="I9" s="18"/>
      <c r="J9" s="18"/>
    </row>
    <row r="10" spans="1:10" x14ac:dyDescent="0.25">
      <c r="A10" s="17" t="s">
        <v>87</v>
      </c>
      <c r="B10" s="40">
        <f>+'[1]HD Ex-Works'!R82</f>
        <v>141974</v>
      </c>
      <c r="C10" s="41">
        <v>1100</v>
      </c>
      <c r="D10" s="41">
        <f t="shared" ref="D10:D33" si="0">+B10-C10</f>
        <v>140874</v>
      </c>
      <c r="E10" s="61" t="s">
        <v>173</v>
      </c>
      <c r="F10" s="60"/>
      <c r="G10" s="18"/>
      <c r="H10" s="18"/>
      <c r="I10" s="18"/>
      <c r="J10" s="18"/>
    </row>
    <row r="11" spans="1:10" x14ac:dyDescent="0.25">
      <c r="A11" s="17" t="s">
        <v>15</v>
      </c>
      <c r="B11" s="40">
        <f>+'[1]HD Ex-Works'!S82</f>
        <v>143974</v>
      </c>
      <c r="C11" s="41">
        <v>1100</v>
      </c>
      <c r="D11" s="41">
        <f t="shared" si="0"/>
        <v>142874</v>
      </c>
      <c r="E11" s="43"/>
      <c r="F11" s="47"/>
      <c r="G11" s="19"/>
      <c r="H11" s="18"/>
      <c r="I11" s="18"/>
      <c r="J11" s="18"/>
    </row>
    <row r="12" spans="1:10" x14ac:dyDescent="0.25">
      <c r="A12" s="17" t="s">
        <v>88</v>
      </c>
      <c r="B12" s="40">
        <f>+'[1]HD Ex-Works'!T82</f>
        <v>153426</v>
      </c>
      <c r="C12" s="41">
        <v>1100</v>
      </c>
      <c r="D12" s="41">
        <f>+B12-C12</f>
        <v>152326</v>
      </c>
      <c r="E12" s="63"/>
      <c r="F12" s="47"/>
      <c r="G12" s="19"/>
      <c r="H12" s="18"/>
      <c r="I12" s="18"/>
      <c r="J12" s="18"/>
    </row>
    <row r="13" spans="1:10" x14ac:dyDescent="0.25">
      <c r="A13" s="17" t="s">
        <v>89</v>
      </c>
      <c r="B13" s="40">
        <f>+'[1]HD Ex-Works'!U82</f>
        <v>153426</v>
      </c>
      <c r="C13" s="41">
        <v>1100</v>
      </c>
      <c r="D13" s="41">
        <f t="shared" si="0"/>
        <v>152326</v>
      </c>
      <c r="E13" s="63"/>
      <c r="F13" s="47"/>
      <c r="G13" s="19"/>
      <c r="H13" s="18"/>
      <c r="I13" s="18"/>
      <c r="J13" s="18"/>
    </row>
    <row r="14" spans="1:10" x14ac:dyDescent="0.25">
      <c r="A14" s="17" t="s">
        <v>19</v>
      </c>
      <c r="B14" s="40">
        <f>+'[1]HD Ex-Works'!M82</f>
        <v>155926</v>
      </c>
      <c r="C14" s="41">
        <v>1100</v>
      </c>
      <c r="D14" s="41">
        <f>+B14-C14</f>
        <v>154826</v>
      </c>
      <c r="E14" s="64"/>
      <c r="F14" s="47"/>
      <c r="G14" s="19"/>
      <c r="H14" s="18"/>
      <c r="I14" s="18"/>
      <c r="J14" s="18"/>
    </row>
    <row r="15" spans="1:10" x14ac:dyDescent="0.25">
      <c r="A15" s="17" t="s">
        <v>20</v>
      </c>
      <c r="B15" s="40">
        <f>+'[1]HD Ex-Works'!N82</f>
        <v>155926</v>
      </c>
      <c r="C15" s="41">
        <v>1100</v>
      </c>
      <c r="D15" s="41">
        <f>+B15-C15</f>
        <v>154826</v>
      </c>
      <c r="E15" s="64"/>
      <c r="F15" s="47"/>
      <c r="G15" s="19"/>
      <c r="H15" s="18"/>
      <c r="I15" s="18"/>
      <c r="J15" s="18"/>
    </row>
    <row r="16" spans="1:10" x14ac:dyDescent="0.25">
      <c r="A16" s="17" t="s">
        <v>90</v>
      </c>
      <c r="B16" s="40">
        <f>+'[1]HD Ex-Works'!Q82</f>
        <v>142767</v>
      </c>
      <c r="C16" s="41">
        <v>1100</v>
      </c>
      <c r="D16" s="41">
        <f t="shared" si="0"/>
        <v>141667</v>
      </c>
      <c r="E16" s="65" t="s">
        <v>174</v>
      </c>
      <c r="F16" s="6" t="s">
        <v>175</v>
      </c>
      <c r="G16" s="39"/>
      <c r="H16" s="18"/>
      <c r="I16" s="18"/>
      <c r="J16" s="18"/>
    </row>
    <row r="17" spans="1:10" x14ac:dyDescent="0.25">
      <c r="A17" s="17" t="s">
        <v>91</v>
      </c>
      <c r="B17" s="40">
        <f>+'[1]HD Ex-Works'!C82</f>
        <v>154791</v>
      </c>
      <c r="C17" s="41">
        <v>1100</v>
      </c>
      <c r="D17" s="41">
        <f t="shared" si="0"/>
        <v>153691</v>
      </c>
      <c r="E17" s="66" t="s">
        <v>176</v>
      </c>
      <c r="F17" s="6" t="s">
        <v>177</v>
      </c>
      <c r="G17" s="39"/>
      <c r="H17" s="18"/>
      <c r="I17" s="18"/>
      <c r="J17" s="18"/>
    </row>
    <row r="18" spans="1:10" x14ac:dyDescent="0.25">
      <c r="A18" s="17" t="s">
        <v>92</v>
      </c>
      <c r="B18" s="40">
        <f>+'[1]HD Ex-Works'!D82</f>
        <v>153541</v>
      </c>
      <c r="C18" s="41">
        <v>1100</v>
      </c>
      <c r="D18" s="41">
        <f t="shared" si="0"/>
        <v>152441</v>
      </c>
      <c r="E18" s="66" t="s">
        <v>240</v>
      </c>
      <c r="F18" s="67">
        <f>+[1]FREIGHT!I165</f>
        <v>4058</v>
      </c>
      <c r="G18" s="34"/>
      <c r="H18" s="18"/>
      <c r="I18" s="18"/>
      <c r="J18" s="18"/>
    </row>
    <row r="19" spans="1:10" x14ac:dyDescent="0.25">
      <c r="A19" s="17" t="s">
        <v>93</v>
      </c>
      <c r="B19" s="41">
        <f>+'[1]HD Ex-Works'!B82</f>
        <v>153041</v>
      </c>
      <c r="C19" s="41">
        <v>1100</v>
      </c>
      <c r="D19" s="41">
        <f t="shared" si="0"/>
        <v>151941</v>
      </c>
      <c r="E19" s="66" t="s">
        <v>241</v>
      </c>
      <c r="F19" s="67">
        <f>+[1]FREIGHT!I177</f>
        <v>4318</v>
      </c>
      <c r="G19" s="34"/>
      <c r="H19" s="18"/>
      <c r="I19" s="18"/>
      <c r="J19" s="18"/>
    </row>
    <row r="20" spans="1:10" x14ac:dyDescent="0.25">
      <c r="A20" s="17" t="s">
        <v>94</v>
      </c>
      <c r="B20" s="41">
        <f>+'[1]HD Ex-Works'!E82</f>
        <v>154526</v>
      </c>
      <c r="C20" s="41">
        <v>1100</v>
      </c>
      <c r="D20" s="41">
        <f t="shared" si="0"/>
        <v>153426</v>
      </c>
      <c r="E20" s="66"/>
      <c r="F20" s="68"/>
      <c r="G20" s="39"/>
      <c r="H20" s="18"/>
      <c r="I20" s="18"/>
      <c r="J20" s="18"/>
    </row>
    <row r="21" spans="1:10" x14ac:dyDescent="0.25">
      <c r="A21" s="17" t="s">
        <v>25</v>
      </c>
      <c r="B21" s="41">
        <f>+'[1]HD Ex-Works'!F82</f>
        <v>154589</v>
      </c>
      <c r="C21" s="41">
        <v>1100</v>
      </c>
      <c r="D21" s="41">
        <f t="shared" si="0"/>
        <v>153489</v>
      </c>
      <c r="E21" s="66"/>
      <c r="F21" s="68"/>
      <c r="G21" s="39"/>
      <c r="H21" s="18"/>
      <c r="I21" s="18"/>
      <c r="J21" s="18"/>
    </row>
    <row r="22" spans="1:10" x14ac:dyDescent="0.25">
      <c r="A22" s="17" t="s">
        <v>95</v>
      </c>
      <c r="B22" s="41">
        <f>+'[1]HD Ex-Works'!W82-3000</f>
        <v>145212</v>
      </c>
      <c r="C22" s="41">
        <v>1100</v>
      </c>
      <c r="D22" s="41">
        <f t="shared" si="0"/>
        <v>144112</v>
      </c>
      <c r="E22" s="66"/>
      <c r="F22" s="68"/>
      <c r="G22" s="39"/>
      <c r="H22" s="18"/>
      <c r="I22" s="18"/>
      <c r="J22" s="18"/>
    </row>
    <row r="23" spans="1:10" x14ac:dyDescent="0.25">
      <c r="A23" s="17" t="s">
        <v>96</v>
      </c>
      <c r="B23" s="41">
        <f>+'[1]HD Ex-Works'!W82</f>
        <v>148212</v>
      </c>
      <c r="C23" s="41">
        <v>1100</v>
      </c>
      <c r="D23" s="41">
        <f t="shared" si="0"/>
        <v>147112</v>
      </c>
      <c r="E23" s="66"/>
      <c r="F23" s="68"/>
      <c r="G23" s="69"/>
      <c r="H23" s="18"/>
      <c r="I23" s="18"/>
      <c r="J23" s="18"/>
    </row>
    <row r="24" spans="1:10" x14ac:dyDescent="0.25">
      <c r="A24" s="17" t="s">
        <v>97</v>
      </c>
      <c r="B24" s="41">
        <f>+'[1]HD Ex-Works'!X82</f>
        <v>148212</v>
      </c>
      <c r="C24" s="41">
        <v>1100</v>
      </c>
      <c r="D24" s="41">
        <f t="shared" si="0"/>
        <v>147112</v>
      </c>
      <c r="E24" s="66"/>
      <c r="F24" s="68"/>
      <c r="G24" s="69"/>
      <c r="H24" s="18"/>
      <c r="I24" s="18"/>
      <c r="J24" s="18"/>
    </row>
    <row r="25" spans="1:10" x14ac:dyDescent="0.25">
      <c r="A25" s="17" t="s">
        <v>98</v>
      </c>
      <c r="B25" s="40">
        <f>+'[1]HD Ex-Works'!J82</f>
        <v>143594</v>
      </c>
      <c r="C25" s="41">
        <v>1100</v>
      </c>
      <c r="D25" s="41">
        <f t="shared" si="0"/>
        <v>142494</v>
      </c>
      <c r="E25" s="66"/>
      <c r="F25" s="67"/>
      <c r="G25" s="39"/>
      <c r="H25" s="18"/>
      <c r="I25" s="18"/>
      <c r="J25" s="18"/>
    </row>
    <row r="26" spans="1:10" x14ac:dyDescent="0.25">
      <c r="A26" s="17" t="s">
        <v>29</v>
      </c>
      <c r="B26" s="41">
        <f>+'[1]HD Ex-Works'!H82</f>
        <v>142976</v>
      </c>
      <c r="C26" s="41">
        <v>1100</v>
      </c>
      <c r="D26" s="41">
        <f t="shared" si="0"/>
        <v>141876</v>
      </c>
      <c r="E26" s="66"/>
      <c r="F26" s="67"/>
      <c r="G26" s="39"/>
      <c r="H26" s="18"/>
      <c r="I26" s="18"/>
      <c r="J26" s="18"/>
    </row>
    <row r="27" spans="1:10" x14ac:dyDescent="0.25">
      <c r="A27" s="17" t="s">
        <v>31</v>
      </c>
      <c r="B27" s="41">
        <f>+'[1]HD Ex-Works'!G82</f>
        <v>143786</v>
      </c>
      <c r="C27" s="41">
        <v>1100</v>
      </c>
      <c r="D27" s="41">
        <f t="shared" si="0"/>
        <v>142686</v>
      </c>
      <c r="E27" s="66"/>
      <c r="F27" s="67"/>
      <c r="G27" s="39"/>
      <c r="H27" s="18"/>
      <c r="I27" s="18"/>
      <c r="J27" s="18"/>
    </row>
    <row r="28" spans="1:10" x14ac:dyDescent="0.25">
      <c r="A28" s="17" t="s">
        <v>99</v>
      </c>
      <c r="B28" s="41">
        <f>+'[1]HD Ex-Works'!I82</f>
        <v>141594</v>
      </c>
      <c r="C28" s="41">
        <v>1100</v>
      </c>
      <c r="D28" s="41">
        <f t="shared" si="0"/>
        <v>140494</v>
      </c>
      <c r="E28" s="66"/>
      <c r="F28" s="67"/>
      <c r="G28" s="39"/>
      <c r="H28" s="18"/>
      <c r="I28" s="18"/>
      <c r="J28" s="18"/>
    </row>
    <row r="29" spans="1:10" x14ac:dyDescent="0.25">
      <c r="A29" s="17" t="s">
        <v>27</v>
      </c>
      <c r="B29" s="41">
        <f>+'[1]HD Ex-Works'!Y82</f>
        <v>146212</v>
      </c>
      <c r="C29" s="41">
        <v>1100</v>
      </c>
      <c r="D29" s="41">
        <f t="shared" si="0"/>
        <v>145112</v>
      </c>
      <c r="E29" s="66"/>
      <c r="F29" s="67"/>
      <c r="G29" s="34"/>
      <c r="H29" s="18"/>
      <c r="I29" s="18"/>
      <c r="J29" s="18"/>
    </row>
    <row r="30" spans="1:10" x14ac:dyDescent="0.25">
      <c r="A30" s="17" t="s">
        <v>100</v>
      </c>
      <c r="B30" s="41">
        <f>+'[1]HD Ex-Works'!Z82</f>
        <v>144212</v>
      </c>
      <c r="C30" s="41">
        <v>1100</v>
      </c>
      <c r="D30" s="41">
        <f t="shared" si="0"/>
        <v>143112</v>
      </c>
      <c r="E30" s="66"/>
      <c r="F30" s="36"/>
      <c r="G30" s="34"/>
      <c r="H30" s="18"/>
      <c r="I30" s="18"/>
      <c r="J30" s="18"/>
    </row>
    <row r="31" spans="1:10" x14ac:dyDescent="0.25">
      <c r="A31" s="17" t="s">
        <v>101</v>
      </c>
      <c r="B31" s="41">
        <f>+'[1]HD Ex-Works'!AA82</f>
        <v>137267</v>
      </c>
      <c r="C31" s="41">
        <v>1100</v>
      </c>
      <c r="D31" s="41">
        <f t="shared" si="0"/>
        <v>136167</v>
      </c>
      <c r="E31" s="66"/>
      <c r="F31" s="36"/>
      <c r="G31" s="34"/>
      <c r="H31" s="18"/>
      <c r="I31" s="18"/>
      <c r="J31" s="18"/>
    </row>
    <row r="32" spans="1:10" x14ac:dyDescent="0.25">
      <c r="A32" s="17" t="s">
        <v>102</v>
      </c>
      <c r="B32" s="41">
        <f>+'[1]HD Ex-Works'!AB82</f>
        <v>151589</v>
      </c>
      <c r="C32" s="41">
        <v>1100</v>
      </c>
      <c r="D32" s="41">
        <f t="shared" si="0"/>
        <v>150489</v>
      </c>
      <c r="E32" s="66"/>
      <c r="F32" s="36"/>
      <c r="G32" s="34"/>
      <c r="H32" s="18"/>
      <c r="I32" s="18"/>
      <c r="J32" s="18"/>
    </row>
    <row r="33" spans="1:10" x14ac:dyDescent="0.25">
      <c r="A33" s="17" t="s">
        <v>103</v>
      </c>
      <c r="B33" s="41">
        <f>+'[1]HD Ex-Works'!AC82</f>
        <v>150041</v>
      </c>
      <c r="C33" s="41">
        <v>1100</v>
      </c>
      <c r="D33" s="41">
        <f t="shared" si="0"/>
        <v>148941</v>
      </c>
      <c r="E33" s="66"/>
      <c r="F33" s="36"/>
      <c r="G33" s="34"/>
      <c r="H33" s="18"/>
      <c r="I33" s="18"/>
      <c r="J33" s="18"/>
    </row>
    <row r="34" spans="1:10" x14ac:dyDescent="0.25">
      <c r="A34" s="45" t="s">
        <v>33</v>
      </c>
      <c r="B34" s="41"/>
      <c r="C34" s="41"/>
      <c r="D34" s="36"/>
      <c r="E34" s="66"/>
      <c r="F34" s="36"/>
      <c r="G34" s="34"/>
      <c r="H34" s="18"/>
      <c r="I34" s="18"/>
      <c r="J34" s="18"/>
    </row>
    <row r="35" spans="1:10" x14ac:dyDescent="0.25">
      <c r="A35" s="17" t="s">
        <v>34</v>
      </c>
      <c r="B35" s="41">
        <f>+'[1]PP EX- WORK'!G79</f>
        <v>131015</v>
      </c>
      <c r="C35" s="41">
        <v>1100</v>
      </c>
      <c r="D35" s="41">
        <f t="shared" ref="D35:D43" si="1">+B35-C35</f>
        <v>129915</v>
      </c>
      <c r="E35" s="70" t="s">
        <v>190</v>
      </c>
      <c r="F35" s="18"/>
      <c r="G35" s="18"/>
      <c r="H35" s="18"/>
      <c r="I35" s="18"/>
      <c r="J35" s="18"/>
    </row>
    <row r="36" spans="1:10" x14ac:dyDescent="0.25">
      <c r="A36" s="17" t="s">
        <v>104</v>
      </c>
      <c r="B36" s="41">
        <f>+'[1]PP EX- WORK'!E79</f>
        <v>128825</v>
      </c>
      <c r="C36" s="41">
        <v>1100</v>
      </c>
      <c r="D36" s="41">
        <f t="shared" si="1"/>
        <v>127725</v>
      </c>
      <c r="E36" s="43"/>
      <c r="F36" s="47"/>
      <c r="G36" s="18"/>
      <c r="H36" s="18"/>
      <c r="I36" s="18"/>
      <c r="J36" s="18"/>
    </row>
    <row r="37" spans="1:10" x14ac:dyDescent="0.25">
      <c r="A37" s="17" t="s">
        <v>105</v>
      </c>
      <c r="B37" s="41">
        <f>+'[1]PP EX- WORK'!B79</f>
        <v>127805</v>
      </c>
      <c r="C37" s="41">
        <v>1100</v>
      </c>
      <c r="D37" s="41">
        <f t="shared" si="1"/>
        <v>126705</v>
      </c>
      <c r="E37" s="43"/>
      <c r="F37" s="47"/>
      <c r="G37" s="18"/>
      <c r="H37" s="18"/>
      <c r="I37" s="18"/>
      <c r="J37" s="18"/>
    </row>
    <row r="38" spans="1:10" x14ac:dyDescent="0.25">
      <c r="A38" s="17" t="s">
        <v>37</v>
      </c>
      <c r="B38" s="40">
        <f>+'[1]PP EX- WORK'!F79</f>
        <v>129325</v>
      </c>
      <c r="C38" s="41">
        <v>1100</v>
      </c>
      <c r="D38" s="41">
        <f t="shared" si="1"/>
        <v>128225</v>
      </c>
      <c r="E38" s="43"/>
      <c r="F38" s="47"/>
      <c r="G38" s="18"/>
      <c r="H38" s="18"/>
      <c r="I38" s="18"/>
      <c r="J38" s="18"/>
    </row>
    <row r="39" spans="1:10" x14ac:dyDescent="0.25">
      <c r="A39" s="17" t="s">
        <v>191</v>
      </c>
      <c r="B39" s="41">
        <f>+'[1]PP EX- WORK'!X79</f>
        <v>123805</v>
      </c>
      <c r="C39" s="41">
        <v>1100</v>
      </c>
      <c r="D39" s="41">
        <f t="shared" si="1"/>
        <v>122705</v>
      </c>
      <c r="E39" s="43"/>
      <c r="F39" s="47"/>
      <c r="G39" s="18"/>
      <c r="H39" s="18"/>
      <c r="I39" s="18"/>
      <c r="J39" s="18"/>
    </row>
    <row r="40" spans="1:10" x14ac:dyDescent="0.25">
      <c r="A40" s="17" t="s">
        <v>107</v>
      </c>
      <c r="B40" s="41">
        <f>+'[1]PP EX- WORK'!C79</f>
        <v>127305</v>
      </c>
      <c r="C40" s="41">
        <v>1100</v>
      </c>
      <c r="D40" s="41">
        <f t="shared" si="1"/>
        <v>126205</v>
      </c>
      <c r="E40" s="43"/>
      <c r="F40" s="47"/>
      <c r="G40" s="18"/>
      <c r="H40" s="18"/>
      <c r="I40" s="18"/>
      <c r="J40" s="18"/>
    </row>
    <row r="41" spans="1:10" x14ac:dyDescent="0.25">
      <c r="A41" s="17" t="s">
        <v>108</v>
      </c>
      <c r="B41" s="41">
        <f>+'[1]PP EX- WORK'!D79</f>
        <v>127825</v>
      </c>
      <c r="C41" s="41">
        <v>1100</v>
      </c>
      <c r="D41" s="41">
        <f t="shared" si="1"/>
        <v>126725</v>
      </c>
      <c r="E41" s="43"/>
      <c r="F41" s="47"/>
      <c r="G41" s="18"/>
      <c r="H41" s="18"/>
      <c r="I41" s="18"/>
      <c r="J41" s="18"/>
    </row>
    <row r="42" spans="1:10" x14ac:dyDescent="0.25">
      <c r="A42" s="17" t="s">
        <v>109</v>
      </c>
      <c r="B42" s="41">
        <f>+'[1]PP EX- WORK'!H79</f>
        <v>130615</v>
      </c>
      <c r="C42" s="41">
        <v>1100</v>
      </c>
      <c r="D42" s="41">
        <f t="shared" si="1"/>
        <v>129515</v>
      </c>
      <c r="E42" s="43"/>
      <c r="F42" s="47"/>
      <c r="G42" s="18"/>
      <c r="H42" s="18"/>
      <c r="I42" s="18"/>
      <c r="J42" s="18"/>
    </row>
    <row r="43" spans="1:10" x14ac:dyDescent="0.25">
      <c r="A43" s="17" t="s">
        <v>110</v>
      </c>
      <c r="B43" s="41">
        <f>+'[1]PP EX- WORK'!AA79</f>
        <v>125805</v>
      </c>
      <c r="C43" s="41">
        <v>1100</v>
      </c>
      <c r="D43" s="41">
        <f t="shared" si="1"/>
        <v>124705</v>
      </c>
      <c r="E43" s="43"/>
      <c r="F43" s="47"/>
      <c r="G43" s="18"/>
      <c r="H43" s="18"/>
      <c r="I43" s="18"/>
      <c r="J43" s="18"/>
    </row>
    <row r="44" spans="1:10" x14ac:dyDescent="0.25">
      <c r="A44" s="45" t="s">
        <v>41</v>
      </c>
      <c r="B44" s="41"/>
      <c r="C44" s="41"/>
      <c r="D44" s="42"/>
      <c r="E44" s="43"/>
      <c r="F44" s="47"/>
      <c r="G44" s="18"/>
      <c r="H44" s="18"/>
      <c r="I44" s="18"/>
      <c r="J44" s="18"/>
    </row>
    <row r="45" spans="1:10" x14ac:dyDescent="0.25">
      <c r="A45" s="17" t="s">
        <v>111</v>
      </c>
      <c r="B45" s="41">
        <f>+'[1]PP EX- WORK'!R79</f>
        <v>139925</v>
      </c>
      <c r="C45" s="41">
        <v>1100</v>
      </c>
      <c r="D45" s="41">
        <f t="shared" ref="D45:D58" si="2">+B45-C45</f>
        <v>138825</v>
      </c>
      <c r="E45" s="43"/>
      <c r="F45" s="47"/>
      <c r="G45" s="18"/>
      <c r="H45" s="18"/>
      <c r="I45" s="18"/>
      <c r="J45" s="18"/>
    </row>
    <row r="46" spans="1:10" x14ac:dyDescent="0.25">
      <c r="A46" s="17" t="s">
        <v>112</v>
      </c>
      <c r="B46" s="41">
        <f>+'[1]PP EX- WORK'!P79</f>
        <v>139865</v>
      </c>
      <c r="C46" s="41">
        <v>1100</v>
      </c>
      <c r="D46" s="41">
        <f>+B46-C46</f>
        <v>138765</v>
      </c>
      <c r="E46" s="43"/>
      <c r="F46" s="47"/>
      <c r="G46" s="18"/>
      <c r="H46" s="18"/>
      <c r="I46" s="18"/>
      <c r="J46" s="18"/>
    </row>
    <row r="47" spans="1:10" x14ac:dyDescent="0.25">
      <c r="A47" s="17" t="s">
        <v>113</v>
      </c>
      <c r="B47" s="41">
        <f>+'[1]PP EX- WORK'!Z79</f>
        <v>130615</v>
      </c>
      <c r="C47" s="41">
        <v>1100</v>
      </c>
      <c r="D47" s="41">
        <f t="shared" si="2"/>
        <v>129515</v>
      </c>
      <c r="E47" s="43"/>
      <c r="F47" s="47"/>
      <c r="G47" s="18"/>
      <c r="H47" s="18"/>
      <c r="I47" s="18"/>
      <c r="J47" s="18"/>
    </row>
    <row r="48" spans="1:10" x14ac:dyDescent="0.25">
      <c r="A48" s="17" t="s">
        <v>51</v>
      </c>
      <c r="B48" s="41">
        <f>+'[1]PP EX- WORK'!Q79</f>
        <v>138322</v>
      </c>
      <c r="C48" s="41">
        <v>1100</v>
      </c>
      <c r="D48" s="41">
        <f t="shared" si="2"/>
        <v>137222</v>
      </c>
      <c r="E48" s="43"/>
      <c r="F48" s="47"/>
      <c r="G48" s="18"/>
      <c r="H48" s="18"/>
      <c r="I48" s="18"/>
      <c r="J48" s="18"/>
    </row>
    <row r="49" spans="1:10" x14ac:dyDescent="0.25">
      <c r="A49" s="17" t="s">
        <v>114</v>
      </c>
      <c r="B49" s="41">
        <f>+'[1]PP EX- WORK'!S79</f>
        <v>136615</v>
      </c>
      <c r="C49" s="41">
        <v>1100</v>
      </c>
      <c r="D49" s="41">
        <f t="shared" si="2"/>
        <v>135515</v>
      </c>
      <c r="E49" s="43"/>
      <c r="F49" s="47"/>
      <c r="G49" s="18"/>
      <c r="H49" s="18"/>
      <c r="I49" s="18"/>
      <c r="J49" s="18"/>
    </row>
    <row r="50" spans="1:10" x14ac:dyDescent="0.25">
      <c r="A50" s="17" t="s">
        <v>43</v>
      </c>
      <c r="B50" s="41">
        <f>+'[1]PP EX- WORK'!T79</f>
        <v>137105</v>
      </c>
      <c r="C50" s="41">
        <v>1100</v>
      </c>
      <c r="D50" s="41">
        <f t="shared" si="2"/>
        <v>136005</v>
      </c>
      <c r="E50" s="43"/>
      <c r="F50" s="47"/>
      <c r="G50" s="18"/>
      <c r="H50" s="18"/>
      <c r="I50" s="18"/>
      <c r="J50" s="18"/>
    </row>
    <row r="51" spans="1:10" x14ac:dyDescent="0.25">
      <c r="A51" s="17" t="s">
        <v>44</v>
      </c>
      <c r="B51" s="41">
        <f>+'[1]PP EX- WORK'!U79</f>
        <v>138955</v>
      </c>
      <c r="C51" s="41">
        <v>1100</v>
      </c>
      <c r="D51" s="41">
        <f t="shared" si="2"/>
        <v>137855</v>
      </c>
      <c r="E51" s="43"/>
      <c r="F51" s="47"/>
      <c r="G51" s="18"/>
      <c r="H51" s="18"/>
      <c r="I51" s="18"/>
      <c r="J51" s="18"/>
    </row>
    <row r="52" spans="1:10" x14ac:dyDescent="0.25">
      <c r="A52" s="17" t="s">
        <v>45</v>
      </c>
      <c r="B52" s="41">
        <f>+'[1]PP EX- WORK'!V79</f>
        <v>138022</v>
      </c>
      <c r="C52" s="41">
        <v>1100</v>
      </c>
      <c r="D52" s="41">
        <f t="shared" si="2"/>
        <v>136922</v>
      </c>
      <c r="E52" s="43"/>
      <c r="F52" s="47"/>
      <c r="G52" s="18"/>
      <c r="H52" s="18"/>
      <c r="I52" s="18"/>
      <c r="J52" s="18"/>
    </row>
    <row r="53" spans="1:10" x14ac:dyDescent="0.25">
      <c r="A53" s="17" t="s">
        <v>46</v>
      </c>
      <c r="B53" s="41">
        <f>+'[1]PP EX- WORK'!W79</f>
        <v>138085</v>
      </c>
      <c r="C53" s="41">
        <v>1100</v>
      </c>
      <c r="D53" s="41">
        <f t="shared" si="2"/>
        <v>136985</v>
      </c>
      <c r="E53" s="43"/>
      <c r="F53" s="47"/>
      <c r="G53" s="18"/>
      <c r="H53" s="18"/>
      <c r="I53" s="18"/>
      <c r="J53" s="18"/>
    </row>
    <row r="54" spans="1:10" x14ac:dyDescent="0.25">
      <c r="A54" s="17" t="s">
        <v>115</v>
      </c>
      <c r="B54" s="41">
        <f>+'[1]PP EX- WORK'!N79</f>
        <v>136615</v>
      </c>
      <c r="C54" s="41">
        <v>1100</v>
      </c>
      <c r="D54" s="41">
        <f t="shared" si="2"/>
        <v>135515</v>
      </c>
      <c r="E54" s="43"/>
      <c r="F54" s="47"/>
      <c r="G54" s="18"/>
      <c r="H54" s="18"/>
      <c r="I54" s="18"/>
      <c r="J54" s="18"/>
    </row>
    <row r="55" spans="1:10" x14ac:dyDescent="0.25">
      <c r="A55" s="17" t="s">
        <v>192</v>
      </c>
      <c r="B55" s="41">
        <f>+'[1]PP EX- WORK'!O79</f>
        <v>136115</v>
      </c>
      <c r="C55" s="41">
        <v>1100</v>
      </c>
      <c r="D55" s="41">
        <f t="shared" si="2"/>
        <v>135015</v>
      </c>
      <c r="E55" s="43"/>
      <c r="F55" s="47"/>
      <c r="G55" s="18"/>
      <c r="H55" s="18"/>
      <c r="I55" s="18"/>
      <c r="J55" s="18"/>
    </row>
    <row r="56" spans="1:10" x14ac:dyDescent="0.25">
      <c r="A56" s="17" t="s">
        <v>117</v>
      </c>
      <c r="B56" s="41">
        <f>+'[1]PP EX- WORK'!K79</f>
        <v>139581</v>
      </c>
      <c r="C56" s="41">
        <v>1100</v>
      </c>
      <c r="D56" s="41">
        <f t="shared" si="2"/>
        <v>138481</v>
      </c>
      <c r="E56" s="43"/>
      <c r="F56" s="47"/>
      <c r="G56" s="18"/>
      <c r="H56" s="18"/>
      <c r="I56" s="18"/>
      <c r="J56" s="18"/>
    </row>
    <row r="57" spans="1:10" x14ac:dyDescent="0.25">
      <c r="A57" s="17" t="s">
        <v>118</v>
      </c>
      <c r="B57" s="41">
        <f>+'[1]PP EX- WORK'!M79</f>
        <v>142581</v>
      </c>
      <c r="C57" s="41">
        <v>1100</v>
      </c>
      <c r="D57" s="41">
        <f t="shared" si="2"/>
        <v>141481</v>
      </c>
      <c r="E57" s="43"/>
      <c r="F57" s="47"/>
      <c r="G57" s="18"/>
      <c r="H57" s="18"/>
      <c r="I57" s="18"/>
      <c r="J57" s="18"/>
    </row>
    <row r="58" spans="1:10" x14ac:dyDescent="0.25">
      <c r="A58" s="48" t="s">
        <v>119</v>
      </c>
      <c r="B58" s="41">
        <f>+'[1]PP EX- WORK'!L79</f>
        <v>141572</v>
      </c>
      <c r="C58" s="41">
        <v>1100</v>
      </c>
      <c r="D58" s="41">
        <f t="shared" si="2"/>
        <v>140472</v>
      </c>
      <c r="E58" s="43"/>
      <c r="F58" s="47"/>
      <c r="G58" s="18"/>
      <c r="H58" s="18"/>
      <c r="I58" s="18"/>
      <c r="J58" s="18"/>
    </row>
    <row r="59" spans="1:10" x14ac:dyDescent="0.25">
      <c r="A59" s="45" t="s">
        <v>54</v>
      </c>
      <c r="B59" s="41"/>
      <c r="C59" s="41"/>
      <c r="D59" s="42"/>
      <c r="E59" s="43"/>
      <c r="F59" s="47"/>
      <c r="G59" s="18"/>
      <c r="H59" s="18"/>
      <c r="I59" s="18"/>
      <c r="J59" s="18"/>
    </row>
    <row r="60" spans="1:10" x14ac:dyDescent="0.25">
      <c r="A60" s="17" t="s">
        <v>120</v>
      </c>
      <c r="B60" s="41">
        <f>+'[1]LL Ex-Works &amp; STP'!C79</f>
        <v>136442</v>
      </c>
      <c r="C60" s="41">
        <v>1100</v>
      </c>
      <c r="D60" s="41">
        <f t="shared" ref="D60:D68" si="3">+B60-C60</f>
        <v>135342</v>
      </c>
      <c r="E60" s="43"/>
      <c r="F60" s="47"/>
      <c r="G60" s="18"/>
      <c r="H60" s="18"/>
      <c r="I60" s="18"/>
      <c r="J60" s="18"/>
    </row>
    <row r="61" spans="1:10" x14ac:dyDescent="0.25">
      <c r="A61" s="17" t="s">
        <v>121</v>
      </c>
      <c r="B61" s="41">
        <f>+'[1]LL Ex-Works &amp; STP'!B79</f>
        <v>135442</v>
      </c>
      <c r="C61" s="41">
        <v>1100</v>
      </c>
      <c r="D61" s="41">
        <f t="shared" si="3"/>
        <v>134342</v>
      </c>
      <c r="E61" s="43"/>
      <c r="F61" s="47"/>
      <c r="G61" s="18"/>
      <c r="H61" s="18"/>
      <c r="I61" s="18"/>
      <c r="J61" s="18"/>
    </row>
    <row r="62" spans="1:10" x14ac:dyDescent="0.25">
      <c r="A62" s="17" t="s">
        <v>122</v>
      </c>
      <c r="B62" s="41">
        <f>+'[1]LL Ex-Works &amp; STP'!B79</f>
        <v>135442</v>
      </c>
      <c r="C62" s="41">
        <v>1100</v>
      </c>
      <c r="D62" s="41">
        <f t="shared" si="3"/>
        <v>134342</v>
      </c>
      <c r="E62" s="43"/>
      <c r="F62" s="47"/>
      <c r="G62" s="18"/>
      <c r="H62" s="18"/>
      <c r="I62" s="18"/>
      <c r="J62" s="18"/>
    </row>
    <row r="63" spans="1:10" x14ac:dyDescent="0.25">
      <c r="A63" s="17" t="s">
        <v>123</v>
      </c>
      <c r="B63" s="41">
        <f>+'[1]LL Ex-Works &amp; STP'!D79</f>
        <v>145522</v>
      </c>
      <c r="C63" s="41">
        <v>1100</v>
      </c>
      <c r="D63" s="41">
        <f t="shared" si="3"/>
        <v>144422</v>
      </c>
      <c r="E63" s="43"/>
      <c r="F63" s="47"/>
      <c r="G63" s="18"/>
      <c r="H63" s="18"/>
      <c r="I63" s="18"/>
      <c r="J63" s="18"/>
    </row>
    <row r="64" spans="1:10" x14ac:dyDescent="0.25">
      <c r="A64" s="17" t="s">
        <v>124</v>
      </c>
      <c r="B64" s="41">
        <f>+'[1]LL Ex-Works &amp; STP'!E79</f>
        <v>147522</v>
      </c>
      <c r="C64" s="41">
        <v>1100</v>
      </c>
      <c r="D64" s="41">
        <f t="shared" si="3"/>
        <v>146422</v>
      </c>
      <c r="E64" s="43"/>
      <c r="F64" s="47"/>
      <c r="G64" s="18"/>
      <c r="H64" s="18"/>
      <c r="I64" s="18"/>
      <c r="J64" s="18"/>
    </row>
    <row r="65" spans="1:10" x14ac:dyDescent="0.25">
      <c r="A65" s="17" t="s">
        <v>125</v>
      </c>
      <c r="B65" s="41">
        <f>+'[1]LL Ex-Works &amp; STP'!F79</f>
        <v>149222</v>
      </c>
      <c r="C65" s="41">
        <v>1100</v>
      </c>
      <c r="D65" s="41">
        <f t="shared" si="3"/>
        <v>148122</v>
      </c>
      <c r="E65" s="43"/>
      <c r="F65" s="47"/>
      <c r="G65" s="18"/>
      <c r="H65" s="18"/>
      <c r="I65" s="18"/>
      <c r="J65" s="18"/>
    </row>
    <row r="66" spans="1:10" x14ac:dyDescent="0.25">
      <c r="A66" s="17" t="s">
        <v>126</v>
      </c>
      <c r="B66" s="41">
        <f>+'[1]LL Ex-Works &amp; STP'!B79-3000</f>
        <v>132442</v>
      </c>
      <c r="C66" s="41">
        <v>1100</v>
      </c>
      <c r="D66" s="41">
        <f t="shared" si="3"/>
        <v>131342</v>
      </c>
      <c r="E66" s="43"/>
      <c r="F66" s="47"/>
      <c r="G66" s="18"/>
      <c r="H66" s="18"/>
      <c r="I66" s="18"/>
      <c r="J66" s="18"/>
    </row>
    <row r="67" spans="1:10" x14ac:dyDescent="0.25">
      <c r="A67" s="17" t="s">
        <v>127</v>
      </c>
      <c r="B67" s="41">
        <f>+'[1]LL Ex-Works &amp; STP'!H79</f>
        <v>133442</v>
      </c>
      <c r="C67" s="41">
        <v>1100</v>
      </c>
      <c r="D67" s="41">
        <f t="shared" si="3"/>
        <v>132342</v>
      </c>
      <c r="E67" s="43"/>
      <c r="F67" s="47"/>
      <c r="G67" s="18"/>
      <c r="H67" s="18"/>
      <c r="I67" s="18"/>
      <c r="J67" s="18"/>
    </row>
    <row r="68" spans="1:10" x14ac:dyDescent="0.25">
      <c r="A68" s="17" t="s">
        <v>128</v>
      </c>
      <c r="B68" s="41">
        <f>+'[1]LL Ex-Works &amp; STP'!I79</f>
        <v>133442</v>
      </c>
      <c r="C68" s="41">
        <v>1100</v>
      </c>
      <c r="D68" s="41">
        <f t="shared" si="3"/>
        <v>132342</v>
      </c>
      <c r="E68" s="43"/>
      <c r="F68" s="47"/>
      <c r="G68" s="18"/>
      <c r="H68" s="18"/>
      <c r="I68" s="18"/>
      <c r="J68" s="18"/>
    </row>
    <row r="69" spans="1:10" x14ac:dyDescent="0.25">
      <c r="A69" s="45" t="s">
        <v>193</v>
      </c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5">
      <c r="A70" s="17" t="s">
        <v>130</v>
      </c>
      <c r="B70" s="49" t="s">
        <v>131</v>
      </c>
      <c r="C70" s="49" t="s">
        <v>132</v>
      </c>
      <c r="D70" s="49" t="s">
        <v>133</v>
      </c>
      <c r="E70" s="49" t="s">
        <v>134</v>
      </c>
      <c r="F70" s="49" t="s">
        <v>135</v>
      </c>
      <c r="G70" s="49" t="s">
        <v>136</v>
      </c>
      <c r="H70" s="49" t="s">
        <v>137</v>
      </c>
      <c r="I70" s="49" t="s">
        <v>138</v>
      </c>
      <c r="J70" s="18"/>
    </row>
    <row r="71" spans="1:10" x14ac:dyDescent="0.25">
      <c r="A71" s="45" t="s">
        <v>139</v>
      </c>
      <c r="B71" s="50" t="s">
        <v>140</v>
      </c>
      <c r="C71" s="50" t="s">
        <v>141</v>
      </c>
      <c r="D71" s="50" t="s">
        <v>142</v>
      </c>
      <c r="E71" s="50" t="s">
        <v>143</v>
      </c>
      <c r="F71" s="50" t="s">
        <v>144</v>
      </c>
      <c r="G71" s="50" t="s">
        <v>145</v>
      </c>
      <c r="H71" s="50" t="s">
        <v>146</v>
      </c>
      <c r="I71" s="51" t="s">
        <v>147</v>
      </c>
      <c r="J71" s="18"/>
    </row>
    <row r="72" spans="1:10" x14ac:dyDescent="0.25">
      <c r="A72" s="17" t="s">
        <v>148</v>
      </c>
      <c r="B72" s="49" t="s">
        <v>131</v>
      </c>
      <c r="C72" s="49" t="s">
        <v>132</v>
      </c>
      <c r="D72" s="49" t="s">
        <v>133</v>
      </c>
      <c r="E72" s="49" t="s">
        <v>134</v>
      </c>
      <c r="F72" s="49" t="s">
        <v>135</v>
      </c>
      <c r="G72" s="49" t="s">
        <v>136</v>
      </c>
      <c r="H72" s="49" t="s">
        <v>137</v>
      </c>
      <c r="I72" s="49" t="s">
        <v>138</v>
      </c>
      <c r="J72" s="18"/>
    </row>
    <row r="73" spans="1:10" x14ac:dyDescent="0.25">
      <c r="A73" s="17" t="s">
        <v>149</v>
      </c>
      <c r="B73" s="49" t="s">
        <v>150</v>
      </c>
      <c r="C73" s="49" t="s">
        <v>151</v>
      </c>
      <c r="D73" s="49" t="s">
        <v>152</v>
      </c>
      <c r="E73" s="49" t="s">
        <v>153</v>
      </c>
      <c r="F73" s="49" t="s">
        <v>154</v>
      </c>
      <c r="G73" s="49" t="s">
        <v>155</v>
      </c>
      <c r="H73" s="49" t="s">
        <v>143</v>
      </c>
      <c r="I73" s="6" t="s">
        <v>156</v>
      </c>
      <c r="J73" s="18"/>
    </row>
    <row r="74" spans="1:10" x14ac:dyDescent="0.25">
      <c r="A74" s="52" t="s">
        <v>159</v>
      </c>
      <c r="B74" s="71"/>
      <c r="C74" s="71"/>
      <c r="D74" s="71"/>
      <c r="E74" s="71"/>
      <c r="F74" s="71"/>
      <c r="G74" s="71"/>
      <c r="H74" s="71"/>
      <c r="I74" s="71"/>
      <c r="J74" s="72"/>
    </row>
    <row r="75" spans="1:10" x14ac:dyDescent="0.25">
      <c r="A75" s="53" t="s">
        <v>157</v>
      </c>
      <c r="B75" s="7"/>
      <c r="C75" s="7"/>
      <c r="D75" s="7"/>
      <c r="E75" s="7"/>
      <c r="F75" s="7"/>
      <c r="G75" s="7"/>
      <c r="H75" s="7"/>
      <c r="I75" s="18"/>
      <c r="J75" s="18"/>
    </row>
    <row r="76" spans="1:10" x14ac:dyDescent="0.25">
      <c r="A76" s="54" t="s">
        <v>160</v>
      </c>
      <c r="B76" s="18"/>
      <c r="C76" s="25"/>
      <c r="D76" s="25"/>
      <c r="E76" s="25"/>
      <c r="F76" s="25"/>
      <c r="G76" s="25"/>
      <c r="H76" s="18"/>
      <c r="I76" s="18"/>
      <c r="J76" s="18"/>
    </row>
    <row r="77" spans="1:10" x14ac:dyDescent="0.25">
      <c r="A77" s="54" t="s">
        <v>161</v>
      </c>
      <c r="B77" s="47"/>
      <c r="C77" s="47"/>
      <c r="D77" s="47"/>
      <c r="E77" s="47"/>
      <c r="F77" s="47"/>
      <c r="G77" s="47"/>
      <c r="H77" s="47"/>
      <c r="I77" s="18"/>
      <c r="J77" s="18"/>
    </row>
    <row r="78" spans="1:10" x14ac:dyDescent="0.25">
      <c r="A78" s="54" t="s">
        <v>162</v>
      </c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5">
      <c r="A79" s="54" t="s">
        <v>163</v>
      </c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5">
      <c r="A80" s="53" t="s">
        <v>164</v>
      </c>
      <c r="B80" s="18"/>
      <c r="C80" s="18"/>
      <c r="D80" s="18"/>
      <c r="E80" s="18"/>
      <c r="F80" s="18"/>
      <c r="G80" s="18"/>
      <c r="H80" s="18"/>
      <c r="I80" s="18"/>
      <c r="J80" s="18"/>
    </row>
    <row r="81" spans="1:10" x14ac:dyDescent="0.25">
      <c r="A81" s="20" t="s">
        <v>165</v>
      </c>
      <c r="B81" s="21"/>
      <c r="C81" s="21"/>
      <c r="D81" s="21"/>
      <c r="E81" s="21"/>
      <c r="F81" s="21"/>
      <c r="G81" s="21"/>
      <c r="H81" s="21"/>
      <c r="I81" s="18"/>
      <c r="J81" s="18"/>
    </row>
    <row r="82" spans="1:10" x14ac:dyDescent="0.25">
      <c r="A82" s="23" t="s">
        <v>166</v>
      </c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5">
      <c r="A83" s="23" t="s">
        <v>158</v>
      </c>
      <c r="B83" s="18"/>
      <c r="C83" s="18"/>
      <c r="D83" s="18"/>
      <c r="E83" s="18"/>
      <c r="F83" s="18"/>
      <c r="G83" s="18"/>
      <c r="H83" s="18"/>
      <c r="I83" s="18"/>
      <c r="J83" s="18"/>
    </row>
    <row r="84" spans="1:10" ht="15.75" x14ac:dyDescent="0.25">
      <c r="A84" s="27" t="s">
        <v>69</v>
      </c>
      <c r="B84" s="19"/>
      <c r="C84" s="19"/>
      <c r="D84" s="18"/>
      <c r="E84" s="18"/>
      <c r="F84" s="18"/>
      <c r="G84" s="18"/>
      <c r="H84" s="18"/>
      <c r="I84" s="18"/>
      <c r="J84" s="18"/>
    </row>
    <row r="85" spans="1:10" ht="15.75" x14ac:dyDescent="0.25">
      <c r="A85" s="27" t="s">
        <v>70</v>
      </c>
      <c r="B85" s="19"/>
      <c r="C85" s="18"/>
      <c r="D85" s="18"/>
      <c r="E85" s="18"/>
      <c r="F85" s="18"/>
      <c r="G85" s="18"/>
      <c r="H85" s="18"/>
      <c r="I85" s="18"/>
      <c r="J85" s="18"/>
    </row>
    <row r="86" spans="1:10" x14ac:dyDescent="0.25">
      <c r="A86" s="28" t="s">
        <v>71</v>
      </c>
      <c r="B86" s="18"/>
      <c r="C86" s="18"/>
      <c r="D86" s="18"/>
      <c r="E86" s="18"/>
      <c r="F86" s="18"/>
      <c r="G86" s="18"/>
      <c r="H86" s="18"/>
      <c r="I86" s="18"/>
      <c r="J86" s="18"/>
    </row>
    <row r="87" spans="1:10" ht="15.75" x14ac:dyDescent="0.25">
      <c r="A87" s="27" t="s">
        <v>72</v>
      </c>
      <c r="B87" s="19"/>
      <c r="C87" s="18"/>
      <c r="D87" s="18"/>
      <c r="E87" s="18"/>
      <c r="F87" s="18"/>
      <c r="G87" s="18"/>
      <c r="H87" s="18"/>
      <c r="I87" s="18"/>
      <c r="J87" s="18"/>
    </row>
    <row r="88" spans="1:10" x14ac:dyDescent="0.25">
      <c r="A88" s="28" t="s">
        <v>73</v>
      </c>
      <c r="B88" s="19"/>
      <c r="C88" s="18"/>
      <c r="D88" s="18"/>
      <c r="E88" s="18"/>
      <c r="F88" s="18"/>
      <c r="G88" s="18"/>
      <c r="H88" s="18"/>
      <c r="I88" s="18"/>
      <c r="J88" s="18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5" sqref="H15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18"/>
    </row>
    <row r="2" spans="1:10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18"/>
    </row>
    <row r="3" spans="1:10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18"/>
    </row>
    <row r="4" spans="1:10" x14ac:dyDescent="0.25">
      <c r="A4" s="30" t="s">
        <v>169</v>
      </c>
      <c r="B4" s="30"/>
      <c r="C4" s="30"/>
      <c r="D4" s="30"/>
      <c r="E4" s="30"/>
      <c r="F4" s="30"/>
      <c r="G4" s="30"/>
      <c r="H4" s="30"/>
      <c r="I4" s="30"/>
      <c r="J4" s="18"/>
    </row>
    <row r="5" spans="1:10" x14ac:dyDescent="0.25">
      <c r="A5" s="30" t="s">
        <v>242</v>
      </c>
      <c r="B5" s="30"/>
      <c r="C5" s="30"/>
      <c r="D5" s="30"/>
      <c r="E5" s="30"/>
      <c r="F5" s="30"/>
      <c r="G5" s="30"/>
      <c r="H5" s="30"/>
      <c r="I5" s="60"/>
      <c r="J5" s="18"/>
    </row>
    <row r="6" spans="1:10" x14ac:dyDescent="0.25">
      <c r="A6" s="30" t="s">
        <v>76</v>
      </c>
      <c r="B6" s="30"/>
      <c r="C6" s="30"/>
      <c r="D6" s="30"/>
      <c r="E6" s="30"/>
      <c r="F6" s="30"/>
      <c r="G6" s="30"/>
      <c r="H6" s="30"/>
      <c r="I6" s="18"/>
      <c r="J6" s="18"/>
    </row>
    <row r="7" spans="1:10" x14ac:dyDescent="0.25">
      <c r="A7" s="3" t="str">
        <f>+'[1]STOCK POINT'!A9:E9</f>
        <v>HDPE, LLDPE &amp; PP PRICE W.E.F. DT. 01.05.26</v>
      </c>
      <c r="B7" s="3"/>
      <c r="C7" s="3"/>
      <c r="D7" s="3"/>
      <c r="E7" s="3"/>
      <c r="F7" s="3"/>
      <c r="G7" s="3"/>
      <c r="H7" s="3"/>
      <c r="I7" s="3"/>
      <c r="J7" s="18"/>
    </row>
    <row r="8" spans="1:10" x14ac:dyDescent="0.25">
      <c r="A8" s="6" t="s">
        <v>77</v>
      </c>
      <c r="B8" s="6" t="s">
        <v>78</v>
      </c>
      <c r="C8" s="6" t="s">
        <v>79</v>
      </c>
      <c r="D8" s="38" t="s">
        <v>171</v>
      </c>
      <c r="E8" s="39"/>
      <c r="F8" s="18"/>
      <c r="G8" s="61"/>
      <c r="H8" s="18"/>
      <c r="I8" s="18"/>
      <c r="J8" s="18"/>
    </row>
    <row r="9" spans="1:10" x14ac:dyDescent="0.25">
      <c r="A9" s="35" t="s">
        <v>12</v>
      </c>
      <c r="B9" s="36"/>
      <c r="C9" s="6" t="s">
        <v>84</v>
      </c>
      <c r="D9" s="38" t="s">
        <v>172</v>
      </c>
      <c r="E9" s="39"/>
      <c r="F9" s="7"/>
      <c r="G9" s="19"/>
      <c r="H9" s="18"/>
      <c r="I9" s="18"/>
      <c r="J9" s="18"/>
    </row>
    <row r="10" spans="1:10" x14ac:dyDescent="0.25">
      <c r="A10" s="17" t="s">
        <v>87</v>
      </c>
      <c r="B10" s="40">
        <f>+'[1]HD Ex-Works'!R78</f>
        <v>142769</v>
      </c>
      <c r="C10" s="41">
        <v>1100</v>
      </c>
      <c r="D10" s="41">
        <f t="shared" ref="D10:D33" si="0">+B10-C10</f>
        <v>141669</v>
      </c>
      <c r="E10" s="61" t="s">
        <v>173</v>
      </c>
      <c r="F10" s="60"/>
      <c r="G10" s="18"/>
      <c r="H10" s="18"/>
      <c r="I10" s="18"/>
      <c r="J10" s="18"/>
    </row>
    <row r="11" spans="1:10" x14ac:dyDescent="0.25">
      <c r="A11" s="17" t="s">
        <v>15</v>
      </c>
      <c r="B11" s="40">
        <f>+'[1]HD Ex-Works'!S78</f>
        <v>144769</v>
      </c>
      <c r="C11" s="41">
        <v>1100</v>
      </c>
      <c r="D11" s="41">
        <f t="shared" si="0"/>
        <v>143669</v>
      </c>
      <c r="E11" s="43"/>
      <c r="F11" s="47"/>
      <c r="G11" s="19"/>
      <c r="H11" s="18"/>
      <c r="I11" s="18"/>
      <c r="J11" s="18"/>
    </row>
    <row r="12" spans="1:10" x14ac:dyDescent="0.25">
      <c r="A12" s="17" t="s">
        <v>88</v>
      </c>
      <c r="B12" s="40">
        <f>+'[1]HD Ex-Works'!T78</f>
        <v>154331</v>
      </c>
      <c r="C12" s="41">
        <v>1100</v>
      </c>
      <c r="D12" s="41">
        <f>+B12-C12</f>
        <v>153231</v>
      </c>
      <c r="E12" s="63"/>
      <c r="F12" s="47"/>
      <c r="G12" s="19"/>
      <c r="H12" s="18"/>
      <c r="I12" s="18"/>
      <c r="J12" s="18"/>
    </row>
    <row r="13" spans="1:10" x14ac:dyDescent="0.25">
      <c r="A13" s="17" t="s">
        <v>89</v>
      </c>
      <c r="B13" s="40">
        <f>+'[1]HD Ex-Works'!U78</f>
        <v>154331</v>
      </c>
      <c r="C13" s="41">
        <v>1100</v>
      </c>
      <c r="D13" s="41">
        <f t="shared" si="0"/>
        <v>153231</v>
      </c>
      <c r="E13" s="63"/>
      <c r="F13" s="47"/>
      <c r="G13" s="19"/>
      <c r="H13" s="18"/>
      <c r="I13" s="18"/>
      <c r="J13" s="18"/>
    </row>
    <row r="14" spans="1:10" x14ac:dyDescent="0.25">
      <c r="A14" s="17" t="s">
        <v>19</v>
      </c>
      <c r="B14" s="40">
        <f>+'[1]HD Ex-Works'!M78</f>
        <v>156831</v>
      </c>
      <c r="C14" s="41">
        <v>1100</v>
      </c>
      <c r="D14" s="41">
        <f>+B14-C14</f>
        <v>155731</v>
      </c>
      <c r="E14" s="64"/>
      <c r="F14" s="47"/>
      <c r="G14" s="19"/>
      <c r="H14" s="18"/>
      <c r="I14" s="18"/>
      <c r="J14" s="18"/>
    </row>
    <row r="15" spans="1:10" x14ac:dyDescent="0.25">
      <c r="A15" s="17" t="s">
        <v>20</v>
      </c>
      <c r="B15" s="40">
        <f>+'[1]HD Ex-Works'!N78</f>
        <v>156831</v>
      </c>
      <c r="C15" s="41">
        <v>1100</v>
      </c>
      <c r="D15" s="41">
        <f>+B15-C15</f>
        <v>155731</v>
      </c>
      <c r="E15" s="64"/>
      <c r="F15" s="47"/>
      <c r="G15" s="19"/>
      <c r="H15" s="18"/>
      <c r="I15" s="18"/>
      <c r="J15" s="18"/>
    </row>
    <row r="16" spans="1:10" x14ac:dyDescent="0.25">
      <c r="A16" s="17" t="s">
        <v>90</v>
      </c>
      <c r="B16" s="40">
        <f>+'[1]HD Ex-Works'!Q78</f>
        <v>143841</v>
      </c>
      <c r="C16" s="41">
        <v>1100</v>
      </c>
      <c r="D16" s="41">
        <f t="shared" si="0"/>
        <v>142741</v>
      </c>
      <c r="E16" s="65" t="s">
        <v>174</v>
      </c>
      <c r="F16" s="6" t="s">
        <v>175</v>
      </c>
      <c r="G16" s="39"/>
      <c r="H16" s="18"/>
      <c r="I16" s="18"/>
      <c r="J16" s="18"/>
    </row>
    <row r="17" spans="1:10" x14ac:dyDescent="0.25">
      <c r="A17" s="17" t="s">
        <v>91</v>
      </c>
      <c r="B17" s="40">
        <f>+'[1]HD Ex-Works'!C78</f>
        <v>155511</v>
      </c>
      <c r="C17" s="41">
        <v>1100</v>
      </c>
      <c r="D17" s="41">
        <f t="shared" si="0"/>
        <v>154411</v>
      </c>
      <c r="E17" s="66" t="s">
        <v>176</v>
      </c>
      <c r="F17" s="6" t="s">
        <v>177</v>
      </c>
      <c r="G17" s="39"/>
      <c r="H17" s="18"/>
      <c r="I17" s="18"/>
      <c r="J17" s="18"/>
    </row>
    <row r="18" spans="1:10" x14ac:dyDescent="0.25">
      <c r="A18" s="17" t="s">
        <v>92</v>
      </c>
      <c r="B18" s="40">
        <f>+'[1]HD Ex-Works'!D78</f>
        <v>154261</v>
      </c>
      <c r="C18" s="41">
        <v>1100</v>
      </c>
      <c r="D18" s="41">
        <f t="shared" si="0"/>
        <v>153161</v>
      </c>
      <c r="E18" s="66" t="s">
        <v>243</v>
      </c>
      <c r="F18" s="67">
        <f>+[1]FREIGHT!I159</f>
        <v>3318</v>
      </c>
      <c r="G18" s="34"/>
      <c r="H18" s="18"/>
      <c r="I18" s="18"/>
      <c r="J18" s="18"/>
    </row>
    <row r="19" spans="1:10" x14ac:dyDescent="0.25">
      <c r="A19" s="17" t="s">
        <v>93</v>
      </c>
      <c r="B19" s="41">
        <f>+'[1]HD Ex-Works'!B78</f>
        <v>153761</v>
      </c>
      <c r="C19" s="41">
        <v>1100</v>
      </c>
      <c r="D19" s="41">
        <f t="shared" si="0"/>
        <v>152661</v>
      </c>
      <c r="E19" s="66" t="s">
        <v>244</v>
      </c>
      <c r="F19" s="67">
        <f>+[1]FREIGHT!I164</f>
        <v>3765</v>
      </c>
      <c r="G19" s="34"/>
      <c r="H19" s="18"/>
      <c r="I19" s="18"/>
      <c r="J19" s="18"/>
    </row>
    <row r="20" spans="1:10" x14ac:dyDescent="0.25">
      <c r="A20" s="17" t="s">
        <v>94</v>
      </c>
      <c r="B20" s="41">
        <f>+'[1]HD Ex-Works'!E78</f>
        <v>155431</v>
      </c>
      <c r="C20" s="41">
        <v>1100</v>
      </c>
      <c r="D20" s="41">
        <f t="shared" si="0"/>
        <v>154331</v>
      </c>
      <c r="E20" s="66" t="s">
        <v>245</v>
      </c>
      <c r="F20" s="68">
        <f>+[1]FREIGHT!I166</f>
        <v>3553</v>
      </c>
      <c r="G20" s="39"/>
      <c r="H20" s="18"/>
      <c r="I20" s="18"/>
      <c r="J20" s="18"/>
    </row>
    <row r="21" spans="1:10" x14ac:dyDescent="0.25">
      <c r="A21" s="17" t="s">
        <v>25</v>
      </c>
      <c r="B21" s="41">
        <f>+'[1]HD Ex-Works'!F78</f>
        <v>154959</v>
      </c>
      <c r="C21" s="41">
        <v>1100</v>
      </c>
      <c r="D21" s="41">
        <f t="shared" si="0"/>
        <v>153859</v>
      </c>
      <c r="E21" s="66" t="s">
        <v>246</v>
      </c>
      <c r="F21" s="68">
        <f>+[1]FREIGHT!I175</f>
        <v>3618</v>
      </c>
      <c r="G21" s="39"/>
      <c r="H21" s="18"/>
      <c r="I21" s="18"/>
      <c r="J21" s="18"/>
    </row>
    <row r="22" spans="1:10" x14ac:dyDescent="0.25">
      <c r="A22" s="17" t="s">
        <v>95</v>
      </c>
      <c r="B22" s="41">
        <f>+'[1]HD Ex-Works'!W78-3000</f>
        <v>145861</v>
      </c>
      <c r="C22" s="41">
        <v>1100</v>
      </c>
      <c r="D22" s="41">
        <f t="shared" si="0"/>
        <v>144761</v>
      </c>
      <c r="E22" s="66" t="s">
        <v>247</v>
      </c>
      <c r="F22" s="68">
        <f>+[1]FREIGHT!I182</f>
        <v>3518</v>
      </c>
      <c r="G22" s="39"/>
      <c r="H22" s="18"/>
      <c r="I22" s="18"/>
      <c r="J22" s="18"/>
    </row>
    <row r="23" spans="1:10" x14ac:dyDescent="0.25">
      <c r="A23" s="17" t="s">
        <v>96</v>
      </c>
      <c r="B23" s="41">
        <f>+'[1]HD Ex-Works'!W78</f>
        <v>148861</v>
      </c>
      <c r="C23" s="41">
        <v>1100</v>
      </c>
      <c r="D23" s="41">
        <f t="shared" si="0"/>
        <v>147761</v>
      </c>
      <c r="E23" s="66" t="s">
        <v>248</v>
      </c>
      <c r="F23" s="68">
        <f>+[1]FREIGHT!I185</f>
        <v>3718</v>
      </c>
      <c r="G23" s="69"/>
      <c r="H23" s="18"/>
      <c r="I23" s="18"/>
      <c r="J23" s="18"/>
    </row>
    <row r="24" spans="1:10" x14ac:dyDescent="0.25">
      <c r="A24" s="17" t="s">
        <v>97</v>
      </c>
      <c r="B24" s="41">
        <f>+'[1]HD Ex-Works'!X78</f>
        <v>148861</v>
      </c>
      <c r="C24" s="41">
        <v>1100</v>
      </c>
      <c r="D24" s="41">
        <f t="shared" si="0"/>
        <v>147761</v>
      </c>
      <c r="E24" s="66" t="s">
        <v>249</v>
      </c>
      <c r="F24" s="68">
        <f>+[1]FREIGHT!I187</f>
        <v>3604</v>
      </c>
      <c r="G24" s="69"/>
      <c r="H24" s="18"/>
      <c r="I24" s="18"/>
      <c r="J24" s="18"/>
    </row>
    <row r="25" spans="1:10" x14ac:dyDescent="0.25">
      <c r="A25" s="17" t="s">
        <v>98</v>
      </c>
      <c r="B25" s="40">
        <f>+'[1]HD Ex-Works'!J78</f>
        <v>144489</v>
      </c>
      <c r="C25" s="41">
        <v>1100</v>
      </c>
      <c r="D25" s="41">
        <f t="shared" si="0"/>
        <v>143389</v>
      </c>
      <c r="E25" s="66" t="s">
        <v>250</v>
      </c>
      <c r="F25" s="67">
        <f>+[1]FREIGHT!I189</f>
        <v>3518</v>
      </c>
      <c r="G25" s="39"/>
      <c r="H25" s="18"/>
      <c r="I25" s="18"/>
      <c r="J25" s="18"/>
    </row>
    <row r="26" spans="1:10" x14ac:dyDescent="0.25">
      <c r="A26" s="17" t="s">
        <v>29</v>
      </c>
      <c r="B26" s="41">
        <f>+'[1]HD Ex-Works'!H78</f>
        <v>143881</v>
      </c>
      <c r="C26" s="41">
        <v>1100</v>
      </c>
      <c r="D26" s="41">
        <f t="shared" si="0"/>
        <v>142781</v>
      </c>
      <c r="E26" s="66"/>
      <c r="F26" s="67"/>
      <c r="G26" s="39"/>
      <c r="H26" s="18"/>
      <c r="I26" s="18"/>
      <c r="J26" s="18"/>
    </row>
    <row r="27" spans="1:10" x14ac:dyDescent="0.25">
      <c r="A27" s="17" t="s">
        <v>31</v>
      </c>
      <c r="B27" s="41">
        <f>+'[1]HD Ex-Works'!G78</f>
        <v>144691</v>
      </c>
      <c r="C27" s="41">
        <v>1100</v>
      </c>
      <c r="D27" s="41">
        <f t="shared" si="0"/>
        <v>143591</v>
      </c>
      <c r="E27" s="66"/>
      <c r="F27" s="67"/>
      <c r="G27" s="39"/>
      <c r="H27" s="18"/>
      <c r="I27" s="18"/>
      <c r="J27" s="18"/>
    </row>
    <row r="28" spans="1:10" x14ac:dyDescent="0.25">
      <c r="A28" s="17" t="s">
        <v>99</v>
      </c>
      <c r="B28" s="41">
        <f>+'[1]HD Ex-Works'!I78</f>
        <v>142489</v>
      </c>
      <c r="C28" s="41">
        <v>1100</v>
      </c>
      <c r="D28" s="41">
        <f t="shared" si="0"/>
        <v>141389</v>
      </c>
      <c r="E28" s="66"/>
      <c r="F28" s="67"/>
      <c r="G28" s="39"/>
      <c r="H28" s="18"/>
      <c r="I28" s="18"/>
      <c r="J28" s="18"/>
    </row>
    <row r="29" spans="1:10" x14ac:dyDescent="0.25">
      <c r="A29" s="17" t="s">
        <v>27</v>
      </c>
      <c r="B29" s="41">
        <f>+'[1]HD Ex-Works'!Y78</f>
        <v>146861</v>
      </c>
      <c r="C29" s="41">
        <v>1100</v>
      </c>
      <c r="D29" s="41">
        <f t="shared" si="0"/>
        <v>145761</v>
      </c>
      <c r="E29" s="66"/>
      <c r="F29" s="67"/>
      <c r="G29" s="34"/>
      <c r="H29" s="18"/>
      <c r="I29" s="18"/>
      <c r="J29" s="18"/>
    </row>
    <row r="30" spans="1:10" x14ac:dyDescent="0.25">
      <c r="A30" s="17" t="s">
        <v>100</v>
      </c>
      <c r="B30" s="41">
        <f>+'[1]HD Ex-Works'!Z78</f>
        <v>144861</v>
      </c>
      <c r="C30" s="41">
        <v>1100</v>
      </c>
      <c r="D30" s="41">
        <f t="shared" si="0"/>
        <v>143761</v>
      </c>
      <c r="E30" s="66"/>
      <c r="F30" s="36"/>
      <c r="G30" s="34"/>
      <c r="H30" s="18"/>
      <c r="I30" s="18"/>
      <c r="J30" s="18"/>
    </row>
    <row r="31" spans="1:10" x14ac:dyDescent="0.25">
      <c r="A31" s="17" t="s">
        <v>101</v>
      </c>
      <c r="B31" s="41">
        <f>+'[1]HD Ex-Works'!AA78</f>
        <v>138341</v>
      </c>
      <c r="C31" s="41">
        <v>1100</v>
      </c>
      <c r="D31" s="41">
        <f t="shared" si="0"/>
        <v>137241</v>
      </c>
      <c r="E31" s="66"/>
      <c r="F31" s="36"/>
      <c r="G31" s="34"/>
      <c r="H31" s="18"/>
      <c r="I31" s="18"/>
      <c r="J31" s="18"/>
    </row>
    <row r="32" spans="1:10" x14ac:dyDescent="0.25">
      <c r="A32" s="17" t="s">
        <v>102</v>
      </c>
      <c r="B32" s="41">
        <f>+'[1]HD Ex-Works'!AB78</f>
        <v>151959</v>
      </c>
      <c r="C32" s="41">
        <v>1100</v>
      </c>
      <c r="D32" s="41">
        <f t="shared" si="0"/>
        <v>150859</v>
      </c>
      <c r="E32" s="66"/>
      <c r="F32" s="36"/>
      <c r="G32" s="34"/>
      <c r="H32" s="18"/>
      <c r="I32" s="18"/>
      <c r="J32" s="18"/>
    </row>
    <row r="33" spans="1:10" x14ac:dyDescent="0.25">
      <c r="A33" s="17" t="s">
        <v>103</v>
      </c>
      <c r="B33" s="41">
        <f>+'[1]HD Ex-Works'!AC78</f>
        <v>150761</v>
      </c>
      <c r="C33" s="41">
        <v>1100</v>
      </c>
      <c r="D33" s="41">
        <f t="shared" si="0"/>
        <v>149661</v>
      </c>
      <c r="E33" s="66"/>
      <c r="F33" s="36"/>
      <c r="G33" s="34"/>
      <c r="H33" s="18"/>
      <c r="I33" s="18"/>
      <c r="J33" s="18"/>
    </row>
    <row r="34" spans="1:10" x14ac:dyDescent="0.25">
      <c r="A34" s="45" t="s">
        <v>33</v>
      </c>
      <c r="B34" s="41"/>
      <c r="C34" s="41"/>
      <c r="D34" s="36"/>
      <c r="E34" s="66"/>
      <c r="F34" s="36"/>
      <c r="G34" s="34"/>
      <c r="H34" s="18"/>
      <c r="I34" s="18"/>
      <c r="J34" s="18"/>
    </row>
    <row r="35" spans="1:10" x14ac:dyDescent="0.25">
      <c r="A35" s="17" t="s">
        <v>34</v>
      </c>
      <c r="B35" s="41">
        <f>+'[1]PP EX- WORK'!G75</f>
        <v>131904</v>
      </c>
      <c r="C35" s="41">
        <v>1100</v>
      </c>
      <c r="D35" s="41">
        <f t="shared" ref="D35:D43" si="1">+B35-C35</f>
        <v>130804</v>
      </c>
      <c r="E35" s="70" t="s">
        <v>190</v>
      </c>
      <c r="F35" s="18"/>
      <c r="G35" s="18"/>
      <c r="H35" s="18"/>
      <c r="I35" s="18"/>
      <c r="J35" s="18"/>
    </row>
    <row r="36" spans="1:10" x14ac:dyDescent="0.25">
      <c r="A36" s="17" t="s">
        <v>104</v>
      </c>
      <c r="B36" s="41">
        <f>+'[1]PP EX- WORK'!E75</f>
        <v>129714</v>
      </c>
      <c r="C36" s="41">
        <v>1100</v>
      </c>
      <c r="D36" s="41">
        <f t="shared" si="1"/>
        <v>128614</v>
      </c>
      <c r="E36" s="43"/>
      <c r="F36" s="47"/>
      <c r="G36" s="18"/>
      <c r="H36" s="18"/>
      <c r="I36" s="18"/>
      <c r="J36" s="18"/>
    </row>
    <row r="37" spans="1:10" x14ac:dyDescent="0.25">
      <c r="A37" s="17" t="s">
        <v>105</v>
      </c>
      <c r="B37" s="41">
        <f>+'[1]PP EX- WORK'!B75</f>
        <v>128694</v>
      </c>
      <c r="C37" s="41">
        <v>1100</v>
      </c>
      <c r="D37" s="41">
        <f t="shared" si="1"/>
        <v>127594</v>
      </c>
      <c r="E37" s="43"/>
      <c r="F37" s="47"/>
      <c r="G37" s="18"/>
      <c r="H37" s="18"/>
      <c r="I37" s="18"/>
      <c r="J37" s="18"/>
    </row>
    <row r="38" spans="1:10" x14ac:dyDescent="0.25">
      <c r="A38" s="17" t="s">
        <v>37</v>
      </c>
      <c r="B38" s="40">
        <f>+'[1]PP EX- WORK'!F75</f>
        <v>130214</v>
      </c>
      <c r="C38" s="41">
        <v>1100</v>
      </c>
      <c r="D38" s="41">
        <f t="shared" si="1"/>
        <v>129114</v>
      </c>
      <c r="E38" s="43"/>
      <c r="F38" s="47"/>
      <c r="G38" s="18"/>
      <c r="H38" s="18"/>
      <c r="I38" s="18"/>
      <c r="J38" s="18"/>
    </row>
    <row r="39" spans="1:10" x14ac:dyDescent="0.25">
      <c r="A39" s="17" t="s">
        <v>191</v>
      </c>
      <c r="B39" s="41">
        <f>+'[1]PP EX- WORK'!X75</f>
        <v>124694</v>
      </c>
      <c r="C39" s="41">
        <v>1100</v>
      </c>
      <c r="D39" s="41">
        <f t="shared" si="1"/>
        <v>123594</v>
      </c>
      <c r="E39" s="43"/>
      <c r="F39" s="47"/>
      <c r="G39" s="18"/>
      <c r="H39" s="18"/>
      <c r="I39" s="18"/>
      <c r="J39" s="18"/>
    </row>
    <row r="40" spans="1:10" x14ac:dyDescent="0.25">
      <c r="A40" s="17" t="s">
        <v>107</v>
      </c>
      <c r="B40" s="41">
        <f>+'[1]PP EX- WORK'!C75</f>
        <v>128194</v>
      </c>
      <c r="C40" s="41">
        <v>1100</v>
      </c>
      <c r="D40" s="41">
        <f t="shared" si="1"/>
        <v>127094</v>
      </c>
      <c r="E40" s="43"/>
      <c r="F40" s="47"/>
      <c r="G40" s="18"/>
      <c r="H40" s="18"/>
      <c r="I40" s="18"/>
      <c r="J40" s="18"/>
    </row>
    <row r="41" spans="1:10" x14ac:dyDescent="0.25">
      <c r="A41" s="17" t="s">
        <v>108</v>
      </c>
      <c r="B41" s="41">
        <f>+'[1]PP EX- WORK'!D75</f>
        <v>128714</v>
      </c>
      <c r="C41" s="41">
        <v>1100</v>
      </c>
      <c r="D41" s="41">
        <f t="shared" si="1"/>
        <v>127614</v>
      </c>
      <c r="E41" s="43"/>
      <c r="F41" s="47"/>
      <c r="G41" s="18"/>
      <c r="H41" s="18"/>
      <c r="I41" s="18"/>
      <c r="J41" s="18"/>
    </row>
    <row r="42" spans="1:10" x14ac:dyDescent="0.25">
      <c r="A42" s="17" t="s">
        <v>109</v>
      </c>
      <c r="B42" s="41">
        <f>+'[1]PP EX- WORK'!H75</f>
        <v>131504</v>
      </c>
      <c r="C42" s="41">
        <v>1100</v>
      </c>
      <c r="D42" s="41">
        <f t="shared" si="1"/>
        <v>130404</v>
      </c>
      <c r="E42" s="43"/>
      <c r="F42" s="47"/>
      <c r="G42" s="18"/>
      <c r="H42" s="18"/>
      <c r="I42" s="18"/>
      <c r="J42" s="18"/>
    </row>
    <row r="43" spans="1:10" x14ac:dyDescent="0.25">
      <c r="A43" s="17" t="s">
        <v>110</v>
      </c>
      <c r="B43" s="41">
        <f>+'[1]PP EX- WORK'!AA75</f>
        <v>126694</v>
      </c>
      <c r="C43" s="41">
        <v>1100</v>
      </c>
      <c r="D43" s="41">
        <f t="shared" si="1"/>
        <v>125594</v>
      </c>
      <c r="E43" s="43"/>
      <c r="F43" s="47"/>
      <c r="G43" s="18"/>
      <c r="H43" s="18"/>
      <c r="I43" s="18"/>
      <c r="J43" s="18"/>
    </row>
    <row r="44" spans="1:10" x14ac:dyDescent="0.25">
      <c r="A44" s="45" t="s">
        <v>41</v>
      </c>
      <c r="B44" s="41"/>
      <c r="C44" s="41"/>
      <c r="D44" s="42"/>
      <c r="E44" s="43"/>
      <c r="F44" s="47"/>
      <c r="G44" s="18"/>
      <c r="H44" s="18"/>
      <c r="I44" s="18"/>
      <c r="J44" s="18"/>
    </row>
    <row r="45" spans="1:10" x14ac:dyDescent="0.25">
      <c r="A45" s="17" t="s">
        <v>111</v>
      </c>
      <c r="B45" s="41">
        <f>+'[1]PP EX- WORK'!R75</f>
        <v>140814</v>
      </c>
      <c r="C45" s="41">
        <v>1100</v>
      </c>
      <c r="D45" s="41">
        <f t="shared" ref="D45:D58" si="2">+B45-C45</f>
        <v>139714</v>
      </c>
      <c r="E45" s="43"/>
      <c r="F45" s="47"/>
      <c r="G45" s="18"/>
      <c r="H45" s="18"/>
      <c r="I45" s="18"/>
      <c r="J45" s="18"/>
    </row>
    <row r="46" spans="1:10" x14ac:dyDescent="0.25">
      <c r="A46" s="17" t="s">
        <v>112</v>
      </c>
      <c r="B46" s="41">
        <f>+'[1]PP EX- WORK'!P75</f>
        <v>140754</v>
      </c>
      <c r="C46" s="41">
        <v>1100</v>
      </c>
      <c r="D46" s="41">
        <f>+B46-C46</f>
        <v>139654</v>
      </c>
      <c r="E46" s="43"/>
      <c r="F46" s="47"/>
      <c r="G46" s="18"/>
      <c r="H46" s="18"/>
      <c r="I46" s="18"/>
      <c r="J46" s="18"/>
    </row>
    <row r="47" spans="1:10" x14ac:dyDescent="0.25">
      <c r="A47" s="17" t="s">
        <v>113</v>
      </c>
      <c r="B47" s="41">
        <f>+'[1]PP EX- WORK'!Z75</f>
        <v>131504</v>
      </c>
      <c r="C47" s="41">
        <v>1100</v>
      </c>
      <c r="D47" s="41">
        <f t="shared" si="2"/>
        <v>130404</v>
      </c>
      <c r="E47" s="43"/>
      <c r="F47" s="47"/>
      <c r="G47" s="18"/>
      <c r="H47" s="18"/>
      <c r="I47" s="18"/>
      <c r="J47" s="18"/>
    </row>
    <row r="48" spans="1:10" x14ac:dyDescent="0.25">
      <c r="A48" s="17" t="s">
        <v>51</v>
      </c>
      <c r="B48" s="41">
        <f>+'[1]PP EX- WORK'!Q75</f>
        <v>139264</v>
      </c>
      <c r="C48" s="41">
        <v>1100</v>
      </c>
      <c r="D48" s="41">
        <f t="shared" si="2"/>
        <v>138164</v>
      </c>
      <c r="E48" s="43"/>
      <c r="F48" s="47"/>
      <c r="G48" s="18"/>
      <c r="H48" s="18"/>
      <c r="I48" s="18"/>
      <c r="J48" s="18"/>
    </row>
    <row r="49" spans="1:10" x14ac:dyDescent="0.25">
      <c r="A49" s="17" t="s">
        <v>114</v>
      </c>
      <c r="B49" s="41">
        <f>+'[1]PP EX- WORK'!S75</f>
        <v>137504</v>
      </c>
      <c r="C49" s="41">
        <v>1100</v>
      </c>
      <c r="D49" s="41">
        <f t="shared" si="2"/>
        <v>136404</v>
      </c>
      <c r="E49" s="43"/>
      <c r="F49" s="47"/>
      <c r="G49" s="18"/>
      <c r="H49" s="18"/>
      <c r="I49" s="18"/>
      <c r="J49" s="18"/>
    </row>
    <row r="50" spans="1:10" x14ac:dyDescent="0.25">
      <c r="A50" s="17" t="s">
        <v>43</v>
      </c>
      <c r="B50" s="41">
        <f>+'[1]PP EX- WORK'!T75</f>
        <v>137994</v>
      </c>
      <c r="C50" s="41">
        <v>1100</v>
      </c>
      <c r="D50" s="41">
        <f t="shared" si="2"/>
        <v>136894</v>
      </c>
      <c r="E50" s="43"/>
      <c r="F50" s="47"/>
      <c r="G50" s="18"/>
      <c r="H50" s="18"/>
      <c r="I50" s="18"/>
      <c r="J50" s="18"/>
    </row>
    <row r="51" spans="1:10" x14ac:dyDescent="0.25">
      <c r="A51" s="17" t="s">
        <v>44</v>
      </c>
      <c r="B51" s="41">
        <f>+'[1]PP EX- WORK'!U75</f>
        <v>139844</v>
      </c>
      <c r="C51" s="41">
        <v>1100</v>
      </c>
      <c r="D51" s="41">
        <f t="shared" si="2"/>
        <v>138744</v>
      </c>
      <c r="E51" s="43"/>
      <c r="F51" s="47"/>
      <c r="G51" s="18"/>
      <c r="H51" s="18"/>
      <c r="I51" s="18"/>
      <c r="J51" s="18"/>
    </row>
    <row r="52" spans="1:10" x14ac:dyDescent="0.25">
      <c r="A52" s="17" t="s">
        <v>45</v>
      </c>
      <c r="B52" s="41">
        <f>+'[1]PP EX- WORK'!V75</f>
        <v>138974</v>
      </c>
      <c r="C52" s="41">
        <v>1100</v>
      </c>
      <c r="D52" s="41">
        <f t="shared" si="2"/>
        <v>137874</v>
      </c>
      <c r="E52" s="43"/>
      <c r="F52" s="47"/>
      <c r="G52" s="18"/>
      <c r="H52" s="18"/>
      <c r="I52" s="18"/>
      <c r="J52" s="18"/>
    </row>
    <row r="53" spans="1:10" x14ac:dyDescent="0.25">
      <c r="A53" s="17" t="s">
        <v>46</v>
      </c>
      <c r="B53" s="41">
        <f>+'[1]PP EX- WORK'!W75</f>
        <v>138974</v>
      </c>
      <c r="C53" s="41">
        <v>1100</v>
      </c>
      <c r="D53" s="41">
        <f t="shared" si="2"/>
        <v>137874</v>
      </c>
      <c r="E53" s="43"/>
      <c r="F53" s="47"/>
      <c r="G53" s="18"/>
      <c r="H53" s="18"/>
      <c r="I53" s="18"/>
      <c r="J53" s="18"/>
    </row>
    <row r="54" spans="1:10" x14ac:dyDescent="0.25">
      <c r="A54" s="17" t="s">
        <v>115</v>
      </c>
      <c r="B54" s="41">
        <f>+'[1]PP EX- WORK'!N75</f>
        <v>137504</v>
      </c>
      <c r="C54" s="41">
        <v>1100</v>
      </c>
      <c r="D54" s="41">
        <f t="shared" si="2"/>
        <v>136404</v>
      </c>
      <c r="E54" s="43"/>
      <c r="F54" s="47"/>
      <c r="G54" s="18"/>
      <c r="H54" s="18"/>
      <c r="I54" s="18"/>
      <c r="J54" s="18"/>
    </row>
    <row r="55" spans="1:10" x14ac:dyDescent="0.25">
      <c r="A55" s="17" t="s">
        <v>192</v>
      </c>
      <c r="B55" s="41">
        <f>+'[1]PP EX- WORK'!O75</f>
        <v>137004</v>
      </c>
      <c r="C55" s="41">
        <v>1100</v>
      </c>
      <c r="D55" s="41">
        <f t="shared" si="2"/>
        <v>135904</v>
      </c>
      <c r="E55" s="43"/>
      <c r="F55" s="47"/>
      <c r="G55" s="18"/>
      <c r="H55" s="18"/>
      <c r="I55" s="18"/>
      <c r="J55" s="18"/>
    </row>
    <row r="56" spans="1:10" x14ac:dyDescent="0.25">
      <c r="A56" s="17" t="s">
        <v>117</v>
      </c>
      <c r="B56" s="41">
        <f>+'[1]PP EX- WORK'!K75</f>
        <v>140473</v>
      </c>
      <c r="C56" s="41">
        <v>1100</v>
      </c>
      <c r="D56" s="41">
        <f t="shared" si="2"/>
        <v>139373</v>
      </c>
      <c r="E56" s="43"/>
      <c r="F56" s="47"/>
      <c r="G56" s="18"/>
      <c r="H56" s="18"/>
      <c r="I56" s="18"/>
      <c r="J56" s="18"/>
    </row>
    <row r="57" spans="1:10" x14ac:dyDescent="0.25">
      <c r="A57" s="17" t="s">
        <v>118</v>
      </c>
      <c r="B57" s="41">
        <f>+'[1]PP EX- WORK'!M75</f>
        <v>143473</v>
      </c>
      <c r="C57" s="41">
        <v>1100</v>
      </c>
      <c r="D57" s="41">
        <f t="shared" si="2"/>
        <v>142373</v>
      </c>
      <c r="E57" s="43"/>
      <c r="F57" s="47"/>
      <c r="G57" s="18"/>
      <c r="H57" s="18"/>
      <c r="I57" s="18"/>
      <c r="J57" s="18"/>
    </row>
    <row r="58" spans="1:10" x14ac:dyDescent="0.25">
      <c r="A58" s="48" t="s">
        <v>119</v>
      </c>
      <c r="B58" s="41">
        <f>+'[1]PP EX- WORK'!L75</f>
        <v>142494</v>
      </c>
      <c r="C58" s="41">
        <v>1100</v>
      </c>
      <c r="D58" s="41">
        <f t="shared" si="2"/>
        <v>141394</v>
      </c>
      <c r="E58" s="43"/>
      <c r="F58" s="47"/>
      <c r="G58" s="18"/>
      <c r="H58" s="18"/>
      <c r="I58" s="18"/>
      <c r="J58" s="18"/>
    </row>
    <row r="59" spans="1:10" x14ac:dyDescent="0.25">
      <c r="A59" s="45" t="s">
        <v>54</v>
      </c>
      <c r="B59" s="41"/>
      <c r="C59" s="41"/>
      <c r="D59" s="42"/>
      <c r="E59" s="43"/>
      <c r="F59" s="47"/>
      <c r="G59" s="18"/>
      <c r="H59" s="18"/>
      <c r="I59" s="18"/>
      <c r="J59" s="18"/>
    </row>
    <row r="60" spans="1:10" x14ac:dyDescent="0.25">
      <c r="A60" s="17" t="s">
        <v>120</v>
      </c>
      <c r="B60" s="41">
        <f>+'[1]LL Ex-Works &amp; STP'!C75</f>
        <v>137345</v>
      </c>
      <c r="C60" s="41">
        <v>1100</v>
      </c>
      <c r="D60" s="41">
        <f t="shared" ref="D60:D68" si="3">+B60-C60</f>
        <v>136245</v>
      </c>
      <c r="E60" s="43"/>
      <c r="F60" s="47"/>
      <c r="G60" s="18"/>
      <c r="H60" s="18"/>
      <c r="I60" s="18"/>
      <c r="J60" s="18"/>
    </row>
    <row r="61" spans="1:10" x14ac:dyDescent="0.25">
      <c r="A61" s="17" t="s">
        <v>121</v>
      </c>
      <c r="B61" s="41">
        <f>+'[1]LL Ex-Works &amp; STP'!B75</f>
        <v>136345</v>
      </c>
      <c r="C61" s="41">
        <v>1100</v>
      </c>
      <c r="D61" s="41">
        <f t="shared" si="3"/>
        <v>135245</v>
      </c>
      <c r="E61" s="43"/>
      <c r="F61" s="47"/>
      <c r="G61" s="18"/>
      <c r="H61" s="18"/>
      <c r="I61" s="18"/>
      <c r="J61" s="18"/>
    </row>
    <row r="62" spans="1:10" x14ac:dyDescent="0.25">
      <c r="A62" s="17" t="s">
        <v>122</v>
      </c>
      <c r="B62" s="41">
        <f>+'[1]LL Ex-Works &amp; STP'!B75</f>
        <v>136345</v>
      </c>
      <c r="C62" s="41">
        <v>1100</v>
      </c>
      <c r="D62" s="41">
        <f t="shared" si="3"/>
        <v>135245</v>
      </c>
      <c r="E62" s="43"/>
      <c r="F62" s="47"/>
      <c r="G62" s="18"/>
      <c r="H62" s="18"/>
      <c r="I62" s="18"/>
      <c r="J62" s="18"/>
    </row>
    <row r="63" spans="1:10" x14ac:dyDescent="0.25">
      <c r="A63" s="17" t="s">
        <v>123</v>
      </c>
      <c r="B63" s="41">
        <f>+'[1]LL Ex-Works &amp; STP'!D75</f>
        <v>146435</v>
      </c>
      <c r="C63" s="41">
        <v>1100</v>
      </c>
      <c r="D63" s="41">
        <f t="shared" si="3"/>
        <v>145335</v>
      </c>
      <c r="E63" s="43"/>
      <c r="F63" s="47"/>
      <c r="G63" s="18"/>
      <c r="H63" s="18"/>
      <c r="I63" s="18"/>
      <c r="J63" s="18"/>
    </row>
    <row r="64" spans="1:10" x14ac:dyDescent="0.25">
      <c r="A64" s="17" t="s">
        <v>124</v>
      </c>
      <c r="B64" s="41">
        <f>+'[1]LL Ex-Works &amp; STP'!E75</f>
        <v>148435</v>
      </c>
      <c r="C64" s="41">
        <v>1100</v>
      </c>
      <c r="D64" s="41">
        <f t="shared" si="3"/>
        <v>147335</v>
      </c>
      <c r="E64" s="43"/>
      <c r="F64" s="47"/>
      <c r="G64" s="18"/>
      <c r="H64" s="18"/>
      <c r="I64" s="18"/>
      <c r="J64" s="18"/>
    </row>
    <row r="65" spans="1:10" x14ac:dyDescent="0.25">
      <c r="A65" s="17" t="s">
        <v>125</v>
      </c>
      <c r="B65" s="41">
        <f>+'[1]LL Ex-Works &amp; STP'!F75</f>
        <v>150125</v>
      </c>
      <c r="C65" s="41">
        <v>1100</v>
      </c>
      <c r="D65" s="41">
        <f t="shared" si="3"/>
        <v>149025</v>
      </c>
      <c r="E65" s="43"/>
      <c r="F65" s="47"/>
      <c r="G65" s="18"/>
      <c r="H65" s="18"/>
      <c r="I65" s="18"/>
      <c r="J65" s="18"/>
    </row>
    <row r="66" spans="1:10" x14ac:dyDescent="0.25">
      <c r="A66" s="17" t="s">
        <v>126</v>
      </c>
      <c r="B66" s="41">
        <f>+'[1]LL Ex-Works &amp; STP'!B75-3000</f>
        <v>133345</v>
      </c>
      <c r="C66" s="41">
        <v>1100</v>
      </c>
      <c r="D66" s="41">
        <f t="shared" si="3"/>
        <v>132245</v>
      </c>
      <c r="E66" s="43"/>
      <c r="F66" s="47"/>
      <c r="G66" s="18"/>
      <c r="H66" s="18"/>
      <c r="I66" s="18"/>
      <c r="J66" s="18"/>
    </row>
    <row r="67" spans="1:10" x14ac:dyDescent="0.25">
      <c r="A67" s="17" t="s">
        <v>127</v>
      </c>
      <c r="B67" s="41">
        <f>+'[1]LL Ex-Works &amp; STP'!H75</f>
        <v>134345</v>
      </c>
      <c r="C67" s="41">
        <v>1100</v>
      </c>
      <c r="D67" s="41">
        <f t="shared" si="3"/>
        <v>133245</v>
      </c>
      <c r="E67" s="43"/>
      <c r="F67" s="47"/>
      <c r="G67" s="18"/>
      <c r="H67" s="18"/>
      <c r="I67" s="18"/>
      <c r="J67" s="18"/>
    </row>
    <row r="68" spans="1:10" x14ac:dyDescent="0.25">
      <c r="A68" s="17" t="s">
        <v>128</v>
      </c>
      <c r="B68" s="41">
        <f>+'[1]LL Ex-Works &amp; STP'!I75</f>
        <v>134345</v>
      </c>
      <c r="C68" s="41">
        <v>1100</v>
      </c>
      <c r="D68" s="41">
        <f t="shared" si="3"/>
        <v>133245</v>
      </c>
      <c r="E68" s="43"/>
      <c r="F68" s="47"/>
      <c r="G68" s="18"/>
      <c r="H68" s="18"/>
      <c r="I68" s="18"/>
      <c r="J68" s="18"/>
    </row>
    <row r="69" spans="1:10" x14ac:dyDescent="0.25">
      <c r="A69" s="45" t="s">
        <v>193</v>
      </c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5">
      <c r="A70" s="17" t="s">
        <v>130</v>
      </c>
      <c r="B70" s="49" t="s">
        <v>131</v>
      </c>
      <c r="C70" s="49" t="s">
        <v>132</v>
      </c>
      <c r="D70" s="49" t="s">
        <v>133</v>
      </c>
      <c r="E70" s="49" t="s">
        <v>134</v>
      </c>
      <c r="F70" s="49" t="s">
        <v>135</v>
      </c>
      <c r="G70" s="49" t="s">
        <v>136</v>
      </c>
      <c r="H70" s="49" t="s">
        <v>137</v>
      </c>
      <c r="I70" s="49" t="s">
        <v>138</v>
      </c>
      <c r="J70" s="18"/>
    </row>
    <row r="71" spans="1:10" x14ac:dyDescent="0.25">
      <c r="A71" s="45" t="s">
        <v>139</v>
      </c>
      <c r="B71" s="50" t="s">
        <v>140</v>
      </c>
      <c r="C71" s="50" t="s">
        <v>141</v>
      </c>
      <c r="D71" s="50" t="s">
        <v>142</v>
      </c>
      <c r="E71" s="50" t="s">
        <v>143</v>
      </c>
      <c r="F71" s="50" t="s">
        <v>144</v>
      </c>
      <c r="G71" s="50" t="s">
        <v>145</v>
      </c>
      <c r="H71" s="50" t="s">
        <v>146</v>
      </c>
      <c r="I71" s="51" t="s">
        <v>147</v>
      </c>
      <c r="J71" s="18"/>
    </row>
    <row r="72" spans="1:10" x14ac:dyDescent="0.25">
      <c r="A72" s="17" t="s">
        <v>148</v>
      </c>
      <c r="B72" s="49" t="s">
        <v>131</v>
      </c>
      <c r="C72" s="49" t="s">
        <v>132</v>
      </c>
      <c r="D72" s="49" t="s">
        <v>133</v>
      </c>
      <c r="E72" s="49" t="s">
        <v>134</v>
      </c>
      <c r="F72" s="49" t="s">
        <v>135</v>
      </c>
      <c r="G72" s="49" t="s">
        <v>136</v>
      </c>
      <c r="H72" s="49" t="s">
        <v>137</v>
      </c>
      <c r="I72" s="49" t="s">
        <v>138</v>
      </c>
      <c r="J72" s="18"/>
    </row>
    <row r="73" spans="1:10" x14ac:dyDescent="0.25">
      <c r="A73" s="17" t="s">
        <v>149</v>
      </c>
      <c r="B73" s="49" t="s">
        <v>150</v>
      </c>
      <c r="C73" s="49" t="s">
        <v>151</v>
      </c>
      <c r="D73" s="49" t="s">
        <v>152</v>
      </c>
      <c r="E73" s="49" t="s">
        <v>153</v>
      </c>
      <c r="F73" s="49" t="s">
        <v>154</v>
      </c>
      <c r="G73" s="49" t="s">
        <v>155</v>
      </c>
      <c r="H73" s="49" t="s">
        <v>143</v>
      </c>
      <c r="I73" s="6" t="s">
        <v>156</v>
      </c>
      <c r="J73" s="18"/>
    </row>
    <row r="74" spans="1:10" x14ac:dyDescent="0.25">
      <c r="A74" s="52" t="s">
        <v>159</v>
      </c>
      <c r="B74" s="71"/>
      <c r="C74" s="71"/>
      <c r="D74" s="71"/>
      <c r="E74" s="71"/>
      <c r="F74" s="71"/>
      <c r="G74" s="71"/>
      <c r="H74" s="71"/>
      <c r="I74" s="71"/>
      <c r="J74" s="72"/>
    </row>
    <row r="75" spans="1:10" x14ac:dyDescent="0.25">
      <c r="A75" s="53" t="s">
        <v>157</v>
      </c>
      <c r="B75" s="7"/>
      <c r="C75" s="7"/>
      <c r="D75" s="7"/>
      <c r="E75" s="7"/>
      <c r="F75" s="7"/>
      <c r="G75" s="7"/>
      <c r="H75" s="7"/>
      <c r="I75" s="18"/>
      <c r="J75" s="18"/>
    </row>
    <row r="76" spans="1:10" x14ac:dyDescent="0.25">
      <c r="A76" s="54" t="s">
        <v>160</v>
      </c>
      <c r="B76" s="18"/>
      <c r="C76" s="25"/>
      <c r="D76" s="25"/>
      <c r="E76" s="25"/>
      <c r="F76" s="25"/>
      <c r="G76" s="25"/>
      <c r="H76" s="18"/>
      <c r="I76" s="18"/>
      <c r="J76" s="18"/>
    </row>
    <row r="77" spans="1:10" x14ac:dyDescent="0.25">
      <c r="A77" s="54" t="s">
        <v>161</v>
      </c>
      <c r="B77" s="47"/>
      <c r="C77" s="47"/>
      <c r="D77" s="47"/>
      <c r="E77" s="47"/>
      <c r="F77" s="47"/>
      <c r="G77" s="47"/>
      <c r="H77" s="47"/>
      <c r="I77" s="18"/>
      <c r="J77" s="18"/>
    </row>
    <row r="78" spans="1:10" x14ac:dyDescent="0.25">
      <c r="A78" s="54" t="s">
        <v>162</v>
      </c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5">
      <c r="A79" s="54" t="s">
        <v>163</v>
      </c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5">
      <c r="A80" s="53" t="s">
        <v>164</v>
      </c>
      <c r="B80" s="18"/>
      <c r="C80" s="18"/>
      <c r="D80" s="18"/>
      <c r="E80" s="18"/>
      <c r="F80" s="18"/>
      <c r="G80" s="18"/>
      <c r="H80" s="18"/>
      <c r="I80" s="18"/>
      <c r="J80" s="18"/>
    </row>
    <row r="81" spans="1:10" x14ac:dyDescent="0.25">
      <c r="A81" s="20" t="s">
        <v>165</v>
      </c>
      <c r="B81" s="21"/>
      <c r="C81" s="21"/>
      <c r="D81" s="21"/>
      <c r="E81" s="21"/>
      <c r="F81" s="21"/>
      <c r="G81" s="21"/>
      <c r="H81" s="21"/>
      <c r="I81" s="18"/>
      <c r="J81" s="18"/>
    </row>
    <row r="82" spans="1:10" x14ac:dyDescent="0.25">
      <c r="A82" s="23" t="s">
        <v>166</v>
      </c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5">
      <c r="A83" s="23" t="s">
        <v>158</v>
      </c>
      <c r="B83" s="18"/>
      <c r="C83" s="18"/>
      <c r="D83" s="18"/>
      <c r="E83" s="18"/>
      <c r="F83" s="18"/>
      <c r="G83" s="18"/>
      <c r="H83" s="18"/>
      <c r="I83" s="18"/>
      <c r="J83" s="18"/>
    </row>
    <row r="84" spans="1:10" ht="15.75" x14ac:dyDescent="0.25">
      <c r="A84" s="27" t="s">
        <v>69</v>
      </c>
      <c r="B84" s="19"/>
      <c r="C84" s="19"/>
      <c r="D84" s="18"/>
      <c r="E84" s="18"/>
      <c r="F84" s="18"/>
      <c r="G84" s="18"/>
      <c r="H84" s="18"/>
      <c r="I84" s="18"/>
      <c r="J84" s="18"/>
    </row>
    <row r="85" spans="1:10" ht="15.75" x14ac:dyDescent="0.25">
      <c r="A85" s="27" t="s">
        <v>70</v>
      </c>
      <c r="B85" s="19"/>
      <c r="C85" s="18"/>
      <c r="D85" s="18"/>
      <c r="E85" s="18"/>
      <c r="F85" s="18"/>
      <c r="G85" s="18"/>
      <c r="H85" s="18"/>
      <c r="I85" s="18"/>
      <c r="J85" s="18"/>
    </row>
    <row r="86" spans="1:10" x14ac:dyDescent="0.25">
      <c r="A86" s="28" t="s">
        <v>71</v>
      </c>
      <c r="B86" s="18"/>
      <c r="C86" s="18"/>
      <c r="D86" s="18"/>
      <c r="E86" s="18"/>
      <c r="F86" s="18"/>
      <c r="G86" s="18"/>
      <c r="H86" s="18"/>
      <c r="I86" s="18"/>
      <c r="J86" s="18"/>
    </row>
    <row r="87" spans="1:10" ht="15.75" x14ac:dyDescent="0.25">
      <c r="A87" s="27" t="s">
        <v>72</v>
      </c>
      <c r="B87" s="19"/>
      <c r="C87" s="18"/>
      <c r="D87" s="18"/>
      <c r="E87" s="18"/>
      <c r="F87" s="18"/>
      <c r="G87" s="18"/>
      <c r="H87" s="18"/>
      <c r="I87" s="18"/>
      <c r="J87" s="18"/>
    </row>
    <row r="88" spans="1:10" x14ac:dyDescent="0.25">
      <c r="A88" s="28" t="s">
        <v>73</v>
      </c>
      <c r="B88" s="19"/>
      <c r="C88" s="18"/>
      <c r="D88" s="18"/>
      <c r="E88" s="18"/>
      <c r="F88" s="18"/>
      <c r="G88" s="18"/>
      <c r="H88" s="18"/>
      <c r="I88" s="18"/>
      <c r="J88" s="18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1" sqref="H11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18"/>
    </row>
    <row r="2" spans="1:10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18"/>
    </row>
    <row r="3" spans="1:10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18"/>
    </row>
    <row r="4" spans="1:10" x14ac:dyDescent="0.25">
      <c r="A4" s="30" t="s">
        <v>169</v>
      </c>
      <c r="B4" s="30"/>
      <c r="C4" s="30"/>
      <c r="D4" s="30"/>
      <c r="E4" s="30"/>
      <c r="F4" s="30"/>
      <c r="G4" s="30"/>
      <c r="H4" s="30"/>
      <c r="I4" s="30"/>
      <c r="J4" s="18"/>
    </row>
    <row r="5" spans="1:10" x14ac:dyDescent="0.25">
      <c r="A5" s="30" t="s">
        <v>251</v>
      </c>
      <c r="B5" s="30"/>
      <c r="C5" s="30"/>
      <c r="D5" s="30"/>
      <c r="E5" s="30"/>
      <c r="F5" s="30"/>
      <c r="G5" s="30"/>
      <c r="H5" s="30"/>
      <c r="I5" s="60"/>
      <c r="J5" s="18"/>
    </row>
    <row r="6" spans="1:10" x14ac:dyDescent="0.25">
      <c r="A6" s="30" t="s">
        <v>76</v>
      </c>
      <c r="B6" s="30"/>
      <c r="C6" s="30"/>
      <c r="D6" s="30"/>
      <c r="E6" s="30"/>
      <c r="F6" s="30"/>
      <c r="G6" s="30"/>
      <c r="H6" s="30"/>
      <c r="I6" s="18"/>
      <c r="J6" s="18"/>
    </row>
    <row r="7" spans="1:10" x14ac:dyDescent="0.25">
      <c r="A7" s="3" t="str">
        <f>+'[1]STOCK POINT'!A9:E9</f>
        <v>HDPE, LLDPE &amp; PP PRICE W.E.F. DT. 01.05.26</v>
      </c>
      <c r="B7" s="3"/>
      <c r="C7" s="3"/>
      <c r="D7" s="3"/>
      <c r="E7" s="3"/>
      <c r="F7" s="3"/>
      <c r="G7" s="3"/>
      <c r="H7" s="3"/>
      <c r="I7" s="3"/>
      <c r="J7" s="18"/>
    </row>
    <row r="8" spans="1:10" x14ac:dyDescent="0.25">
      <c r="A8" s="6" t="s">
        <v>77</v>
      </c>
      <c r="B8" s="6" t="s">
        <v>78</v>
      </c>
      <c r="C8" s="6" t="s">
        <v>79</v>
      </c>
      <c r="D8" s="38" t="s">
        <v>171</v>
      </c>
      <c r="E8" s="39"/>
      <c r="F8" s="18"/>
      <c r="G8" s="61"/>
      <c r="H8" s="18"/>
      <c r="I8" s="18"/>
      <c r="J8" s="18"/>
    </row>
    <row r="9" spans="1:10" x14ac:dyDescent="0.25">
      <c r="A9" s="35" t="s">
        <v>12</v>
      </c>
      <c r="B9" s="36"/>
      <c r="C9" s="6" t="s">
        <v>84</v>
      </c>
      <c r="D9" s="38" t="s">
        <v>172</v>
      </c>
      <c r="E9" s="39"/>
      <c r="F9" s="7"/>
      <c r="G9" s="19"/>
      <c r="H9" s="18"/>
      <c r="I9" s="18"/>
      <c r="J9" s="18"/>
    </row>
    <row r="10" spans="1:10" x14ac:dyDescent="0.25">
      <c r="A10" s="17" t="s">
        <v>87</v>
      </c>
      <c r="B10" s="40">
        <f>+'[1]HD Ex-Works'!R80</f>
        <v>142511</v>
      </c>
      <c r="C10" s="41">
        <v>1100</v>
      </c>
      <c r="D10" s="41">
        <f t="shared" ref="D10:D33" si="0">+B10-C10</f>
        <v>141411</v>
      </c>
      <c r="E10" s="61" t="s">
        <v>173</v>
      </c>
      <c r="F10" s="60"/>
      <c r="G10" s="18"/>
      <c r="H10" s="18"/>
      <c r="I10" s="18"/>
      <c r="J10" s="18"/>
    </row>
    <row r="11" spans="1:10" x14ac:dyDescent="0.25">
      <c r="A11" s="17" t="s">
        <v>15</v>
      </c>
      <c r="B11" s="40">
        <f>+'[1]HD Ex-Works'!S80</f>
        <v>144511</v>
      </c>
      <c r="C11" s="41">
        <v>1100</v>
      </c>
      <c r="D11" s="41">
        <f t="shared" si="0"/>
        <v>143411</v>
      </c>
      <c r="E11" s="43"/>
      <c r="F11" s="47"/>
      <c r="G11" s="19"/>
      <c r="H11" s="18"/>
      <c r="I11" s="18"/>
      <c r="J11" s="18"/>
    </row>
    <row r="12" spans="1:10" x14ac:dyDescent="0.25">
      <c r="A12" s="17" t="s">
        <v>88</v>
      </c>
      <c r="B12" s="40">
        <f>+'[1]HD Ex-Works'!T80</f>
        <v>153989</v>
      </c>
      <c r="C12" s="41">
        <v>1100</v>
      </c>
      <c r="D12" s="41">
        <f>+B12-C12</f>
        <v>152889</v>
      </c>
      <c r="E12" s="63"/>
      <c r="F12" s="47"/>
      <c r="G12" s="19"/>
      <c r="H12" s="18"/>
      <c r="I12" s="18"/>
      <c r="J12" s="18"/>
    </row>
    <row r="13" spans="1:10" x14ac:dyDescent="0.25">
      <c r="A13" s="17" t="s">
        <v>89</v>
      </c>
      <c r="B13" s="40">
        <f>+'[1]HD Ex-Works'!U80</f>
        <v>153989</v>
      </c>
      <c r="C13" s="41">
        <v>1100</v>
      </c>
      <c r="D13" s="41">
        <f t="shared" si="0"/>
        <v>152889</v>
      </c>
      <c r="E13" s="63"/>
      <c r="F13" s="47"/>
      <c r="G13" s="19"/>
      <c r="H13" s="18"/>
      <c r="I13" s="18"/>
      <c r="J13" s="18"/>
    </row>
    <row r="14" spans="1:10" x14ac:dyDescent="0.25">
      <c r="A14" s="17" t="s">
        <v>19</v>
      </c>
      <c r="B14" s="40">
        <f>+'[1]HD Ex-Works'!M80</f>
        <v>156489</v>
      </c>
      <c r="C14" s="41">
        <v>1100</v>
      </c>
      <c r="D14" s="41">
        <f>+B14-C14</f>
        <v>155389</v>
      </c>
      <c r="E14" s="64"/>
      <c r="F14" s="47"/>
      <c r="G14" s="19"/>
      <c r="H14" s="18"/>
      <c r="I14" s="18"/>
      <c r="J14" s="18"/>
    </row>
    <row r="15" spans="1:10" x14ac:dyDescent="0.25">
      <c r="A15" s="17" t="s">
        <v>20</v>
      </c>
      <c r="B15" s="40">
        <f>+'[1]HD Ex-Works'!N80</f>
        <v>156489</v>
      </c>
      <c r="C15" s="41">
        <v>1100</v>
      </c>
      <c r="D15" s="41">
        <f>+B15-C15</f>
        <v>155389</v>
      </c>
      <c r="E15" s="64"/>
      <c r="F15" s="47"/>
      <c r="G15" s="19"/>
      <c r="H15" s="18"/>
      <c r="I15" s="18"/>
      <c r="J15" s="18"/>
    </row>
    <row r="16" spans="1:10" x14ac:dyDescent="0.25">
      <c r="A16" s="17" t="s">
        <v>90</v>
      </c>
      <c r="B16" s="40">
        <f>+'[1]HD Ex-Works'!Q80</f>
        <v>143404</v>
      </c>
      <c r="C16" s="41">
        <v>1100</v>
      </c>
      <c r="D16" s="41">
        <f t="shared" si="0"/>
        <v>142304</v>
      </c>
      <c r="E16" s="65" t="s">
        <v>174</v>
      </c>
      <c r="F16" s="6" t="s">
        <v>175</v>
      </c>
      <c r="G16" s="39"/>
      <c r="H16" s="18"/>
      <c r="I16" s="18"/>
      <c r="J16" s="18"/>
    </row>
    <row r="17" spans="1:10" x14ac:dyDescent="0.25">
      <c r="A17" s="17" t="s">
        <v>91</v>
      </c>
      <c r="B17" s="40">
        <f>+'[1]HD Ex-Works'!C80</f>
        <v>155011</v>
      </c>
      <c r="C17" s="41">
        <v>1100</v>
      </c>
      <c r="D17" s="41">
        <f t="shared" si="0"/>
        <v>153911</v>
      </c>
      <c r="E17" s="66" t="s">
        <v>176</v>
      </c>
      <c r="F17" s="6" t="s">
        <v>177</v>
      </c>
      <c r="G17" s="39"/>
      <c r="H17" s="18"/>
      <c r="I17" s="18"/>
      <c r="J17" s="18"/>
    </row>
    <row r="18" spans="1:10" x14ac:dyDescent="0.25">
      <c r="A18" s="17" t="s">
        <v>92</v>
      </c>
      <c r="B18" s="40">
        <f>+'[1]HD Ex-Works'!D80</f>
        <v>153761</v>
      </c>
      <c r="C18" s="41">
        <v>1100</v>
      </c>
      <c r="D18" s="41">
        <f t="shared" si="0"/>
        <v>152661</v>
      </c>
      <c r="E18" s="66" t="s">
        <v>252</v>
      </c>
      <c r="F18" s="67">
        <f>+[1]FREIGHT!I170</f>
        <v>4218</v>
      </c>
      <c r="G18" s="34"/>
      <c r="H18" s="18"/>
      <c r="I18" s="18"/>
      <c r="J18" s="18"/>
    </row>
    <row r="19" spans="1:10" x14ac:dyDescent="0.25">
      <c r="A19" s="17" t="s">
        <v>93</v>
      </c>
      <c r="B19" s="41">
        <f>+'[1]HD Ex-Works'!B80</f>
        <v>153261</v>
      </c>
      <c r="C19" s="41">
        <v>1100</v>
      </c>
      <c r="D19" s="41">
        <f t="shared" si="0"/>
        <v>152161</v>
      </c>
      <c r="E19" s="66" t="s">
        <v>253</v>
      </c>
      <c r="F19" s="67">
        <f>+[1]FREIGHT!I171</f>
        <v>4218</v>
      </c>
      <c r="G19" s="34"/>
      <c r="H19" s="18"/>
      <c r="I19" s="18"/>
      <c r="J19" s="18"/>
    </row>
    <row r="20" spans="1:10" x14ac:dyDescent="0.25">
      <c r="A20" s="17" t="s">
        <v>94</v>
      </c>
      <c r="B20" s="41">
        <f>+'[1]HD Ex-Works'!E80</f>
        <v>155089</v>
      </c>
      <c r="C20" s="41">
        <v>1100</v>
      </c>
      <c r="D20" s="41">
        <f t="shared" si="0"/>
        <v>153989</v>
      </c>
      <c r="E20" s="66" t="s">
        <v>254</v>
      </c>
      <c r="F20" s="68">
        <f>+[1]FREIGHT!I180</f>
        <v>4418</v>
      </c>
      <c r="G20" s="39"/>
      <c r="H20" s="18"/>
      <c r="I20" s="18"/>
      <c r="J20" s="18"/>
    </row>
    <row r="21" spans="1:10" x14ac:dyDescent="0.25">
      <c r="A21" s="17" t="s">
        <v>25</v>
      </c>
      <c r="B21" s="41">
        <f>+'[1]HD Ex-Works'!F80</f>
        <v>154482</v>
      </c>
      <c r="C21" s="41">
        <v>1100</v>
      </c>
      <c r="D21" s="41">
        <f t="shared" si="0"/>
        <v>153382</v>
      </c>
      <c r="E21" s="66" t="s">
        <v>255</v>
      </c>
      <c r="F21" s="68">
        <f>+[1]FREIGHT!I181</f>
        <v>3891</v>
      </c>
      <c r="G21" s="39"/>
      <c r="H21" s="18"/>
      <c r="I21" s="18"/>
      <c r="J21" s="18"/>
    </row>
    <row r="22" spans="1:10" x14ac:dyDescent="0.25">
      <c r="A22" s="17" t="s">
        <v>95</v>
      </c>
      <c r="B22" s="41">
        <f>+'[1]HD Ex-Works'!W80-3000</f>
        <v>145554</v>
      </c>
      <c r="C22" s="41">
        <v>1100</v>
      </c>
      <c r="D22" s="41">
        <f t="shared" si="0"/>
        <v>144454</v>
      </c>
      <c r="E22" s="66" t="s">
        <v>256</v>
      </c>
      <c r="F22" s="68">
        <f>+[1]FREIGHT!I184</f>
        <v>4311</v>
      </c>
      <c r="G22" s="39"/>
      <c r="H22" s="18"/>
      <c r="I22" s="18"/>
      <c r="J22" s="18"/>
    </row>
    <row r="23" spans="1:10" x14ac:dyDescent="0.25">
      <c r="A23" s="17" t="s">
        <v>96</v>
      </c>
      <c r="B23" s="41">
        <f>+'[1]HD Ex-Works'!W80</f>
        <v>148554</v>
      </c>
      <c r="C23" s="41">
        <v>1100</v>
      </c>
      <c r="D23" s="41">
        <f t="shared" si="0"/>
        <v>147454</v>
      </c>
      <c r="E23" s="66"/>
      <c r="F23" s="68"/>
      <c r="G23" s="69"/>
      <c r="H23" s="18"/>
      <c r="I23" s="18"/>
      <c r="J23" s="18"/>
    </row>
    <row r="24" spans="1:10" x14ac:dyDescent="0.25">
      <c r="A24" s="17" t="s">
        <v>97</v>
      </c>
      <c r="B24" s="41">
        <f>+'[1]HD Ex-Works'!X80</f>
        <v>148554</v>
      </c>
      <c r="C24" s="41">
        <v>1100</v>
      </c>
      <c r="D24" s="41">
        <f t="shared" si="0"/>
        <v>147454</v>
      </c>
      <c r="E24" s="66"/>
      <c r="F24" s="68"/>
      <c r="G24" s="69"/>
      <c r="H24" s="18"/>
      <c r="I24" s="18"/>
      <c r="J24" s="18"/>
    </row>
    <row r="25" spans="1:10" x14ac:dyDescent="0.25">
      <c r="A25" s="17" t="s">
        <v>98</v>
      </c>
      <c r="B25" s="40">
        <f>+'[1]HD Ex-Works'!J80</f>
        <v>143912</v>
      </c>
      <c r="C25" s="41">
        <v>1100</v>
      </c>
      <c r="D25" s="41">
        <f t="shared" si="0"/>
        <v>142812</v>
      </c>
      <c r="E25" s="66"/>
      <c r="F25" s="67"/>
      <c r="G25" s="39"/>
      <c r="H25" s="18"/>
      <c r="I25" s="18"/>
      <c r="J25" s="18"/>
    </row>
    <row r="26" spans="1:10" x14ac:dyDescent="0.25">
      <c r="A26" s="17" t="s">
        <v>29</v>
      </c>
      <c r="B26" s="41">
        <f>+'[1]HD Ex-Works'!H80</f>
        <v>143392</v>
      </c>
      <c r="C26" s="41">
        <v>1100</v>
      </c>
      <c r="D26" s="41">
        <f t="shared" si="0"/>
        <v>142292</v>
      </c>
      <c r="E26" s="66"/>
      <c r="F26" s="67"/>
      <c r="G26" s="39"/>
      <c r="H26" s="18"/>
      <c r="I26" s="18"/>
      <c r="J26" s="18"/>
    </row>
    <row r="27" spans="1:10" x14ac:dyDescent="0.25">
      <c r="A27" s="17" t="s">
        <v>31</v>
      </c>
      <c r="B27" s="41">
        <f>+'[1]HD Ex-Works'!G80</f>
        <v>144243</v>
      </c>
      <c r="C27" s="41">
        <v>1100</v>
      </c>
      <c r="D27" s="41">
        <f t="shared" si="0"/>
        <v>143143</v>
      </c>
      <c r="E27" s="66"/>
      <c r="F27" s="67"/>
      <c r="G27" s="39"/>
      <c r="H27" s="18"/>
      <c r="I27" s="18"/>
      <c r="J27" s="18"/>
    </row>
    <row r="28" spans="1:10" x14ac:dyDescent="0.25">
      <c r="A28" s="17" t="s">
        <v>99</v>
      </c>
      <c r="B28" s="41">
        <f>+'[1]HD Ex-Works'!I80</f>
        <v>141912</v>
      </c>
      <c r="C28" s="41">
        <v>1100</v>
      </c>
      <c r="D28" s="41">
        <f t="shared" si="0"/>
        <v>140812</v>
      </c>
      <c r="E28" s="66"/>
      <c r="F28" s="67"/>
      <c r="G28" s="39"/>
      <c r="H28" s="18"/>
      <c r="I28" s="18"/>
      <c r="J28" s="18"/>
    </row>
    <row r="29" spans="1:10" x14ac:dyDescent="0.25">
      <c r="A29" s="17" t="s">
        <v>27</v>
      </c>
      <c r="B29" s="41">
        <f>+'[1]HD Ex-Works'!Y80</f>
        <v>146554</v>
      </c>
      <c r="C29" s="41">
        <v>1100</v>
      </c>
      <c r="D29" s="41">
        <f t="shared" si="0"/>
        <v>145454</v>
      </c>
      <c r="E29" s="66"/>
      <c r="F29" s="67"/>
      <c r="G29" s="34"/>
      <c r="H29" s="18"/>
      <c r="I29" s="18"/>
      <c r="J29" s="18"/>
    </row>
    <row r="30" spans="1:10" x14ac:dyDescent="0.25">
      <c r="A30" s="17" t="s">
        <v>100</v>
      </c>
      <c r="B30" s="41">
        <f>+'[1]HD Ex-Works'!Z80</f>
        <v>144554</v>
      </c>
      <c r="C30" s="41">
        <v>1100</v>
      </c>
      <c r="D30" s="41">
        <f t="shared" si="0"/>
        <v>143454</v>
      </c>
      <c r="E30" s="66"/>
      <c r="F30" s="36"/>
      <c r="G30" s="34"/>
      <c r="H30" s="18"/>
      <c r="I30" s="18"/>
      <c r="J30" s="18"/>
    </row>
    <row r="31" spans="1:10" x14ac:dyDescent="0.25">
      <c r="A31" s="17" t="s">
        <v>101</v>
      </c>
      <c r="B31" s="41">
        <f>+'[1]HD Ex-Works'!AA80</f>
        <v>137904</v>
      </c>
      <c r="C31" s="41">
        <v>1100</v>
      </c>
      <c r="D31" s="41">
        <f t="shared" si="0"/>
        <v>136804</v>
      </c>
      <c r="E31" s="66"/>
      <c r="F31" s="36"/>
      <c r="G31" s="34"/>
      <c r="H31" s="18"/>
      <c r="I31" s="18"/>
      <c r="J31" s="18"/>
    </row>
    <row r="32" spans="1:10" x14ac:dyDescent="0.25">
      <c r="A32" s="17" t="s">
        <v>102</v>
      </c>
      <c r="B32" s="41">
        <f>+'[1]HD Ex-Works'!AB80</f>
        <v>151482</v>
      </c>
      <c r="C32" s="41">
        <v>1100</v>
      </c>
      <c r="D32" s="41">
        <f t="shared" si="0"/>
        <v>150382</v>
      </c>
      <c r="E32" s="66"/>
      <c r="F32" s="36"/>
      <c r="G32" s="34"/>
      <c r="H32" s="18"/>
      <c r="I32" s="18"/>
      <c r="J32" s="18"/>
    </row>
    <row r="33" spans="1:10" x14ac:dyDescent="0.25">
      <c r="A33" s="17" t="s">
        <v>103</v>
      </c>
      <c r="B33" s="41">
        <f>+'[1]HD Ex-Works'!AC80</f>
        <v>150261</v>
      </c>
      <c r="C33" s="41">
        <v>1100</v>
      </c>
      <c r="D33" s="41">
        <f t="shared" si="0"/>
        <v>149161</v>
      </c>
      <c r="E33" s="66"/>
      <c r="F33" s="36"/>
      <c r="G33" s="34"/>
      <c r="H33" s="18"/>
      <c r="I33" s="18"/>
      <c r="J33" s="18"/>
    </row>
    <row r="34" spans="1:10" x14ac:dyDescent="0.25">
      <c r="A34" s="45" t="s">
        <v>33</v>
      </c>
      <c r="B34" s="41"/>
      <c r="C34" s="41"/>
      <c r="D34" s="36"/>
      <c r="E34" s="66"/>
      <c r="F34" s="36"/>
      <c r="G34" s="34"/>
      <c r="H34" s="18"/>
      <c r="I34" s="18"/>
      <c r="J34" s="18"/>
    </row>
    <row r="35" spans="1:10" x14ac:dyDescent="0.25">
      <c r="A35" s="17" t="s">
        <v>34</v>
      </c>
      <c r="B35" s="41">
        <f>+'[1]PP EX- WORK'!G77</f>
        <v>131581</v>
      </c>
      <c r="C35" s="41">
        <v>1100</v>
      </c>
      <c r="D35" s="41">
        <f t="shared" ref="D35:D43" si="1">+B35-C35</f>
        <v>130481</v>
      </c>
      <c r="E35" s="70" t="s">
        <v>190</v>
      </c>
      <c r="F35" s="18"/>
      <c r="G35" s="18"/>
      <c r="H35" s="18"/>
      <c r="I35" s="18"/>
      <c r="J35" s="18"/>
    </row>
    <row r="36" spans="1:10" x14ac:dyDescent="0.25">
      <c r="A36" s="17" t="s">
        <v>104</v>
      </c>
      <c r="B36" s="41">
        <f>+'[1]PP EX- WORK'!E77</f>
        <v>129391</v>
      </c>
      <c r="C36" s="41">
        <v>1100</v>
      </c>
      <c r="D36" s="41">
        <f t="shared" si="1"/>
        <v>128291</v>
      </c>
      <c r="E36" s="43"/>
      <c r="F36" s="47"/>
      <c r="G36" s="18"/>
      <c r="H36" s="18"/>
      <c r="I36" s="18"/>
      <c r="J36" s="18"/>
    </row>
    <row r="37" spans="1:10" x14ac:dyDescent="0.25">
      <c r="A37" s="17" t="s">
        <v>105</v>
      </c>
      <c r="B37" s="41">
        <f>+'[1]PP EX- WORK'!B77</f>
        <v>128371</v>
      </c>
      <c r="C37" s="41">
        <v>1100</v>
      </c>
      <c r="D37" s="41">
        <f t="shared" si="1"/>
        <v>127271</v>
      </c>
      <c r="E37" s="43"/>
      <c r="F37" s="47"/>
      <c r="G37" s="18"/>
      <c r="H37" s="18"/>
      <c r="I37" s="18"/>
      <c r="J37" s="18"/>
    </row>
    <row r="38" spans="1:10" x14ac:dyDescent="0.25">
      <c r="A38" s="17" t="s">
        <v>37</v>
      </c>
      <c r="B38" s="40">
        <f>+'[1]PP EX- WORK'!F77</f>
        <v>129891</v>
      </c>
      <c r="C38" s="41">
        <v>1100</v>
      </c>
      <c r="D38" s="41">
        <f t="shared" si="1"/>
        <v>128791</v>
      </c>
      <c r="E38" s="43"/>
      <c r="F38" s="47"/>
      <c r="G38" s="18"/>
      <c r="H38" s="18"/>
      <c r="I38" s="18"/>
      <c r="J38" s="18"/>
    </row>
    <row r="39" spans="1:10" x14ac:dyDescent="0.25">
      <c r="A39" s="17" t="s">
        <v>191</v>
      </c>
      <c r="B39" s="41">
        <f>+'[1]PP EX- WORK'!X77</f>
        <v>124371</v>
      </c>
      <c r="C39" s="41">
        <v>1100</v>
      </c>
      <c r="D39" s="41">
        <f t="shared" si="1"/>
        <v>123271</v>
      </c>
      <c r="E39" s="43"/>
      <c r="F39" s="47"/>
      <c r="G39" s="18"/>
      <c r="H39" s="18"/>
      <c r="I39" s="18"/>
      <c r="J39" s="18"/>
    </row>
    <row r="40" spans="1:10" x14ac:dyDescent="0.25">
      <c r="A40" s="17" t="s">
        <v>107</v>
      </c>
      <c r="B40" s="41">
        <f>+'[1]PP EX- WORK'!C77</f>
        <v>127871</v>
      </c>
      <c r="C40" s="41">
        <v>1100</v>
      </c>
      <c r="D40" s="41">
        <f t="shared" si="1"/>
        <v>126771</v>
      </c>
      <c r="E40" s="43"/>
      <c r="F40" s="47"/>
      <c r="G40" s="18"/>
      <c r="H40" s="18"/>
      <c r="I40" s="18"/>
      <c r="J40" s="18"/>
    </row>
    <row r="41" spans="1:10" x14ac:dyDescent="0.25">
      <c r="A41" s="17" t="s">
        <v>108</v>
      </c>
      <c r="B41" s="41">
        <f>+'[1]PP EX- WORK'!D77</f>
        <v>128391</v>
      </c>
      <c r="C41" s="41">
        <v>1100</v>
      </c>
      <c r="D41" s="41">
        <f t="shared" si="1"/>
        <v>127291</v>
      </c>
      <c r="E41" s="43"/>
      <c r="F41" s="47"/>
      <c r="G41" s="18"/>
      <c r="H41" s="18"/>
      <c r="I41" s="18"/>
      <c r="J41" s="18"/>
    </row>
    <row r="42" spans="1:10" x14ac:dyDescent="0.25">
      <c r="A42" s="17" t="s">
        <v>109</v>
      </c>
      <c r="B42" s="41">
        <f>+'[1]PP EX- WORK'!H77</f>
        <v>131181</v>
      </c>
      <c r="C42" s="41">
        <v>1100</v>
      </c>
      <c r="D42" s="41">
        <f t="shared" si="1"/>
        <v>130081</v>
      </c>
      <c r="E42" s="43"/>
      <c r="F42" s="47"/>
      <c r="G42" s="18"/>
      <c r="H42" s="18"/>
      <c r="I42" s="18"/>
      <c r="J42" s="18"/>
    </row>
    <row r="43" spans="1:10" x14ac:dyDescent="0.25">
      <c r="A43" s="17" t="s">
        <v>110</v>
      </c>
      <c r="B43" s="41">
        <f>+'[1]PP EX- WORK'!AA77</f>
        <v>126371</v>
      </c>
      <c r="C43" s="41">
        <v>1100</v>
      </c>
      <c r="D43" s="41">
        <f t="shared" si="1"/>
        <v>125271</v>
      </c>
      <c r="E43" s="43"/>
      <c r="F43" s="47"/>
      <c r="G43" s="18"/>
      <c r="H43" s="18"/>
      <c r="I43" s="18"/>
      <c r="J43" s="18"/>
    </row>
    <row r="44" spans="1:10" x14ac:dyDescent="0.25">
      <c r="A44" s="45" t="s">
        <v>41</v>
      </c>
      <c r="B44" s="41"/>
      <c r="C44" s="41"/>
      <c r="D44" s="42"/>
      <c r="E44" s="43"/>
      <c r="F44" s="47"/>
      <c r="G44" s="18"/>
      <c r="H44" s="18"/>
      <c r="I44" s="18"/>
      <c r="J44" s="18"/>
    </row>
    <row r="45" spans="1:10" x14ac:dyDescent="0.25">
      <c r="A45" s="17" t="s">
        <v>111</v>
      </c>
      <c r="B45" s="41">
        <f>+'[1]PP EX- WORK'!R77</f>
        <v>140491</v>
      </c>
      <c r="C45" s="41">
        <v>1100</v>
      </c>
      <c r="D45" s="41">
        <f t="shared" ref="D45:D58" si="2">+B45-C45</f>
        <v>139391</v>
      </c>
      <c r="E45" s="43"/>
      <c r="F45" s="47"/>
      <c r="G45" s="18"/>
      <c r="H45" s="18"/>
      <c r="I45" s="18"/>
      <c r="J45" s="18"/>
    </row>
    <row r="46" spans="1:10" x14ac:dyDescent="0.25">
      <c r="A46" s="17" t="s">
        <v>112</v>
      </c>
      <c r="B46" s="41">
        <f>+'[1]PP EX- WORK'!P77</f>
        <v>140345</v>
      </c>
      <c r="C46" s="41">
        <v>1100</v>
      </c>
      <c r="D46" s="41">
        <f>+B46-C46</f>
        <v>139245</v>
      </c>
      <c r="E46" s="43"/>
      <c r="F46" s="47"/>
      <c r="G46" s="18"/>
      <c r="H46" s="18"/>
      <c r="I46" s="18"/>
      <c r="J46" s="18"/>
    </row>
    <row r="47" spans="1:10" x14ac:dyDescent="0.25">
      <c r="A47" s="17" t="s">
        <v>113</v>
      </c>
      <c r="B47" s="41">
        <f>+'[1]PP EX- WORK'!Z77</f>
        <v>131095</v>
      </c>
      <c r="C47" s="41">
        <v>1100</v>
      </c>
      <c r="D47" s="41">
        <f t="shared" si="2"/>
        <v>129995</v>
      </c>
      <c r="E47" s="43"/>
      <c r="F47" s="47"/>
      <c r="G47" s="18"/>
      <c r="H47" s="18"/>
      <c r="I47" s="18"/>
      <c r="J47" s="18"/>
    </row>
    <row r="48" spans="1:10" x14ac:dyDescent="0.25">
      <c r="A48" s="17" t="s">
        <v>51</v>
      </c>
      <c r="B48" s="41">
        <f>+'[1]PP EX- WORK'!Q77</f>
        <v>138865</v>
      </c>
      <c r="C48" s="41">
        <v>1100</v>
      </c>
      <c r="D48" s="41">
        <f t="shared" si="2"/>
        <v>137765</v>
      </c>
      <c r="E48" s="43"/>
      <c r="F48" s="47"/>
      <c r="G48" s="18"/>
      <c r="H48" s="18"/>
      <c r="I48" s="18"/>
      <c r="J48" s="18"/>
    </row>
    <row r="49" spans="1:10" x14ac:dyDescent="0.25">
      <c r="A49" s="17" t="s">
        <v>114</v>
      </c>
      <c r="B49" s="41">
        <f>+'[1]PP EX- WORK'!S77</f>
        <v>137095</v>
      </c>
      <c r="C49" s="41">
        <v>1100</v>
      </c>
      <c r="D49" s="41">
        <f t="shared" si="2"/>
        <v>135995</v>
      </c>
      <c r="E49" s="43"/>
      <c r="F49" s="47"/>
      <c r="G49" s="18"/>
      <c r="H49" s="18"/>
      <c r="I49" s="18"/>
      <c r="J49" s="18"/>
    </row>
    <row r="50" spans="1:10" x14ac:dyDescent="0.25">
      <c r="A50" s="17" t="s">
        <v>43</v>
      </c>
      <c r="B50" s="41">
        <f>+'[1]PP EX- WORK'!T77</f>
        <v>137671</v>
      </c>
      <c r="C50" s="41">
        <v>1100</v>
      </c>
      <c r="D50" s="41">
        <f t="shared" si="2"/>
        <v>136571</v>
      </c>
      <c r="E50" s="43"/>
      <c r="F50" s="47"/>
      <c r="G50" s="18"/>
      <c r="H50" s="18"/>
      <c r="I50" s="18"/>
      <c r="J50" s="18"/>
    </row>
    <row r="51" spans="1:10" x14ac:dyDescent="0.25">
      <c r="A51" s="17" t="s">
        <v>44</v>
      </c>
      <c r="B51" s="41">
        <f>+'[1]PP EX- WORK'!U77</f>
        <v>139521</v>
      </c>
      <c r="C51" s="41">
        <v>1100</v>
      </c>
      <c r="D51" s="41">
        <f t="shared" si="2"/>
        <v>138421</v>
      </c>
      <c r="E51" s="43"/>
      <c r="F51" s="47"/>
      <c r="G51" s="18"/>
      <c r="H51" s="18"/>
      <c r="I51" s="18"/>
      <c r="J51" s="18"/>
    </row>
    <row r="52" spans="1:10" x14ac:dyDescent="0.25">
      <c r="A52" s="17" t="s">
        <v>45</v>
      </c>
      <c r="B52" s="41">
        <f>+'[1]PP EX- WORK'!V77</f>
        <v>138565</v>
      </c>
      <c r="C52" s="41">
        <v>1100</v>
      </c>
      <c r="D52" s="41">
        <f t="shared" si="2"/>
        <v>137465</v>
      </c>
      <c r="E52" s="43"/>
      <c r="F52" s="47"/>
      <c r="G52" s="18"/>
      <c r="H52" s="18"/>
      <c r="I52" s="18"/>
      <c r="J52" s="18"/>
    </row>
    <row r="53" spans="1:10" x14ac:dyDescent="0.25">
      <c r="A53" s="17" t="s">
        <v>46</v>
      </c>
      <c r="B53" s="41">
        <f>+'[1]PP EX- WORK'!W77</f>
        <v>138565</v>
      </c>
      <c r="C53" s="41">
        <v>1100</v>
      </c>
      <c r="D53" s="41">
        <f t="shared" si="2"/>
        <v>137465</v>
      </c>
      <c r="E53" s="43"/>
      <c r="F53" s="47"/>
      <c r="G53" s="18"/>
      <c r="H53" s="18"/>
      <c r="I53" s="18"/>
      <c r="J53" s="18"/>
    </row>
    <row r="54" spans="1:10" x14ac:dyDescent="0.25">
      <c r="A54" s="17" t="s">
        <v>115</v>
      </c>
      <c r="B54" s="41">
        <f>+'[1]PP EX- WORK'!N77</f>
        <v>137095</v>
      </c>
      <c r="C54" s="41">
        <v>1100</v>
      </c>
      <c r="D54" s="41">
        <f t="shared" si="2"/>
        <v>135995</v>
      </c>
      <c r="E54" s="43"/>
      <c r="F54" s="47"/>
      <c r="G54" s="18"/>
      <c r="H54" s="18"/>
      <c r="I54" s="18"/>
      <c r="J54" s="18"/>
    </row>
    <row r="55" spans="1:10" x14ac:dyDescent="0.25">
      <c r="A55" s="17" t="s">
        <v>192</v>
      </c>
      <c r="B55" s="41">
        <f>+'[1]PP EX- WORK'!O77</f>
        <v>136595</v>
      </c>
      <c r="C55" s="41">
        <v>1100</v>
      </c>
      <c r="D55" s="41">
        <f t="shared" si="2"/>
        <v>135495</v>
      </c>
      <c r="E55" s="43"/>
      <c r="F55" s="47"/>
      <c r="G55" s="18"/>
      <c r="H55" s="18"/>
      <c r="I55" s="18"/>
      <c r="J55" s="18"/>
    </row>
    <row r="56" spans="1:10" x14ac:dyDescent="0.25">
      <c r="A56" s="17" t="s">
        <v>117</v>
      </c>
      <c r="B56" s="41">
        <f>+'[1]PP EX- WORK'!K77</f>
        <v>140151</v>
      </c>
      <c r="C56" s="41">
        <v>1100</v>
      </c>
      <c r="D56" s="41">
        <f t="shared" si="2"/>
        <v>139051</v>
      </c>
      <c r="E56" s="43"/>
      <c r="F56" s="47"/>
      <c r="G56" s="18"/>
      <c r="H56" s="18"/>
      <c r="I56" s="18"/>
      <c r="J56" s="18"/>
    </row>
    <row r="57" spans="1:10" x14ac:dyDescent="0.25">
      <c r="A57" s="17" t="s">
        <v>118</v>
      </c>
      <c r="B57" s="41">
        <f>+'[1]PP EX- WORK'!M77</f>
        <v>143151</v>
      </c>
      <c r="C57" s="41">
        <v>1100</v>
      </c>
      <c r="D57" s="41">
        <f t="shared" si="2"/>
        <v>142051</v>
      </c>
      <c r="E57" s="43"/>
      <c r="F57" s="47"/>
      <c r="G57" s="18"/>
      <c r="H57" s="18"/>
      <c r="I57" s="18"/>
      <c r="J57" s="18"/>
    </row>
    <row r="58" spans="1:10" x14ac:dyDescent="0.25">
      <c r="A58" s="48" t="s">
        <v>119</v>
      </c>
      <c r="B58" s="41">
        <f>+'[1]PP EX- WORK'!L77</f>
        <v>142085</v>
      </c>
      <c r="C58" s="41">
        <v>1100</v>
      </c>
      <c r="D58" s="41">
        <f t="shared" si="2"/>
        <v>140985</v>
      </c>
      <c r="E58" s="43"/>
      <c r="F58" s="47"/>
      <c r="G58" s="18"/>
      <c r="H58" s="18"/>
      <c r="I58" s="18"/>
      <c r="J58" s="18"/>
    </row>
    <row r="59" spans="1:10" x14ac:dyDescent="0.25">
      <c r="A59" s="45" t="s">
        <v>54</v>
      </c>
      <c r="B59" s="41"/>
      <c r="C59" s="41"/>
      <c r="D59" s="42"/>
      <c r="E59" s="43"/>
      <c r="F59" s="47"/>
      <c r="G59" s="18"/>
      <c r="H59" s="18"/>
      <c r="I59" s="18"/>
      <c r="J59" s="18"/>
    </row>
    <row r="60" spans="1:10" x14ac:dyDescent="0.25">
      <c r="A60" s="17" t="s">
        <v>120</v>
      </c>
      <c r="B60" s="41">
        <f>+'[1]LL Ex-Works &amp; STP'!C77</f>
        <v>137003</v>
      </c>
      <c r="C60" s="41">
        <v>1100</v>
      </c>
      <c r="D60" s="41">
        <f t="shared" ref="D60:D68" si="3">+B60-C60</f>
        <v>135903</v>
      </c>
      <c r="E60" s="43"/>
      <c r="F60" s="47"/>
      <c r="G60" s="18"/>
      <c r="H60" s="18"/>
      <c r="I60" s="18"/>
      <c r="J60" s="18"/>
    </row>
    <row r="61" spans="1:10" x14ac:dyDescent="0.25">
      <c r="A61" s="17" t="s">
        <v>121</v>
      </c>
      <c r="B61" s="41">
        <f>+'[1]LL Ex-Works &amp; STP'!B77</f>
        <v>136003</v>
      </c>
      <c r="C61" s="41">
        <v>1100</v>
      </c>
      <c r="D61" s="41">
        <f t="shared" si="3"/>
        <v>134903</v>
      </c>
      <c r="E61" s="43"/>
      <c r="F61" s="47"/>
      <c r="G61" s="18"/>
      <c r="H61" s="18"/>
      <c r="I61" s="18"/>
      <c r="J61" s="18"/>
    </row>
    <row r="62" spans="1:10" x14ac:dyDescent="0.25">
      <c r="A62" s="17" t="s">
        <v>122</v>
      </c>
      <c r="B62" s="41">
        <f>+'[1]LL Ex-Works &amp; STP'!B77</f>
        <v>136003</v>
      </c>
      <c r="C62" s="41">
        <v>1100</v>
      </c>
      <c r="D62" s="41">
        <f t="shared" si="3"/>
        <v>134903</v>
      </c>
      <c r="E62" s="43"/>
      <c r="F62" s="47"/>
      <c r="G62" s="18"/>
      <c r="H62" s="18"/>
      <c r="I62" s="18"/>
      <c r="J62" s="18"/>
    </row>
    <row r="63" spans="1:10" x14ac:dyDescent="0.25">
      <c r="A63" s="17" t="s">
        <v>123</v>
      </c>
      <c r="B63" s="41">
        <f>+'[1]LL Ex-Works &amp; STP'!D77</f>
        <v>146093</v>
      </c>
      <c r="C63" s="41">
        <v>1100</v>
      </c>
      <c r="D63" s="41">
        <f t="shared" si="3"/>
        <v>144993</v>
      </c>
      <c r="E63" s="43"/>
      <c r="F63" s="47"/>
      <c r="G63" s="18"/>
      <c r="H63" s="18"/>
      <c r="I63" s="18"/>
      <c r="J63" s="18"/>
    </row>
    <row r="64" spans="1:10" x14ac:dyDescent="0.25">
      <c r="A64" s="17" t="s">
        <v>124</v>
      </c>
      <c r="B64" s="41">
        <f>+'[1]LL Ex-Works &amp; STP'!E77</f>
        <v>148093</v>
      </c>
      <c r="C64" s="41">
        <v>1100</v>
      </c>
      <c r="D64" s="41">
        <f t="shared" si="3"/>
        <v>146993</v>
      </c>
      <c r="E64" s="43"/>
      <c r="F64" s="47"/>
      <c r="G64" s="18"/>
      <c r="H64" s="18"/>
      <c r="I64" s="18"/>
      <c r="J64" s="18"/>
    </row>
    <row r="65" spans="1:10" x14ac:dyDescent="0.25">
      <c r="A65" s="17" t="s">
        <v>125</v>
      </c>
      <c r="B65" s="41">
        <f>+'[1]LL Ex-Works &amp; STP'!F77</f>
        <v>149783</v>
      </c>
      <c r="C65" s="41">
        <v>1100</v>
      </c>
      <c r="D65" s="41">
        <f t="shared" si="3"/>
        <v>148683</v>
      </c>
      <c r="E65" s="43"/>
      <c r="F65" s="47"/>
      <c r="G65" s="18"/>
      <c r="H65" s="18"/>
      <c r="I65" s="18"/>
      <c r="J65" s="18"/>
    </row>
    <row r="66" spans="1:10" x14ac:dyDescent="0.25">
      <c r="A66" s="17" t="s">
        <v>126</v>
      </c>
      <c r="B66" s="41">
        <f>+'[1]LL Ex-Works &amp; STP'!B77-3000</f>
        <v>133003</v>
      </c>
      <c r="C66" s="41">
        <v>1100</v>
      </c>
      <c r="D66" s="41">
        <f t="shared" si="3"/>
        <v>131903</v>
      </c>
      <c r="E66" s="43"/>
      <c r="F66" s="47"/>
      <c r="G66" s="18"/>
      <c r="H66" s="18"/>
      <c r="I66" s="18"/>
      <c r="J66" s="18"/>
    </row>
    <row r="67" spans="1:10" x14ac:dyDescent="0.25">
      <c r="A67" s="17" t="s">
        <v>127</v>
      </c>
      <c r="B67" s="41">
        <f>+'[1]LL Ex-Works &amp; STP'!H77</f>
        <v>134003</v>
      </c>
      <c r="C67" s="41">
        <v>1100</v>
      </c>
      <c r="D67" s="41">
        <f t="shared" si="3"/>
        <v>132903</v>
      </c>
      <c r="E67" s="43"/>
      <c r="F67" s="47"/>
      <c r="G67" s="18"/>
      <c r="H67" s="18"/>
      <c r="I67" s="18"/>
      <c r="J67" s="18"/>
    </row>
    <row r="68" spans="1:10" x14ac:dyDescent="0.25">
      <c r="A68" s="17" t="s">
        <v>128</v>
      </c>
      <c r="B68" s="41">
        <f>+'[1]LL Ex-Works &amp; STP'!I77</f>
        <v>134003</v>
      </c>
      <c r="C68" s="41">
        <v>1100</v>
      </c>
      <c r="D68" s="41">
        <f t="shared" si="3"/>
        <v>132903</v>
      </c>
      <c r="E68" s="43"/>
      <c r="F68" s="47"/>
      <c r="G68" s="18"/>
      <c r="H68" s="18"/>
      <c r="I68" s="18"/>
      <c r="J68" s="18"/>
    </row>
    <row r="69" spans="1:10" x14ac:dyDescent="0.25">
      <c r="A69" s="45" t="s">
        <v>193</v>
      </c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5">
      <c r="A70" s="17" t="s">
        <v>130</v>
      </c>
      <c r="B70" s="49" t="s">
        <v>131</v>
      </c>
      <c r="C70" s="49" t="s">
        <v>132</v>
      </c>
      <c r="D70" s="49" t="s">
        <v>133</v>
      </c>
      <c r="E70" s="49" t="s">
        <v>134</v>
      </c>
      <c r="F70" s="49" t="s">
        <v>135</v>
      </c>
      <c r="G70" s="49" t="s">
        <v>136</v>
      </c>
      <c r="H70" s="49" t="s">
        <v>137</v>
      </c>
      <c r="I70" s="49" t="s">
        <v>138</v>
      </c>
      <c r="J70" s="18"/>
    </row>
    <row r="71" spans="1:10" x14ac:dyDescent="0.25">
      <c r="A71" s="45" t="s">
        <v>139</v>
      </c>
      <c r="B71" s="50" t="s">
        <v>140</v>
      </c>
      <c r="C71" s="50" t="s">
        <v>141</v>
      </c>
      <c r="D71" s="50" t="s">
        <v>142</v>
      </c>
      <c r="E71" s="50" t="s">
        <v>143</v>
      </c>
      <c r="F71" s="50" t="s">
        <v>144</v>
      </c>
      <c r="G71" s="50" t="s">
        <v>145</v>
      </c>
      <c r="H71" s="50" t="s">
        <v>146</v>
      </c>
      <c r="I71" s="51" t="s">
        <v>147</v>
      </c>
      <c r="J71" s="18"/>
    </row>
    <row r="72" spans="1:10" x14ac:dyDescent="0.25">
      <c r="A72" s="17" t="s">
        <v>148</v>
      </c>
      <c r="B72" s="49" t="s">
        <v>131</v>
      </c>
      <c r="C72" s="49" t="s">
        <v>132</v>
      </c>
      <c r="D72" s="49" t="s">
        <v>133</v>
      </c>
      <c r="E72" s="49" t="s">
        <v>134</v>
      </c>
      <c r="F72" s="49" t="s">
        <v>135</v>
      </c>
      <c r="G72" s="49" t="s">
        <v>136</v>
      </c>
      <c r="H72" s="49" t="s">
        <v>137</v>
      </c>
      <c r="I72" s="49" t="s">
        <v>138</v>
      </c>
      <c r="J72" s="18"/>
    </row>
    <row r="73" spans="1:10" x14ac:dyDescent="0.25">
      <c r="A73" s="17" t="s">
        <v>149</v>
      </c>
      <c r="B73" s="49" t="s">
        <v>150</v>
      </c>
      <c r="C73" s="49" t="s">
        <v>151</v>
      </c>
      <c r="D73" s="49" t="s">
        <v>152</v>
      </c>
      <c r="E73" s="49" t="s">
        <v>153</v>
      </c>
      <c r="F73" s="49" t="s">
        <v>154</v>
      </c>
      <c r="G73" s="49" t="s">
        <v>155</v>
      </c>
      <c r="H73" s="49" t="s">
        <v>143</v>
      </c>
      <c r="I73" s="6" t="s">
        <v>156</v>
      </c>
      <c r="J73" s="18"/>
    </row>
    <row r="74" spans="1:10" x14ac:dyDescent="0.25">
      <c r="A74" s="52" t="s">
        <v>159</v>
      </c>
      <c r="B74" s="71"/>
      <c r="C74" s="71"/>
      <c r="D74" s="71"/>
      <c r="E74" s="71"/>
      <c r="F74" s="71"/>
      <c r="G74" s="71"/>
      <c r="H74" s="71"/>
      <c r="I74" s="71"/>
      <c r="J74" s="72"/>
    </row>
    <row r="75" spans="1:10" x14ac:dyDescent="0.25">
      <c r="A75" s="53" t="s">
        <v>157</v>
      </c>
      <c r="B75" s="7"/>
      <c r="C75" s="7"/>
      <c r="D75" s="7"/>
      <c r="E75" s="7"/>
      <c r="F75" s="7"/>
      <c r="G75" s="7"/>
      <c r="H75" s="7"/>
      <c r="I75" s="18"/>
      <c r="J75" s="18"/>
    </row>
    <row r="76" spans="1:10" x14ac:dyDescent="0.25">
      <c r="A76" s="54" t="s">
        <v>160</v>
      </c>
      <c r="B76" s="18"/>
      <c r="C76" s="25"/>
      <c r="D76" s="25"/>
      <c r="E76" s="25"/>
      <c r="F76" s="25"/>
      <c r="G76" s="25"/>
      <c r="H76" s="18"/>
      <c r="I76" s="18"/>
      <c r="J76" s="18"/>
    </row>
    <row r="77" spans="1:10" x14ac:dyDescent="0.25">
      <c r="A77" s="54" t="s">
        <v>161</v>
      </c>
      <c r="B77" s="47"/>
      <c r="C77" s="47"/>
      <c r="D77" s="47"/>
      <c r="E77" s="47"/>
      <c r="F77" s="47"/>
      <c r="G77" s="47"/>
      <c r="H77" s="47"/>
      <c r="I77" s="18"/>
      <c r="J77" s="18"/>
    </row>
    <row r="78" spans="1:10" x14ac:dyDescent="0.25">
      <c r="A78" s="54" t="s">
        <v>162</v>
      </c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5">
      <c r="A79" s="54" t="s">
        <v>163</v>
      </c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5">
      <c r="A80" s="53" t="s">
        <v>164</v>
      </c>
      <c r="B80" s="18"/>
      <c r="C80" s="18"/>
      <c r="D80" s="18"/>
      <c r="E80" s="18"/>
      <c r="F80" s="18"/>
      <c r="G80" s="18"/>
      <c r="H80" s="18"/>
      <c r="I80" s="18"/>
      <c r="J80" s="18"/>
    </row>
    <row r="81" spans="1:10" x14ac:dyDescent="0.25">
      <c r="A81" s="20" t="s">
        <v>165</v>
      </c>
      <c r="B81" s="21"/>
      <c r="C81" s="21"/>
      <c r="D81" s="21"/>
      <c r="E81" s="21"/>
      <c r="F81" s="21"/>
      <c r="G81" s="21"/>
      <c r="H81" s="21"/>
      <c r="I81" s="18"/>
      <c r="J81" s="18"/>
    </row>
    <row r="82" spans="1:10" x14ac:dyDescent="0.25">
      <c r="A82" s="23" t="s">
        <v>166</v>
      </c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5">
      <c r="A83" s="23" t="s">
        <v>158</v>
      </c>
      <c r="B83" s="18"/>
      <c r="C83" s="18"/>
      <c r="D83" s="18"/>
      <c r="E83" s="18"/>
      <c r="F83" s="18"/>
      <c r="G83" s="18"/>
      <c r="H83" s="18"/>
      <c r="I83" s="18"/>
      <c r="J83" s="18"/>
    </row>
    <row r="84" spans="1:10" ht="15.75" x14ac:dyDescent="0.25">
      <c r="A84" s="27" t="s">
        <v>69</v>
      </c>
      <c r="B84" s="19"/>
      <c r="C84" s="19"/>
      <c r="D84" s="18"/>
      <c r="E84" s="18"/>
      <c r="F84" s="18"/>
      <c r="G84" s="18"/>
      <c r="H84" s="18"/>
      <c r="I84" s="18"/>
      <c r="J84" s="18"/>
    </row>
    <row r="85" spans="1:10" ht="15.75" x14ac:dyDescent="0.25">
      <c r="A85" s="27" t="s">
        <v>70</v>
      </c>
      <c r="B85" s="19"/>
      <c r="C85" s="18"/>
      <c r="D85" s="18"/>
      <c r="E85" s="18"/>
      <c r="F85" s="18"/>
      <c r="G85" s="18"/>
      <c r="H85" s="18"/>
      <c r="I85" s="18"/>
      <c r="J85" s="18"/>
    </row>
    <row r="86" spans="1:10" x14ac:dyDescent="0.25">
      <c r="A86" s="28" t="s">
        <v>71</v>
      </c>
      <c r="B86" s="18"/>
      <c r="C86" s="18"/>
      <c r="D86" s="18"/>
      <c r="E86" s="18"/>
      <c r="F86" s="18"/>
      <c r="G86" s="18"/>
      <c r="H86" s="18"/>
      <c r="I86" s="18"/>
      <c r="J86" s="18"/>
    </row>
    <row r="87" spans="1:10" ht="15.75" x14ac:dyDescent="0.25">
      <c r="A87" s="27" t="s">
        <v>72</v>
      </c>
      <c r="B87" s="19"/>
      <c r="C87" s="18"/>
      <c r="D87" s="18"/>
      <c r="E87" s="18"/>
      <c r="F87" s="18"/>
      <c r="G87" s="18"/>
      <c r="H87" s="18"/>
      <c r="I87" s="18"/>
      <c r="J87" s="18"/>
    </row>
    <row r="88" spans="1:10" x14ac:dyDescent="0.25">
      <c r="A88" s="28" t="s">
        <v>73</v>
      </c>
      <c r="B88" s="19"/>
      <c r="C88" s="18"/>
      <c r="D88" s="18"/>
      <c r="E88" s="18"/>
      <c r="F88" s="18"/>
      <c r="G88" s="18"/>
      <c r="H88" s="18"/>
      <c r="I88" s="18"/>
      <c r="J88" s="18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4" sqref="H14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18"/>
    </row>
    <row r="2" spans="1:10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18"/>
    </row>
    <row r="3" spans="1:10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18"/>
    </row>
    <row r="4" spans="1:10" x14ac:dyDescent="0.25">
      <c r="A4" s="30" t="s">
        <v>169</v>
      </c>
      <c r="B4" s="30"/>
      <c r="C4" s="30"/>
      <c r="D4" s="30"/>
      <c r="E4" s="30"/>
      <c r="F4" s="30"/>
      <c r="G4" s="30"/>
      <c r="H4" s="30"/>
      <c r="I4" s="30"/>
      <c r="J4" s="18"/>
    </row>
    <row r="5" spans="1:10" x14ac:dyDescent="0.25">
      <c r="A5" s="30" t="s">
        <v>257</v>
      </c>
      <c r="B5" s="30"/>
      <c r="C5" s="30"/>
      <c r="D5" s="30"/>
      <c r="E5" s="30"/>
      <c r="F5" s="30"/>
      <c r="G5" s="30"/>
      <c r="H5" s="30"/>
      <c r="I5" s="60"/>
      <c r="J5" s="18"/>
    </row>
    <row r="6" spans="1:10" x14ac:dyDescent="0.25">
      <c r="A6" s="30" t="s">
        <v>76</v>
      </c>
      <c r="B6" s="30"/>
      <c r="C6" s="30"/>
      <c r="D6" s="30"/>
      <c r="E6" s="30"/>
      <c r="F6" s="30"/>
      <c r="G6" s="30"/>
      <c r="H6" s="30"/>
      <c r="I6" s="18"/>
      <c r="J6" s="18"/>
    </row>
    <row r="7" spans="1:10" x14ac:dyDescent="0.25">
      <c r="A7" s="3" t="str">
        <f>+'[1]STOCK POINT'!A9:E9</f>
        <v>HDPE, LLDPE &amp; PP PRICE W.E.F. DT. 01.05.26</v>
      </c>
      <c r="B7" s="3"/>
      <c r="C7" s="3"/>
      <c r="D7" s="3"/>
      <c r="E7" s="3"/>
      <c r="F7" s="3"/>
      <c r="G7" s="3"/>
      <c r="H7" s="3"/>
      <c r="I7" s="3"/>
      <c r="J7" s="18"/>
    </row>
    <row r="8" spans="1:10" x14ac:dyDescent="0.25">
      <c r="A8" s="6" t="s">
        <v>77</v>
      </c>
      <c r="B8" s="6" t="s">
        <v>78</v>
      </c>
      <c r="C8" s="6" t="s">
        <v>79</v>
      </c>
      <c r="D8" s="38" t="s">
        <v>171</v>
      </c>
      <c r="E8" s="39"/>
      <c r="F8" s="18"/>
      <c r="G8" s="61"/>
      <c r="H8" s="18"/>
      <c r="I8" s="18"/>
      <c r="J8" s="18"/>
    </row>
    <row r="9" spans="1:10" x14ac:dyDescent="0.25">
      <c r="A9" s="35" t="s">
        <v>12</v>
      </c>
      <c r="B9" s="36"/>
      <c r="C9" s="6" t="s">
        <v>84</v>
      </c>
      <c r="D9" s="38" t="s">
        <v>172</v>
      </c>
      <c r="E9" s="39"/>
      <c r="F9" s="7"/>
      <c r="G9" s="19"/>
      <c r="H9" s="18"/>
      <c r="I9" s="18"/>
      <c r="J9" s="18"/>
    </row>
    <row r="10" spans="1:10" x14ac:dyDescent="0.25">
      <c r="A10" s="17" t="s">
        <v>87</v>
      </c>
      <c r="B10" s="40">
        <f>+'[1]HD Ex-Works'!R68</f>
        <v>145440</v>
      </c>
      <c r="C10" s="41">
        <v>1100</v>
      </c>
      <c r="D10" s="41">
        <f t="shared" ref="D10:D33" si="0">+B10-C10</f>
        <v>144340</v>
      </c>
      <c r="E10" s="61" t="s">
        <v>173</v>
      </c>
      <c r="F10" s="60"/>
      <c r="G10" s="18"/>
      <c r="H10" s="18"/>
      <c r="I10" s="18"/>
      <c r="J10" s="18"/>
    </row>
    <row r="11" spans="1:10" x14ac:dyDescent="0.25">
      <c r="A11" s="17" t="s">
        <v>15</v>
      </c>
      <c r="B11" s="40">
        <f>+'[1]HD Ex-Works'!S68</f>
        <v>147440</v>
      </c>
      <c r="C11" s="41">
        <v>1100</v>
      </c>
      <c r="D11" s="41">
        <f t="shared" si="0"/>
        <v>146340</v>
      </c>
      <c r="E11" s="43"/>
      <c r="F11" s="47"/>
      <c r="G11" s="19"/>
      <c r="H11" s="18"/>
      <c r="I11" s="18"/>
      <c r="J11" s="18"/>
    </row>
    <row r="12" spans="1:10" x14ac:dyDescent="0.25">
      <c r="A12" s="17" t="s">
        <v>88</v>
      </c>
      <c r="B12" s="40">
        <f>+'[1]HD Ex-Works'!T68</f>
        <v>157109</v>
      </c>
      <c r="C12" s="41">
        <v>1100</v>
      </c>
      <c r="D12" s="41">
        <f>+B12-C12</f>
        <v>156009</v>
      </c>
      <c r="E12" s="63"/>
      <c r="F12" s="47"/>
      <c r="G12" s="19"/>
      <c r="H12" s="18"/>
      <c r="I12" s="18"/>
      <c r="J12" s="18"/>
    </row>
    <row r="13" spans="1:10" x14ac:dyDescent="0.25">
      <c r="A13" s="17" t="s">
        <v>89</v>
      </c>
      <c r="B13" s="40">
        <f>+'[1]HD Ex-Works'!U68</f>
        <v>157109</v>
      </c>
      <c r="C13" s="41">
        <v>1100</v>
      </c>
      <c r="D13" s="41">
        <f t="shared" si="0"/>
        <v>156009</v>
      </c>
      <c r="E13" s="63"/>
      <c r="F13" s="47"/>
      <c r="G13" s="19"/>
      <c r="H13" s="18"/>
      <c r="I13" s="18"/>
      <c r="J13" s="18"/>
    </row>
    <row r="14" spans="1:10" x14ac:dyDescent="0.25">
      <c r="A14" s="17" t="s">
        <v>19</v>
      </c>
      <c r="B14" s="40">
        <f>+'[1]HD Ex-Works'!M68</f>
        <v>159609</v>
      </c>
      <c r="C14" s="41">
        <v>1100</v>
      </c>
      <c r="D14" s="41">
        <f>+B14-C14</f>
        <v>158509</v>
      </c>
      <c r="E14" s="64"/>
      <c r="F14" s="47"/>
      <c r="G14" s="19"/>
      <c r="H14" s="18"/>
      <c r="I14" s="18"/>
      <c r="J14" s="18"/>
    </row>
    <row r="15" spans="1:10" x14ac:dyDescent="0.25">
      <c r="A15" s="17" t="s">
        <v>20</v>
      </c>
      <c r="B15" s="40">
        <f>+'[1]HD Ex-Works'!N68</f>
        <v>159609</v>
      </c>
      <c r="C15" s="41">
        <v>1100</v>
      </c>
      <c r="D15" s="41">
        <f>+B15-C15</f>
        <v>158509</v>
      </c>
      <c r="E15" s="64"/>
      <c r="F15" s="47"/>
      <c r="G15" s="19"/>
      <c r="H15" s="18"/>
      <c r="I15" s="18"/>
      <c r="J15" s="18"/>
    </row>
    <row r="16" spans="1:10" x14ac:dyDescent="0.25">
      <c r="A16" s="17" t="s">
        <v>90</v>
      </c>
      <c r="B16" s="40">
        <f>+'[1]HD Ex-Works'!Q68</f>
        <v>146472</v>
      </c>
      <c r="C16" s="41">
        <v>1100</v>
      </c>
      <c r="D16" s="41">
        <f t="shared" si="0"/>
        <v>145372</v>
      </c>
      <c r="E16" s="65" t="s">
        <v>174</v>
      </c>
      <c r="F16" s="6" t="s">
        <v>175</v>
      </c>
      <c r="G16" s="39"/>
      <c r="H16" s="18"/>
      <c r="I16" s="18"/>
      <c r="J16" s="18"/>
    </row>
    <row r="17" spans="1:10" x14ac:dyDescent="0.25">
      <c r="A17" s="17" t="s">
        <v>91</v>
      </c>
      <c r="B17" s="40">
        <f>+'[1]HD Ex-Works'!C68</f>
        <v>158140</v>
      </c>
      <c r="C17" s="41">
        <v>1100</v>
      </c>
      <c r="D17" s="41">
        <f t="shared" si="0"/>
        <v>157040</v>
      </c>
      <c r="E17" s="66" t="s">
        <v>176</v>
      </c>
      <c r="F17" s="6" t="s">
        <v>177</v>
      </c>
      <c r="G17" s="39"/>
      <c r="H17" s="18"/>
      <c r="I17" s="18"/>
      <c r="J17" s="18"/>
    </row>
    <row r="18" spans="1:10" x14ac:dyDescent="0.25">
      <c r="A18" s="17" t="s">
        <v>92</v>
      </c>
      <c r="B18" s="40">
        <f>+'[1]HD Ex-Works'!D68</f>
        <v>156890</v>
      </c>
      <c r="C18" s="41">
        <v>1100</v>
      </c>
      <c r="D18" s="41">
        <f t="shared" si="0"/>
        <v>155790</v>
      </c>
      <c r="E18" s="66" t="s">
        <v>258</v>
      </c>
      <c r="F18" s="67">
        <f>+[1]FREIGHT!I236</f>
        <v>2637</v>
      </c>
      <c r="G18" s="34"/>
      <c r="H18" s="18"/>
      <c r="I18" s="18"/>
      <c r="J18" s="18"/>
    </row>
    <row r="19" spans="1:10" x14ac:dyDescent="0.25">
      <c r="A19" s="17" t="s">
        <v>93</v>
      </c>
      <c r="B19" s="41">
        <f>+'[1]HD Ex-Works'!B68</f>
        <v>156390</v>
      </c>
      <c r="C19" s="41">
        <v>1100</v>
      </c>
      <c r="D19" s="41">
        <f t="shared" si="0"/>
        <v>155290</v>
      </c>
      <c r="E19" s="66" t="s">
        <v>259</v>
      </c>
      <c r="F19" s="67">
        <f>+[1]FREIGHT!I245</f>
        <v>2736</v>
      </c>
      <c r="G19" s="34"/>
      <c r="H19" s="18"/>
      <c r="I19" s="18"/>
      <c r="J19" s="18"/>
    </row>
    <row r="20" spans="1:10" x14ac:dyDescent="0.25">
      <c r="A20" s="17" t="s">
        <v>94</v>
      </c>
      <c r="B20" s="41">
        <f>+'[1]HD Ex-Works'!E68</f>
        <v>158209</v>
      </c>
      <c r="C20" s="41">
        <v>1100</v>
      </c>
      <c r="D20" s="41">
        <f t="shared" si="0"/>
        <v>157109</v>
      </c>
      <c r="E20" s="66" t="s">
        <v>260</v>
      </c>
      <c r="F20" s="68">
        <f>+[1]FREIGHT!I246</f>
        <v>2536</v>
      </c>
      <c r="G20" s="39"/>
      <c r="H20" s="18"/>
      <c r="I20" s="18"/>
      <c r="J20" s="18"/>
    </row>
    <row r="21" spans="1:10" x14ac:dyDescent="0.25">
      <c r="A21" s="17" t="s">
        <v>25</v>
      </c>
      <c r="B21" s="41">
        <f>+'[1]HD Ex-Works'!F68</f>
        <v>157489</v>
      </c>
      <c r="C21" s="41">
        <v>1100</v>
      </c>
      <c r="D21" s="41">
        <f t="shared" si="0"/>
        <v>156389</v>
      </c>
      <c r="E21" s="66" t="s">
        <v>261</v>
      </c>
      <c r="F21" s="68">
        <f>+[1]FREIGHT!I420</f>
        <v>2238</v>
      </c>
      <c r="G21" s="39"/>
      <c r="H21" s="18"/>
      <c r="I21" s="18"/>
      <c r="J21" s="18"/>
    </row>
    <row r="22" spans="1:10" x14ac:dyDescent="0.25">
      <c r="A22" s="17" t="s">
        <v>95</v>
      </c>
      <c r="B22" s="41">
        <f>+'[1]HD Ex-Works'!W68-3000</f>
        <v>149338</v>
      </c>
      <c r="C22" s="41">
        <v>1100</v>
      </c>
      <c r="D22" s="41">
        <f t="shared" si="0"/>
        <v>148238</v>
      </c>
      <c r="E22" s="66"/>
      <c r="F22" s="68"/>
      <c r="G22" s="39"/>
      <c r="H22" s="18"/>
      <c r="I22" s="18"/>
      <c r="J22" s="18"/>
    </row>
    <row r="23" spans="1:10" x14ac:dyDescent="0.25">
      <c r="A23" s="17" t="s">
        <v>96</v>
      </c>
      <c r="B23" s="41">
        <f>+'[1]HD Ex-Works'!W68</f>
        <v>152338</v>
      </c>
      <c r="C23" s="41">
        <v>1100</v>
      </c>
      <c r="D23" s="41">
        <f t="shared" si="0"/>
        <v>151238</v>
      </c>
      <c r="E23" s="66"/>
      <c r="F23" s="68"/>
      <c r="G23" s="69"/>
      <c r="H23" s="18"/>
      <c r="I23" s="18"/>
      <c r="J23" s="18"/>
    </row>
    <row r="24" spans="1:10" x14ac:dyDescent="0.25">
      <c r="A24" s="17" t="s">
        <v>97</v>
      </c>
      <c r="B24" s="41">
        <f>+'[1]HD Ex-Works'!X68</f>
        <v>152338</v>
      </c>
      <c r="C24" s="41">
        <v>1100</v>
      </c>
      <c r="D24" s="41">
        <f t="shared" si="0"/>
        <v>151238</v>
      </c>
      <c r="E24" s="66"/>
      <c r="F24" s="68"/>
      <c r="G24" s="69"/>
      <c r="H24" s="18"/>
      <c r="I24" s="18"/>
      <c r="J24" s="18"/>
    </row>
    <row r="25" spans="1:10" x14ac:dyDescent="0.25">
      <c r="A25" s="17" t="s">
        <v>98</v>
      </c>
      <c r="B25" s="40">
        <f>+'[1]HD Ex-Works'!J68</f>
        <v>146919</v>
      </c>
      <c r="C25" s="41">
        <v>1100</v>
      </c>
      <c r="D25" s="41">
        <f t="shared" si="0"/>
        <v>145819</v>
      </c>
      <c r="E25" s="66"/>
      <c r="F25" s="67"/>
      <c r="G25" s="39"/>
      <c r="H25" s="18"/>
      <c r="I25" s="18"/>
      <c r="J25" s="18"/>
    </row>
    <row r="26" spans="1:10" x14ac:dyDescent="0.25">
      <c r="A26" s="17" t="s">
        <v>29</v>
      </c>
      <c r="B26" s="41">
        <f>+'[1]HD Ex-Works'!H68</f>
        <v>146659</v>
      </c>
      <c r="C26" s="41">
        <v>1100</v>
      </c>
      <c r="D26" s="41">
        <f t="shared" si="0"/>
        <v>145559</v>
      </c>
      <c r="E26" s="66"/>
      <c r="F26" s="67"/>
      <c r="G26" s="39"/>
      <c r="H26" s="18"/>
      <c r="I26" s="18"/>
      <c r="J26" s="18"/>
    </row>
    <row r="27" spans="1:10" x14ac:dyDescent="0.25">
      <c r="A27" s="17" t="s">
        <v>31</v>
      </c>
      <c r="B27" s="41">
        <f>+'[1]HD Ex-Works'!G68</f>
        <v>147469</v>
      </c>
      <c r="C27" s="41">
        <v>1100</v>
      </c>
      <c r="D27" s="41">
        <f t="shared" si="0"/>
        <v>146369</v>
      </c>
      <c r="E27" s="66"/>
      <c r="F27" s="67"/>
      <c r="G27" s="39"/>
      <c r="H27" s="18"/>
      <c r="I27" s="18"/>
      <c r="J27" s="18"/>
    </row>
    <row r="28" spans="1:10" x14ac:dyDescent="0.25">
      <c r="A28" s="17" t="s">
        <v>99</v>
      </c>
      <c r="B28" s="41">
        <f>+'[1]HD Ex-Works'!I68</f>
        <v>144919</v>
      </c>
      <c r="C28" s="41">
        <v>1100</v>
      </c>
      <c r="D28" s="41">
        <f t="shared" si="0"/>
        <v>143819</v>
      </c>
      <c r="E28" s="66"/>
      <c r="F28" s="67"/>
      <c r="G28" s="39"/>
      <c r="H28" s="18"/>
      <c r="I28" s="18"/>
      <c r="J28" s="18"/>
    </row>
    <row r="29" spans="1:10" x14ac:dyDescent="0.25">
      <c r="A29" s="17" t="s">
        <v>27</v>
      </c>
      <c r="B29" s="41">
        <f>+'[1]HD Ex-Works'!Y68</f>
        <v>150338</v>
      </c>
      <c r="C29" s="41">
        <v>1100</v>
      </c>
      <c r="D29" s="41">
        <f t="shared" si="0"/>
        <v>149238</v>
      </c>
      <c r="E29" s="66"/>
      <c r="F29" s="67"/>
      <c r="G29" s="34"/>
      <c r="H29" s="18"/>
      <c r="I29" s="18"/>
      <c r="J29" s="18"/>
    </row>
    <row r="30" spans="1:10" x14ac:dyDescent="0.25">
      <c r="A30" s="17" t="s">
        <v>100</v>
      </c>
      <c r="B30" s="41">
        <f>+'[1]HD Ex-Works'!Z68</f>
        <v>148338</v>
      </c>
      <c r="C30" s="41">
        <v>1100</v>
      </c>
      <c r="D30" s="41">
        <f t="shared" si="0"/>
        <v>147238</v>
      </c>
      <c r="E30" s="66"/>
      <c r="F30" s="36"/>
      <c r="G30" s="34"/>
      <c r="H30" s="18"/>
      <c r="I30" s="18"/>
      <c r="J30" s="18"/>
    </row>
    <row r="31" spans="1:10" x14ac:dyDescent="0.25">
      <c r="A31" s="17" t="s">
        <v>101</v>
      </c>
      <c r="B31" s="41">
        <f>+'[1]HD Ex-Works'!AA68</f>
        <v>140972</v>
      </c>
      <c r="C31" s="41">
        <v>1100</v>
      </c>
      <c r="D31" s="41">
        <f t="shared" si="0"/>
        <v>139872</v>
      </c>
      <c r="E31" s="66"/>
      <c r="F31" s="36"/>
      <c r="G31" s="34"/>
      <c r="H31" s="18"/>
      <c r="I31" s="18"/>
      <c r="J31" s="18"/>
    </row>
    <row r="32" spans="1:10" x14ac:dyDescent="0.25">
      <c r="A32" s="17" t="s">
        <v>102</v>
      </c>
      <c r="B32" s="41">
        <f>+'[1]HD Ex-Works'!AB68</f>
        <v>154489</v>
      </c>
      <c r="C32" s="41">
        <v>1100</v>
      </c>
      <c r="D32" s="41">
        <f t="shared" si="0"/>
        <v>153389</v>
      </c>
      <c r="E32" s="66"/>
      <c r="F32" s="36"/>
      <c r="G32" s="34"/>
      <c r="H32" s="18"/>
      <c r="I32" s="18"/>
      <c r="J32" s="18"/>
    </row>
    <row r="33" spans="1:10" x14ac:dyDescent="0.25">
      <c r="A33" s="17" t="s">
        <v>103</v>
      </c>
      <c r="B33" s="41">
        <f>+'[1]HD Ex-Works'!AC68</f>
        <v>153390</v>
      </c>
      <c r="C33" s="41">
        <v>1100</v>
      </c>
      <c r="D33" s="41">
        <f t="shared" si="0"/>
        <v>152290</v>
      </c>
      <c r="E33" s="66"/>
      <c r="F33" s="36"/>
      <c r="G33" s="34"/>
      <c r="H33" s="18"/>
      <c r="I33" s="18"/>
      <c r="J33" s="18"/>
    </row>
    <row r="34" spans="1:10" x14ac:dyDescent="0.25">
      <c r="A34" s="45" t="s">
        <v>33</v>
      </c>
      <c r="B34" s="41"/>
      <c r="C34" s="41"/>
      <c r="D34" s="36"/>
      <c r="E34" s="66"/>
      <c r="F34" s="36"/>
      <c r="G34" s="34"/>
      <c r="H34" s="18"/>
      <c r="I34" s="18"/>
      <c r="J34" s="18"/>
    </row>
    <row r="35" spans="1:10" x14ac:dyDescent="0.25">
      <c r="A35" s="17" t="s">
        <v>34</v>
      </c>
      <c r="B35" s="41">
        <f>+'[1]PP EX- WORK'!G65</f>
        <v>134701</v>
      </c>
      <c r="C35" s="41">
        <v>1100</v>
      </c>
      <c r="D35" s="41">
        <f t="shared" ref="D35:D43" si="1">+B35-C35</f>
        <v>133601</v>
      </c>
      <c r="E35" s="70" t="s">
        <v>190</v>
      </c>
      <c r="F35" s="18"/>
      <c r="G35" s="18"/>
      <c r="H35" s="18"/>
      <c r="I35" s="18"/>
      <c r="J35" s="18"/>
    </row>
    <row r="36" spans="1:10" x14ac:dyDescent="0.25">
      <c r="A36" s="17" t="s">
        <v>104</v>
      </c>
      <c r="B36" s="41">
        <f>+'[1]PP EX- WORK'!E65</f>
        <v>132511</v>
      </c>
      <c r="C36" s="41">
        <v>1100</v>
      </c>
      <c r="D36" s="41">
        <f t="shared" si="1"/>
        <v>131411</v>
      </c>
      <c r="E36" s="43"/>
      <c r="F36" s="47"/>
      <c r="G36" s="18"/>
      <c r="H36" s="18"/>
      <c r="I36" s="18"/>
      <c r="J36" s="18"/>
    </row>
    <row r="37" spans="1:10" x14ac:dyDescent="0.25">
      <c r="A37" s="17" t="s">
        <v>105</v>
      </c>
      <c r="B37" s="41">
        <f>+'[1]PP EX- WORK'!B65</f>
        <v>131491</v>
      </c>
      <c r="C37" s="41">
        <v>1100</v>
      </c>
      <c r="D37" s="41">
        <f t="shared" si="1"/>
        <v>130391</v>
      </c>
      <c r="E37" s="43"/>
      <c r="F37" s="47"/>
      <c r="G37" s="18"/>
      <c r="H37" s="18"/>
      <c r="I37" s="18"/>
      <c r="J37" s="18"/>
    </row>
    <row r="38" spans="1:10" x14ac:dyDescent="0.25">
      <c r="A38" s="17" t="s">
        <v>37</v>
      </c>
      <c r="B38" s="40">
        <f>+'[1]PP EX- WORK'!F65</f>
        <v>133011</v>
      </c>
      <c r="C38" s="41">
        <v>1100</v>
      </c>
      <c r="D38" s="41">
        <f t="shared" si="1"/>
        <v>131911</v>
      </c>
      <c r="E38" s="43"/>
      <c r="F38" s="47"/>
      <c r="G38" s="18"/>
      <c r="H38" s="18"/>
      <c r="I38" s="18"/>
      <c r="J38" s="18"/>
    </row>
    <row r="39" spans="1:10" x14ac:dyDescent="0.25">
      <c r="A39" s="17" t="s">
        <v>191</v>
      </c>
      <c r="B39" s="41">
        <f>+'[1]PP EX- WORK'!X65</f>
        <v>127491</v>
      </c>
      <c r="C39" s="41">
        <v>1100</v>
      </c>
      <c r="D39" s="41">
        <f t="shared" si="1"/>
        <v>126391</v>
      </c>
      <c r="E39" s="43"/>
      <c r="F39" s="47"/>
      <c r="G39" s="18"/>
      <c r="H39" s="18"/>
      <c r="I39" s="18"/>
      <c r="J39" s="18"/>
    </row>
    <row r="40" spans="1:10" x14ac:dyDescent="0.25">
      <c r="A40" s="17" t="s">
        <v>107</v>
      </c>
      <c r="B40" s="41">
        <f>+'[1]PP EX- WORK'!C65</f>
        <v>130991</v>
      </c>
      <c r="C40" s="41">
        <v>1100</v>
      </c>
      <c r="D40" s="41">
        <f t="shared" si="1"/>
        <v>129891</v>
      </c>
      <c r="E40" s="43"/>
      <c r="F40" s="47"/>
      <c r="G40" s="18"/>
      <c r="H40" s="18"/>
      <c r="I40" s="18"/>
      <c r="J40" s="18"/>
    </row>
    <row r="41" spans="1:10" x14ac:dyDescent="0.25">
      <c r="A41" s="17" t="s">
        <v>108</v>
      </c>
      <c r="B41" s="41">
        <f>+'[1]PP EX- WORK'!D65</f>
        <v>131511</v>
      </c>
      <c r="C41" s="41">
        <v>1100</v>
      </c>
      <c r="D41" s="41">
        <f t="shared" si="1"/>
        <v>130411</v>
      </c>
      <c r="E41" s="43"/>
      <c r="F41" s="47"/>
      <c r="G41" s="18"/>
      <c r="H41" s="18"/>
      <c r="I41" s="18"/>
      <c r="J41" s="18"/>
    </row>
    <row r="42" spans="1:10" x14ac:dyDescent="0.25">
      <c r="A42" s="17" t="s">
        <v>109</v>
      </c>
      <c r="B42" s="41">
        <f>+'[1]PP EX- WORK'!H65</f>
        <v>134301</v>
      </c>
      <c r="C42" s="41">
        <v>1100</v>
      </c>
      <c r="D42" s="41">
        <f t="shared" si="1"/>
        <v>133201</v>
      </c>
      <c r="E42" s="43"/>
      <c r="F42" s="47"/>
      <c r="G42" s="18"/>
      <c r="H42" s="18"/>
      <c r="I42" s="18"/>
      <c r="J42" s="18"/>
    </row>
    <row r="43" spans="1:10" x14ac:dyDescent="0.25">
      <c r="A43" s="17" t="s">
        <v>110</v>
      </c>
      <c r="B43" s="41">
        <f>+'[1]PP EX- WORK'!AA65</f>
        <v>129491</v>
      </c>
      <c r="C43" s="41">
        <v>1100</v>
      </c>
      <c r="D43" s="41">
        <f t="shared" si="1"/>
        <v>128391</v>
      </c>
      <c r="E43" s="43"/>
      <c r="F43" s="47"/>
      <c r="G43" s="18"/>
      <c r="H43" s="18"/>
      <c r="I43" s="18"/>
      <c r="J43" s="18"/>
    </row>
    <row r="44" spans="1:10" x14ac:dyDescent="0.25">
      <c r="A44" s="45" t="s">
        <v>41</v>
      </c>
      <c r="B44" s="41"/>
      <c r="C44" s="41"/>
      <c r="D44" s="42"/>
      <c r="E44" s="43"/>
      <c r="F44" s="47"/>
      <c r="G44" s="18"/>
      <c r="H44" s="18"/>
      <c r="I44" s="18"/>
      <c r="J44" s="18"/>
    </row>
    <row r="45" spans="1:10" x14ac:dyDescent="0.25">
      <c r="A45" s="17" t="s">
        <v>111</v>
      </c>
      <c r="B45" s="41">
        <f>+'[1]PP EX- WORK'!R65</f>
        <v>143611</v>
      </c>
      <c r="C45" s="41">
        <v>1100</v>
      </c>
      <c r="D45" s="41">
        <f t="shared" ref="D45:D58" si="2">+B45-C45</f>
        <v>142511</v>
      </c>
      <c r="E45" s="43"/>
      <c r="F45" s="47"/>
      <c r="G45" s="18"/>
      <c r="H45" s="18"/>
      <c r="I45" s="18"/>
      <c r="J45" s="18"/>
    </row>
    <row r="46" spans="1:10" x14ac:dyDescent="0.25">
      <c r="A46" s="17" t="s">
        <v>112</v>
      </c>
      <c r="B46" s="41">
        <f>+'[1]PP EX- WORK'!P65</f>
        <v>143551</v>
      </c>
      <c r="C46" s="41">
        <v>1100</v>
      </c>
      <c r="D46" s="41">
        <f>+B46-C46</f>
        <v>142451</v>
      </c>
      <c r="E46" s="43"/>
      <c r="F46" s="47"/>
      <c r="G46" s="18"/>
      <c r="H46" s="18"/>
      <c r="I46" s="18"/>
      <c r="J46" s="18"/>
    </row>
    <row r="47" spans="1:10" x14ac:dyDescent="0.25">
      <c r="A47" s="17" t="s">
        <v>113</v>
      </c>
      <c r="B47" s="41">
        <f>+'[1]PP EX- WORK'!Z65</f>
        <v>134301</v>
      </c>
      <c r="C47" s="41">
        <v>1100</v>
      </c>
      <c r="D47" s="41">
        <f t="shared" si="2"/>
        <v>133201</v>
      </c>
      <c r="E47" s="43"/>
      <c r="F47" s="47"/>
      <c r="G47" s="18"/>
      <c r="H47" s="73"/>
      <c r="I47" s="18"/>
      <c r="J47" s="18"/>
    </row>
    <row r="48" spans="1:10" x14ac:dyDescent="0.25">
      <c r="A48" s="17" t="s">
        <v>51</v>
      </c>
      <c r="B48" s="41">
        <f>+'[1]PP EX- WORK'!Q65</f>
        <v>142061</v>
      </c>
      <c r="C48" s="41">
        <v>1100</v>
      </c>
      <c r="D48" s="41">
        <f t="shared" si="2"/>
        <v>140961</v>
      </c>
      <c r="E48" s="43"/>
      <c r="F48" s="47"/>
      <c r="G48" s="18"/>
      <c r="H48" s="18"/>
      <c r="I48" s="18"/>
      <c r="J48" s="18"/>
    </row>
    <row r="49" spans="1:10" x14ac:dyDescent="0.25">
      <c r="A49" s="17" t="s">
        <v>114</v>
      </c>
      <c r="B49" s="41">
        <f>+'[1]PP EX- WORK'!S65</f>
        <v>140301</v>
      </c>
      <c r="C49" s="41">
        <v>1100</v>
      </c>
      <c r="D49" s="41">
        <f t="shared" si="2"/>
        <v>139201</v>
      </c>
      <c r="E49" s="43"/>
      <c r="F49" s="47"/>
      <c r="G49" s="18"/>
      <c r="H49" s="18"/>
      <c r="I49" s="18"/>
      <c r="J49" s="18"/>
    </row>
    <row r="50" spans="1:10" x14ac:dyDescent="0.25">
      <c r="A50" s="17" t="s">
        <v>43</v>
      </c>
      <c r="B50" s="41">
        <f>+'[1]PP EX- WORK'!T65</f>
        <v>140791</v>
      </c>
      <c r="C50" s="41">
        <v>1100</v>
      </c>
      <c r="D50" s="41">
        <f t="shared" si="2"/>
        <v>139691</v>
      </c>
      <c r="E50" s="43"/>
      <c r="F50" s="47"/>
      <c r="G50" s="18"/>
      <c r="H50" s="73"/>
      <c r="I50" s="18"/>
      <c r="J50" s="18"/>
    </row>
    <row r="51" spans="1:10" x14ac:dyDescent="0.25">
      <c r="A51" s="17" t="s">
        <v>44</v>
      </c>
      <c r="B51" s="41">
        <f>+'[1]PP EX- WORK'!U65</f>
        <v>142641</v>
      </c>
      <c r="C51" s="41">
        <v>1100</v>
      </c>
      <c r="D51" s="41">
        <f t="shared" si="2"/>
        <v>141541</v>
      </c>
      <c r="E51" s="43"/>
      <c r="F51" s="47"/>
      <c r="G51" s="18"/>
      <c r="H51" s="18"/>
      <c r="I51" s="18"/>
      <c r="J51" s="18"/>
    </row>
    <row r="52" spans="1:10" x14ac:dyDescent="0.25">
      <c r="A52" s="17" t="s">
        <v>45</v>
      </c>
      <c r="B52" s="41">
        <f>+'[1]PP EX- WORK'!V65</f>
        <v>141771</v>
      </c>
      <c r="C52" s="41">
        <v>1100</v>
      </c>
      <c r="D52" s="41">
        <f t="shared" si="2"/>
        <v>140671</v>
      </c>
      <c r="E52" s="43"/>
      <c r="F52" s="47"/>
      <c r="G52" s="18"/>
      <c r="H52" s="18"/>
      <c r="I52" s="18"/>
      <c r="J52" s="18"/>
    </row>
    <row r="53" spans="1:10" x14ac:dyDescent="0.25">
      <c r="A53" s="17" t="s">
        <v>46</v>
      </c>
      <c r="B53" s="41">
        <f>+'[1]PP EX- WORK'!W65</f>
        <v>141771</v>
      </c>
      <c r="C53" s="41">
        <v>1100</v>
      </c>
      <c r="D53" s="41">
        <f t="shared" si="2"/>
        <v>140671</v>
      </c>
      <c r="E53" s="43"/>
      <c r="F53" s="47"/>
      <c r="G53" s="18"/>
      <c r="H53" s="18"/>
      <c r="I53" s="18"/>
      <c r="J53" s="18"/>
    </row>
    <row r="54" spans="1:10" x14ac:dyDescent="0.25">
      <c r="A54" s="17" t="s">
        <v>115</v>
      </c>
      <c r="B54" s="41">
        <f>+'[1]PP EX- WORK'!N65</f>
        <v>140301</v>
      </c>
      <c r="C54" s="41">
        <v>1100</v>
      </c>
      <c r="D54" s="41">
        <f t="shared" si="2"/>
        <v>139201</v>
      </c>
      <c r="E54" s="43"/>
      <c r="F54" s="47"/>
      <c r="G54" s="18"/>
      <c r="H54" s="18"/>
      <c r="I54" s="18"/>
      <c r="J54" s="18"/>
    </row>
    <row r="55" spans="1:10" x14ac:dyDescent="0.25">
      <c r="A55" s="17" t="s">
        <v>192</v>
      </c>
      <c r="B55" s="41">
        <f>+'[1]PP EX- WORK'!O65</f>
        <v>139801</v>
      </c>
      <c r="C55" s="41">
        <v>1100</v>
      </c>
      <c r="D55" s="41">
        <f t="shared" si="2"/>
        <v>138701</v>
      </c>
      <c r="E55" s="43"/>
      <c r="F55" s="47"/>
      <c r="G55" s="18"/>
      <c r="H55" s="18"/>
      <c r="I55" s="18"/>
      <c r="J55" s="18"/>
    </row>
    <row r="56" spans="1:10" x14ac:dyDescent="0.25">
      <c r="A56" s="17" t="s">
        <v>117</v>
      </c>
      <c r="B56" s="41">
        <f>+'[1]PP EX- WORK'!K65</f>
        <v>143268</v>
      </c>
      <c r="C56" s="41">
        <v>1100</v>
      </c>
      <c r="D56" s="41">
        <f t="shared" si="2"/>
        <v>142168</v>
      </c>
      <c r="E56" s="43"/>
      <c r="F56" s="47"/>
      <c r="G56" s="18"/>
      <c r="H56" s="18"/>
      <c r="I56" s="18"/>
      <c r="J56" s="18"/>
    </row>
    <row r="57" spans="1:10" x14ac:dyDescent="0.25">
      <c r="A57" s="17" t="s">
        <v>118</v>
      </c>
      <c r="B57" s="41">
        <f>+'[1]PP EX- WORK'!M65</f>
        <v>146268</v>
      </c>
      <c r="C57" s="41">
        <v>1100</v>
      </c>
      <c r="D57" s="41">
        <f t="shared" si="2"/>
        <v>145168</v>
      </c>
      <c r="E57" s="43"/>
      <c r="F57" s="47"/>
      <c r="G57" s="18"/>
      <c r="H57" s="18"/>
      <c r="I57" s="18"/>
      <c r="J57" s="18"/>
    </row>
    <row r="58" spans="1:10" x14ac:dyDescent="0.25">
      <c r="A58" s="48" t="s">
        <v>119</v>
      </c>
      <c r="B58" s="41">
        <f>+'[1]PP EX- WORK'!L65</f>
        <v>145290</v>
      </c>
      <c r="C58" s="41">
        <v>1100</v>
      </c>
      <c r="D58" s="41">
        <f t="shared" si="2"/>
        <v>144190</v>
      </c>
      <c r="E58" s="43"/>
      <c r="F58" s="47"/>
      <c r="G58" s="18"/>
      <c r="H58" s="18"/>
      <c r="I58" s="18"/>
      <c r="J58" s="18"/>
    </row>
    <row r="59" spans="1:10" x14ac:dyDescent="0.25">
      <c r="A59" s="45" t="s">
        <v>54</v>
      </c>
      <c r="B59" s="41"/>
      <c r="C59" s="41"/>
      <c r="D59" s="42"/>
      <c r="E59" s="43"/>
      <c r="F59" s="47"/>
      <c r="G59" s="18"/>
      <c r="H59" s="18"/>
      <c r="I59" s="18"/>
      <c r="J59" s="18"/>
    </row>
    <row r="60" spans="1:10" x14ac:dyDescent="0.25">
      <c r="A60" s="17" t="s">
        <v>120</v>
      </c>
      <c r="B60" s="41">
        <f>+'[1]LL Ex-Works &amp; STP'!C65</f>
        <v>140119</v>
      </c>
      <c r="C60" s="41">
        <v>1100</v>
      </c>
      <c r="D60" s="41">
        <f t="shared" ref="D60:D68" si="3">+B60-C60</f>
        <v>139019</v>
      </c>
      <c r="E60" s="43"/>
      <c r="F60" s="47"/>
      <c r="G60" s="18"/>
      <c r="H60" s="18"/>
      <c r="I60" s="18"/>
      <c r="J60" s="18"/>
    </row>
    <row r="61" spans="1:10" x14ac:dyDescent="0.25">
      <c r="A61" s="17" t="s">
        <v>121</v>
      </c>
      <c r="B61" s="41">
        <f>+'[1]LL Ex-Works &amp; STP'!B65</f>
        <v>139119</v>
      </c>
      <c r="C61" s="41">
        <v>1100</v>
      </c>
      <c r="D61" s="41">
        <f t="shared" si="3"/>
        <v>138019</v>
      </c>
      <c r="E61" s="43"/>
      <c r="F61" s="47"/>
      <c r="G61" s="18"/>
      <c r="H61" s="18"/>
      <c r="I61" s="18"/>
      <c r="J61" s="18"/>
    </row>
    <row r="62" spans="1:10" x14ac:dyDescent="0.25">
      <c r="A62" s="17" t="s">
        <v>122</v>
      </c>
      <c r="B62" s="41">
        <f>+'[1]LL Ex-Works &amp; STP'!B65</f>
        <v>139119</v>
      </c>
      <c r="C62" s="41">
        <v>1100</v>
      </c>
      <c r="D62" s="41">
        <f t="shared" si="3"/>
        <v>138019</v>
      </c>
      <c r="E62" s="43"/>
      <c r="F62" s="47"/>
      <c r="G62" s="18"/>
      <c r="H62" s="18"/>
      <c r="I62" s="18"/>
      <c r="J62" s="18"/>
    </row>
    <row r="63" spans="1:10" x14ac:dyDescent="0.25">
      <c r="A63" s="17" t="s">
        <v>123</v>
      </c>
      <c r="B63" s="41">
        <f>+'[1]LL Ex-Works &amp; STP'!D65</f>
        <v>149219</v>
      </c>
      <c r="C63" s="41">
        <v>1100</v>
      </c>
      <c r="D63" s="41">
        <f t="shared" si="3"/>
        <v>148119</v>
      </c>
      <c r="E63" s="43"/>
      <c r="F63" s="47"/>
      <c r="G63" s="18"/>
      <c r="H63" s="18"/>
      <c r="I63" s="18"/>
      <c r="J63" s="18"/>
    </row>
    <row r="64" spans="1:10" x14ac:dyDescent="0.25">
      <c r="A64" s="17" t="s">
        <v>124</v>
      </c>
      <c r="B64" s="41">
        <f>+'[1]LL Ex-Works &amp; STP'!E65</f>
        <v>151219</v>
      </c>
      <c r="C64" s="41">
        <v>1100</v>
      </c>
      <c r="D64" s="41">
        <f t="shared" si="3"/>
        <v>150119</v>
      </c>
      <c r="E64" s="43"/>
      <c r="F64" s="47"/>
      <c r="G64" s="18"/>
      <c r="H64" s="18"/>
      <c r="I64" s="18"/>
      <c r="J64" s="18"/>
    </row>
    <row r="65" spans="1:10" x14ac:dyDescent="0.25">
      <c r="A65" s="17" t="s">
        <v>125</v>
      </c>
      <c r="B65" s="41">
        <f>+'[1]LL Ex-Works &amp; STP'!F65</f>
        <v>152899</v>
      </c>
      <c r="C65" s="41">
        <v>1100</v>
      </c>
      <c r="D65" s="41">
        <f t="shared" si="3"/>
        <v>151799</v>
      </c>
      <c r="E65" s="43"/>
      <c r="F65" s="47"/>
      <c r="G65" s="18"/>
      <c r="H65" s="18"/>
      <c r="I65" s="18"/>
      <c r="J65" s="18"/>
    </row>
    <row r="66" spans="1:10" x14ac:dyDescent="0.25">
      <c r="A66" s="17" t="s">
        <v>126</v>
      </c>
      <c r="B66" s="41">
        <f>+'[1]LL Ex-Works &amp; STP'!B65-3000</f>
        <v>136119</v>
      </c>
      <c r="C66" s="41">
        <v>1100</v>
      </c>
      <c r="D66" s="41">
        <f t="shared" si="3"/>
        <v>135019</v>
      </c>
      <c r="E66" s="43"/>
      <c r="F66" s="47"/>
      <c r="G66" s="18"/>
      <c r="H66" s="18"/>
      <c r="I66" s="18"/>
      <c r="J66" s="18"/>
    </row>
    <row r="67" spans="1:10" x14ac:dyDescent="0.25">
      <c r="A67" s="17" t="s">
        <v>127</v>
      </c>
      <c r="B67" s="41">
        <f>+'[1]LL Ex-Works &amp; STP'!H65</f>
        <v>137119</v>
      </c>
      <c r="C67" s="41">
        <v>1100</v>
      </c>
      <c r="D67" s="41">
        <f t="shared" si="3"/>
        <v>136019</v>
      </c>
      <c r="E67" s="43"/>
      <c r="F67" s="47"/>
      <c r="G67" s="18"/>
      <c r="H67" s="18"/>
      <c r="I67" s="18"/>
      <c r="J67" s="18"/>
    </row>
    <row r="68" spans="1:10" x14ac:dyDescent="0.25">
      <c r="A68" s="17" t="s">
        <v>128</v>
      </c>
      <c r="B68" s="41">
        <f>+'[1]LL Ex-Works &amp; STP'!I65</f>
        <v>137119</v>
      </c>
      <c r="C68" s="41">
        <v>1100</v>
      </c>
      <c r="D68" s="41">
        <f t="shared" si="3"/>
        <v>136019</v>
      </c>
      <c r="E68" s="43"/>
      <c r="F68" s="47"/>
      <c r="G68" s="18"/>
      <c r="H68" s="18"/>
      <c r="I68" s="18"/>
      <c r="J68" s="18"/>
    </row>
    <row r="69" spans="1:10" x14ac:dyDescent="0.25">
      <c r="A69" s="45" t="s">
        <v>193</v>
      </c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5">
      <c r="A70" s="17" t="s">
        <v>130</v>
      </c>
      <c r="B70" s="49" t="s">
        <v>131</v>
      </c>
      <c r="C70" s="49" t="s">
        <v>132</v>
      </c>
      <c r="D70" s="49" t="s">
        <v>133</v>
      </c>
      <c r="E70" s="49" t="s">
        <v>134</v>
      </c>
      <c r="F70" s="49" t="s">
        <v>135</v>
      </c>
      <c r="G70" s="49" t="s">
        <v>136</v>
      </c>
      <c r="H70" s="49" t="s">
        <v>137</v>
      </c>
      <c r="I70" s="49" t="s">
        <v>138</v>
      </c>
      <c r="J70" s="18"/>
    </row>
    <row r="71" spans="1:10" x14ac:dyDescent="0.25">
      <c r="A71" s="45" t="s">
        <v>139</v>
      </c>
      <c r="B71" s="50" t="s">
        <v>140</v>
      </c>
      <c r="C71" s="50" t="s">
        <v>141</v>
      </c>
      <c r="D71" s="50" t="s">
        <v>142</v>
      </c>
      <c r="E71" s="50" t="s">
        <v>143</v>
      </c>
      <c r="F71" s="50" t="s">
        <v>144</v>
      </c>
      <c r="G71" s="50" t="s">
        <v>145</v>
      </c>
      <c r="H71" s="50" t="s">
        <v>146</v>
      </c>
      <c r="I71" s="51" t="s">
        <v>147</v>
      </c>
      <c r="J71" s="18"/>
    </row>
    <row r="72" spans="1:10" x14ac:dyDescent="0.25">
      <c r="A72" s="17" t="s">
        <v>148</v>
      </c>
      <c r="B72" s="49" t="s">
        <v>131</v>
      </c>
      <c r="C72" s="49" t="s">
        <v>132</v>
      </c>
      <c r="D72" s="49" t="s">
        <v>133</v>
      </c>
      <c r="E72" s="49" t="s">
        <v>134</v>
      </c>
      <c r="F72" s="49" t="s">
        <v>135</v>
      </c>
      <c r="G72" s="49" t="s">
        <v>136</v>
      </c>
      <c r="H72" s="49" t="s">
        <v>137</v>
      </c>
      <c r="I72" s="49" t="s">
        <v>138</v>
      </c>
      <c r="J72" s="18"/>
    </row>
    <row r="73" spans="1:10" x14ac:dyDescent="0.25">
      <c r="A73" s="17" t="s">
        <v>149</v>
      </c>
      <c r="B73" s="49" t="s">
        <v>150</v>
      </c>
      <c r="C73" s="49" t="s">
        <v>151</v>
      </c>
      <c r="D73" s="49" t="s">
        <v>152</v>
      </c>
      <c r="E73" s="49" t="s">
        <v>153</v>
      </c>
      <c r="F73" s="49" t="s">
        <v>154</v>
      </c>
      <c r="G73" s="49" t="s">
        <v>155</v>
      </c>
      <c r="H73" s="49" t="s">
        <v>143</v>
      </c>
      <c r="I73" s="6" t="s">
        <v>156</v>
      </c>
      <c r="J73" s="18"/>
    </row>
    <row r="74" spans="1:10" x14ac:dyDescent="0.25">
      <c r="A74" s="52" t="s">
        <v>159</v>
      </c>
      <c r="B74" s="71"/>
      <c r="C74" s="71"/>
      <c r="D74" s="71"/>
      <c r="E74" s="71"/>
      <c r="F74" s="71"/>
      <c r="G74" s="71"/>
      <c r="H74" s="71"/>
      <c r="I74" s="71"/>
      <c r="J74" s="72"/>
    </row>
    <row r="75" spans="1:10" x14ac:dyDescent="0.25">
      <c r="A75" s="53" t="s">
        <v>157</v>
      </c>
      <c r="B75" s="7"/>
      <c r="C75" s="7"/>
      <c r="D75" s="7"/>
      <c r="E75" s="7"/>
      <c r="F75" s="7"/>
      <c r="G75" s="7"/>
      <c r="H75" s="7"/>
      <c r="I75" s="18"/>
      <c r="J75" s="18"/>
    </row>
    <row r="76" spans="1:10" x14ac:dyDescent="0.25">
      <c r="A76" s="54" t="s">
        <v>160</v>
      </c>
      <c r="B76" s="18"/>
      <c r="C76" s="25"/>
      <c r="D76" s="25"/>
      <c r="E76" s="25"/>
      <c r="F76" s="25"/>
      <c r="G76" s="25"/>
      <c r="H76" s="18"/>
      <c r="I76" s="18"/>
      <c r="J76" s="18"/>
    </row>
    <row r="77" spans="1:10" x14ac:dyDescent="0.25">
      <c r="A77" s="54" t="s">
        <v>161</v>
      </c>
      <c r="B77" s="47"/>
      <c r="C77" s="47"/>
      <c r="D77" s="47"/>
      <c r="E77" s="47"/>
      <c r="F77" s="47"/>
      <c r="G77" s="47"/>
      <c r="H77" s="47"/>
      <c r="I77" s="18"/>
      <c r="J77" s="18"/>
    </row>
    <row r="78" spans="1:10" x14ac:dyDescent="0.25">
      <c r="A78" s="54" t="s">
        <v>162</v>
      </c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5">
      <c r="A79" s="54" t="s">
        <v>163</v>
      </c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5">
      <c r="A80" s="53" t="s">
        <v>164</v>
      </c>
      <c r="B80" s="18"/>
      <c r="C80" s="18"/>
      <c r="D80" s="18"/>
      <c r="E80" s="18"/>
      <c r="F80" s="18"/>
      <c r="G80" s="18"/>
      <c r="H80" s="18"/>
      <c r="I80" s="18"/>
      <c r="J80" s="18"/>
    </row>
    <row r="81" spans="1:10" x14ac:dyDescent="0.25">
      <c r="A81" s="20" t="s">
        <v>165</v>
      </c>
      <c r="B81" s="21"/>
      <c r="C81" s="21"/>
      <c r="D81" s="21"/>
      <c r="E81" s="21"/>
      <c r="F81" s="21"/>
      <c r="G81" s="21"/>
      <c r="H81" s="21"/>
      <c r="I81" s="18"/>
      <c r="J81" s="18"/>
    </row>
    <row r="82" spans="1:10" x14ac:dyDescent="0.25">
      <c r="A82" s="23" t="s">
        <v>166</v>
      </c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5">
      <c r="A83" s="23" t="s">
        <v>158</v>
      </c>
      <c r="B83" s="18"/>
      <c r="C83" s="18"/>
      <c r="D83" s="18"/>
      <c r="E83" s="18"/>
      <c r="F83" s="18"/>
      <c r="G83" s="18"/>
      <c r="H83" s="18"/>
      <c r="I83" s="18"/>
      <c r="J83" s="18"/>
    </row>
    <row r="84" spans="1:10" ht="15.75" x14ac:dyDescent="0.25">
      <c r="A84" s="27" t="s">
        <v>69</v>
      </c>
      <c r="B84" s="19"/>
      <c r="C84" s="19"/>
      <c r="D84" s="18"/>
      <c r="E84" s="18"/>
      <c r="F84" s="18"/>
      <c r="G84" s="18"/>
      <c r="H84" s="18"/>
      <c r="I84" s="18"/>
      <c r="J84" s="18"/>
    </row>
    <row r="85" spans="1:10" ht="15.75" x14ac:dyDescent="0.25">
      <c r="A85" s="27" t="s">
        <v>70</v>
      </c>
      <c r="B85" s="19"/>
      <c r="C85" s="18"/>
      <c r="D85" s="18"/>
      <c r="E85" s="18"/>
      <c r="F85" s="18"/>
      <c r="G85" s="18"/>
      <c r="H85" s="18"/>
      <c r="I85" s="18"/>
      <c r="J85" s="18"/>
    </row>
    <row r="86" spans="1:10" x14ac:dyDescent="0.25">
      <c r="A86" s="28" t="s">
        <v>71</v>
      </c>
      <c r="B86" s="18"/>
      <c r="C86" s="18"/>
      <c r="D86" s="18"/>
      <c r="E86" s="18"/>
      <c r="F86" s="18"/>
      <c r="G86" s="18"/>
      <c r="H86" s="18"/>
      <c r="I86" s="18"/>
      <c r="J86" s="18"/>
    </row>
    <row r="87" spans="1:10" ht="15.75" x14ac:dyDescent="0.25">
      <c r="A87" s="27" t="s">
        <v>72</v>
      </c>
      <c r="B87" s="19"/>
      <c r="C87" s="18"/>
      <c r="D87" s="18"/>
      <c r="E87" s="18"/>
      <c r="F87" s="18"/>
      <c r="G87" s="18"/>
      <c r="H87" s="18"/>
      <c r="I87" s="18"/>
      <c r="J87" s="18"/>
    </row>
    <row r="88" spans="1:10" x14ac:dyDescent="0.25">
      <c r="A88" s="28" t="s">
        <v>73</v>
      </c>
      <c r="B88" s="19"/>
      <c r="C88" s="18"/>
      <c r="D88" s="18"/>
      <c r="E88" s="18"/>
      <c r="F88" s="18"/>
      <c r="G88" s="18"/>
      <c r="H88" s="18"/>
      <c r="I88" s="18"/>
      <c r="J88" s="18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G14" sqref="G14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18"/>
    </row>
    <row r="2" spans="1:10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18"/>
    </row>
    <row r="3" spans="1:10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18"/>
    </row>
    <row r="4" spans="1:10" x14ac:dyDescent="0.25">
      <c r="A4" s="30" t="s">
        <v>169</v>
      </c>
      <c r="B4" s="30"/>
      <c r="C4" s="30"/>
      <c r="D4" s="30"/>
      <c r="E4" s="30"/>
      <c r="F4" s="30"/>
      <c r="G4" s="30"/>
      <c r="H4" s="30"/>
      <c r="I4" s="30"/>
      <c r="J4" s="18"/>
    </row>
    <row r="5" spans="1:10" x14ac:dyDescent="0.25">
      <c r="A5" s="30" t="s">
        <v>262</v>
      </c>
      <c r="B5" s="30"/>
      <c r="C5" s="30"/>
      <c r="D5" s="30"/>
      <c r="E5" s="30"/>
      <c r="F5" s="30"/>
      <c r="G5" s="30"/>
      <c r="H5" s="30"/>
      <c r="I5" s="60"/>
      <c r="J5" s="18"/>
    </row>
    <row r="6" spans="1:10" x14ac:dyDescent="0.25">
      <c r="A6" s="30" t="s">
        <v>76</v>
      </c>
      <c r="B6" s="30"/>
      <c r="C6" s="30"/>
      <c r="D6" s="30"/>
      <c r="E6" s="30"/>
      <c r="F6" s="30"/>
      <c r="G6" s="30"/>
      <c r="H6" s="30"/>
      <c r="I6" s="18"/>
      <c r="J6" s="18"/>
    </row>
    <row r="7" spans="1:10" x14ac:dyDescent="0.25">
      <c r="A7" s="3" t="str">
        <f>+'[1]STOCK POINT'!A9:E9</f>
        <v>HDPE, LLDPE &amp; PP PRICE W.E.F. DT. 01.05.26</v>
      </c>
      <c r="B7" s="3"/>
      <c r="C7" s="3"/>
      <c r="D7" s="3"/>
      <c r="E7" s="3"/>
      <c r="F7" s="3"/>
      <c r="G7" s="3"/>
      <c r="H7" s="3"/>
      <c r="I7" s="3"/>
      <c r="J7" s="18"/>
    </row>
    <row r="8" spans="1:10" x14ac:dyDescent="0.25">
      <c r="A8" s="6" t="s">
        <v>77</v>
      </c>
      <c r="B8" s="6" t="s">
        <v>78</v>
      </c>
      <c r="C8" s="6" t="s">
        <v>79</v>
      </c>
      <c r="D8" s="38" t="s">
        <v>171</v>
      </c>
      <c r="E8" s="39"/>
      <c r="F8" s="18"/>
      <c r="G8" s="61"/>
      <c r="H8" s="18"/>
      <c r="I8" s="18"/>
      <c r="J8" s="18"/>
    </row>
    <row r="9" spans="1:10" x14ac:dyDescent="0.25">
      <c r="A9" s="35" t="s">
        <v>12</v>
      </c>
      <c r="B9" s="36"/>
      <c r="C9" s="6" t="s">
        <v>84</v>
      </c>
      <c r="D9" s="38" t="s">
        <v>172</v>
      </c>
      <c r="E9" s="39"/>
      <c r="F9" s="7"/>
      <c r="G9" s="19"/>
      <c r="H9" s="18"/>
      <c r="I9" s="18"/>
      <c r="J9" s="18"/>
    </row>
    <row r="10" spans="1:10" x14ac:dyDescent="0.25">
      <c r="A10" s="17" t="s">
        <v>87</v>
      </c>
      <c r="B10" s="40">
        <f>+'[1]HD Ex-Works'!R69</f>
        <v>143555</v>
      </c>
      <c r="C10" s="41">
        <v>1100</v>
      </c>
      <c r="D10" s="41">
        <f t="shared" ref="D10:D33" si="0">+B10-C10</f>
        <v>142455</v>
      </c>
      <c r="E10" s="61" t="s">
        <v>173</v>
      </c>
      <c r="F10" s="60"/>
      <c r="G10" s="18"/>
      <c r="H10" s="18"/>
      <c r="I10" s="18"/>
      <c r="J10" s="18"/>
    </row>
    <row r="11" spans="1:10" x14ac:dyDescent="0.25">
      <c r="A11" s="17" t="s">
        <v>15</v>
      </c>
      <c r="B11" s="40">
        <f>+'[1]HD Ex-Works'!S69</f>
        <v>145555</v>
      </c>
      <c r="C11" s="41">
        <v>1100</v>
      </c>
      <c r="D11" s="41">
        <f t="shared" si="0"/>
        <v>144455</v>
      </c>
      <c r="E11" s="43"/>
      <c r="F11" s="47"/>
      <c r="G11" s="19"/>
      <c r="H11" s="18"/>
      <c r="I11" s="18"/>
      <c r="J11" s="18"/>
    </row>
    <row r="12" spans="1:10" x14ac:dyDescent="0.25">
      <c r="A12" s="17" t="s">
        <v>88</v>
      </c>
      <c r="B12" s="40">
        <f>+'[1]HD Ex-Works'!T69</f>
        <v>155607</v>
      </c>
      <c r="C12" s="41">
        <v>1100</v>
      </c>
      <c r="D12" s="41">
        <f>+B12-C12</f>
        <v>154507</v>
      </c>
      <c r="E12" s="63"/>
      <c r="F12" s="47"/>
      <c r="G12" s="19"/>
      <c r="H12" s="18"/>
      <c r="I12" s="18"/>
      <c r="J12" s="18"/>
    </row>
    <row r="13" spans="1:10" x14ac:dyDescent="0.25">
      <c r="A13" s="17" t="s">
        <v>89</v>
      </c>
      <c r="B13" s="40">
        <f>+'[1]HD Ex-Works'!U69</f>
        <v>155607</v>
      </c>
      <c r="C13" s="41">
        <v>1100</v>
      </c>
      <c r="D13" s="41">
        <f t="shared" si="0"/>
        <v>154507</v>
      </c>
      <c r="E13" s="63"/>
      <c r="F13" s="47"/>
      <c r="G13" s="19"/>
      <c r="H13" s="18"/>
      <c r="I13" s="18"/>
      <c r="J13" s="18"/>
    </row>
    <row r="14" spans="1:10" x14ac:dyDescent="0.25">
      <c r="A14" s="17" t="s">
        <v>19</v>
      </c>
      <c r="B14" s="40">
        <f>+'[1]HD Ex-Works'!M69</f>
        <v>158107</v>
      </c>
      <c r="C14" s="41">
        <v>1100</v>
      </c>
      <c r="D14" s="41">
        <f>+B14-C14</f>
        <v>157007</v>
      </c>
      <c r="E14" s="64"/>
      <c r="F14" s="47"/>
      <c r="G14" s="19"/>
      <c r="H14" s="18"/>
      <c r="I14" s="18"/>
      <c r="J14" s="18"/>
    </row>
    <row r="15" spans="1:10" x14ac:dyDescent="0.25">
      <c r="A15" s="17" t="s">
        <v>20</v>
      </c>
      <c r="B15" s="40">
        <f>+'[1]HD Ex-Works'!N69</f>
        <v>158107</v>
      </c>
      <c r="C15" s="41">
        <v>1100</v>
      </c>
      <c r="D15" s="41">
        <f>+B15-C15</f>
        <v>157007</v>
      </c>
      <c r="E15" s="64"/>
      <c r="F15" s="47"/>
      <c r="G15" s="19"/>
      <c r="H15" s="18"/>
      <c r="I15" s="18"/>
      <c r="J15" s="18"/>
    </row>
    <row r="16" spans="1:10" x14ac:dyDescent="0.25">
      <c r="A16" s="17" t="s">
        <v>90</v>
      </c>
      <c r="B16" s="40">
        <f>+'[1]HD Ex-Works'!Q69</f>
        <v>144946</v>
      </c>
      <c r="C16" s="41">
        <v>1100</v>
      </c>
      <c r="D16" s="41">
        <f t="shared" si="0"/>
        <v>143846</v>
      </c>
      <c r="E16" s="65" t="s">
        <v>174</v>
      </c>
      <c r="F16" s="6" t="s">
        <v>175</v>
      </c>
      <c r="G16" s="39"/>
      <c r="H16" s="18"/>
      <c r="I16" s="18"/>
      <c r="J16" s="18"/>
    </row>
    <row r="17" spans="1:10" x14ac:dyDescent="0.25">
      <c r="A17" s="17" t="s">
        <v>91</v>
      </c>
      <c r="B17" s="40">
        <f>+'[1]HD Ex-Works'!C69</f>
        <v>156155</v>
      </c>
      <c r="C17" s="41">
        <v>1100</v>
      </c>
      <c r="D17" s="41">
        <f t="shared" si="0"/>
        <v>155055</v>
      </c>
      <c r="E17" s="66" t="s">
        <v>176</v>
      </c>
      <c r="F17" s="6" t="s">
        <v>177</v>
      </c>
      <c r="G17" s="39"/>
      <c r="H17" s="18"/>
      <c r="I17" s="18"/>
      <c r="J17" s="18"/>
    </row>
    <row r="18" spans="1:10" x14ac:dyDescent="0.25">
      <c r="A18" s="17" t="s">
        <v>92</v>
      </c>
      <c r="B18" s="40">
        <f>+'[1]HD Ex-Works'!D69</f>
        <v>154905</v>
      </c>
      <c r="C18" s="41">
        <v>1100</v>
      </c>
      <c r="D18" s="41">
        <f t="shared" si="0"/>
        <v>153805</v>
      </c>
      <c r="E18" s="66" t="s">
        <v>263</v>
      </c>
      <c r="F18" s="67">
        <f>+[1]FREIGHT!I194</f>
        <v>2769</v>
      </c>
      <c r="G18" s="34"/>
      <c r="H18" s="18"/>
      <c r="I18" s="18"/>
      <c r="J18" s="18"/>
    </row>
    <row r="19" spans="1:10" x14ac:dyDescent="0.25">
      <c r="A19" s="17" t="s">
        <v>93</v>
      </c>
      <c r="B19" s="41">
        <f>+'[1]HD Ex-Works'!B69</f>
        <v>154405</v>
      </c>
      <c r="C19" s="41">
        <v>1100</v>
      </c>
      <c r="D19" s="41">
        <f t="shared" si="0"/>
        <v>153305</v>
      </c>
      <c r="E19" s="66" t="s">
        <v>264</v>
      </c>
      <c r="F19" s="67">
        <f>+[1]FREIGHT!I196</f>
        <v>2866</v>
      </c>
      <c r="G19" s="34"/>
      <c r="H19" s="18"/>
      <c r="I19" s="18"/>
      <c r="J19" s="18"/>
    </row>
    <row r="20" spans="1:10" x14ac:dyDescent="0.25">
      <c r="A20" s="17" t="s">
        <v>94</v>
      </c>
      <c r="B20" s="41">
        <f>+'[1]HD Ex-Works'!E69</f>
        <v>156707</v>
      </c>
      <c r="C20" s="41">
        <v>1100</v>
      </c>
      <c r="D20" s="41">
        <f t="shared" si="0"/>
        <v>155607</v>
      </c>
      <c r="E20" s="66"/>
      <c r="F20" s="68"/>
      <c r="G20" s="39"/>
      <c r="H20" s="18"/>
      <c r="I20" s="18"/>
      <c r="J20" s="18"/>
    </row>
    <row r="21" spans="1:10" x14ac:dyDescent="0.25">
      <c r="A21" s="17" t="s">
        <v>25</v>
      </c>
      <c r="B21" s="41">
        <f>+'[1]HD Ex-Works'!F69</f>
        <v>156103</v>
      </c>
      <c r="C21" s="41">
        <v>1100</v>
      </c>
      <c r="D21" s="41">
        <f t="shared" si="0"/>
        <v>155003</v>
      </c>
      <c r="E21" s="66"/>
      <c r="F21" s="68"/>
      <c r="G21" s="39"/>
      <c r="H21" s="18"/>
      <c r="I21" s="18"/>
      <c r="J21" s="18"/>
    </row>
    <row r="22" spans="1:10" x14ac:dyDescent="0.25">
      <c r="A22" s="17" t="s">
        <v>95</v>
      </c>
      <c r="B22" s="41">
        <f>+'[1]HD Ex-Works'!W69-3000</f>
        <v>147235</v>
      </c>
      <c r="C22" s="41">
        <v>1100</v>
      </c>
      <c r="D22" s="41">
        <f t="shared" si="0"/>
        <v>146135</v>
      </c>
      <c r="E22" s="66"/>
      <c r="F22" s="68"/>
      <c r="G22" s="39"/>
      <c r="H22" s="18"/>
      <c r="I22" s="18"/>
      <c r="J22" s="18"/>
    </row>
    <row r="23" spans="1:10" x14ac:dyDescent="0.25">
      <c r="A23" s="17" t="s">
        <v>96</v>
      </c>
      <c r="B23" s="41">
        <f>+'[1]HD Ex-Works'!W69</f>
        <v>150235</v>
      </c>
      <c r="C23" s="41">
        <v>1100</v>
      </c>
      <c r="D23" s="41">
        <f t="shared" si="0"/>
        <v>149135</v>
      </c>
      <c r="E23" s="66"/>
      <c r="F23" s="68"/>
      <c r="G23" s="69"/>
      <c r="H23" s="18"/>
      <c r="I23" s="18"/>
      <c r="J23" s="18"/>
    </row>
    <row r="24" spans="1:10" x14ac:dyDescent="0.25">
      <c r="A24" s="17" t="s">
        <v>97</v>
      </c>
      <c r="B24" s="41">
        <f>+'[1]HD Ex-Works'!X69</f>
        <v>150235</v>
      </c>
      <c r="C24" s="41">
        <v>1100</v>
      </c>
      <c r="D24" s="41">
        <f t="shared" si="0"/>
        <v>149135</v>
      </c>
      <c r="E24" s="66"/>
      <c r="F24" s="68"/>
      <c r="G24" s="69"/>
      <c r="H24" s="18"/>
      <c r="I24" s="18"/>
      <c r="J24" s="18"/>
    </row>
    <row r="25" spans="1:10" x14ac:dyDescent="0.25">
      <c r="A25" s="17" t="s">
        <v>98</v>
      </c>
      <c r="B25" s="40">
        <f>+'[1]HD Ex-Works'!J69</f>
        <v>145762</v>
      </c>
      <c r="C25" s="41">
        <v>1100</v>
      </c>
      <c r="D25" s="41">
        <f t="shared" si="0"/>
        <v>144662</v>
      </c>
      <c r="E25" s="66"/>
      <c r="F25" s="67"/>
      <c r="G25" s="39"/>
      <c r="H25" s="18"/>
      <c r="I25" s="18"/>
      <c r="J25" s="18"/>
    </row>
    <row r="26" spans="1:10" x14ac:dyDescent="0.25">
      <c r="A26" s="17" t="s">
        <v>29</v>
      </c>
      <c r="B26" s="41">
        <f>+'[1]HD Ex-Works'!H69</f>
        <v>144813</v>
      </c>
      <c r="C26" s="41">
        <v>1100</v>
      </c>
      <c r="D26" s="41">
        <f t="shared" si="0"/>
        <v>143713</v>
      </c>
      <c r="E26" s="66"/>
      <c r="F26" s="67"/>
      <c r="G26" s="39"/>
      <c r="H26" s="18"/>
      <c r="I26" s="18"/>
      <c r="J26" s="18"/>
    </row>
    <row r="27" spans="1:10" x14ac:dyDescent="0.25">
      <c r="A27" s="17" t="s">
        <v>31</v>
      </c>
      <c r="B27" s="41">
        <f>+'[1]HD Ex-Works'!G69</f>
        <v>145863</v>
      </c>
      <c r="C27" s="41">
        <v>1100</v>
      </c>
      <c r="D27" s="41">
        <f t="shared" si="0"/>
        <v>144763</v>
      </c>
      <c r="E27" s="66"/>
      <c r="F27" s="67"/>
      <c r="G27" s="39"/>
      <c r="H27" s="18"/>
      <c r="I27" s="18"/>
      <c r="J27" s="18"/>
    </row>
    <row r="28" spans="1:10" x14ac:dyDescent="0.25">
      <c r="A28" s="17" t="s">
        <v>99</v>
      </c>
      <c r="B28" s="41">
        <f>+'[1]HD Ex-Works'!I69</f>
        <v>143762</v>
      </c>
      <c r="C28" s="41">
        <v>1100</v>
      </c>
      <c r="D28" s="41">
        <f t="shared" si="0"/>
        <v>142662</v>
      </c>
      <c r="E28" s="66"/>
      <c r="F28" s="67"/>
      <c r="G28" s="39"/>
      <c r="H28" s="18"/>
      <c r="I28" s="18"/>
      <c r="J28" s="18"/>
    </row>
    <row r="29" spans="1:10" x14ac:dyDescent="0.25">
      <c r="A29" s="17" t="s">
        <v>27</v>
      </c>
      <c r="B29" s="41">
        <f>+'[1]HD Ex-Works'!Y69</f>
        <v>148235</v>
      </c>
      <c r="C29" s="41">
        <v>1100</v>
      </c>
      <c r="D29" s="41">
        <f t="shared" si="0"/>
        <v>147135</v>
      </c>
      <c r="E29" s="66"/>
      <c r="F29" s="67"/>
      <c r="G29" s="34"/>
      <c r="H29" s="18"/>
      <c r="I29" s="18"/>
      <c r="J29" s="18"/>
    </row>
    <row r="30" spans="1:10" x14ac:dyDescent="0.25">
      <c r="A30" s="17" t="s">
        <v>100</v>
      </c>
      <c r="B30" s="41">
        <f>+'[1]HD Ex-Works'!Z69</f>
        <v>146235</v>
      </c>
      <c r="C30" s="41">
        <v>1100</v>
      </c>
      <c r="D30" s="41">
        <f t="shared" si="0"/>
        <v>145135</v>
      </c>
      <c r="E30" s="66"/>
      <c r="F30" s="36"/>
      <c r="G30" s="34"/>
      <c r="H30" s="18"/>
      <c r="I30" s="18"/>
      <c r="J30" s="18"/>
    </row>
    <row r="31" spans="1:10" x14ac:dyDescent="0.25">
      <c r="A31" s="17" t="s">
        <v>101</v>
      </c>
      <c r="B31" s="41">
        <f>+'[1]HD Ex-Works'!AA69</f>
        <v>139446</v>
      </c>
      <c r="C31" s="41">
        <v>1100</v>
      </c>
      <c r="D31" s="41">
        <f t="shared" si="0"/>
        <v>138346</v>
      </c>
      <c r="E31" s="66"/>
      <c r="F31" s="36"/>
      <c r="G31" s="34"/>
      <c r="H31" s="18"/>
      <c r="I31" s="18"/>
      <c r="J31" s="18"/>
    </row>
    <row r="32" spans="1:10" x14ac:dyDescent="0.25">
      <c r="A32" s="17" t="s">
        <v>102</v>
      </c>
      <c r="B32" s="41">
        <f>+'[1]HD Ex-Works'!AB69</f>
        <v>153103</v>
      </c>
      <c r="C32" s="41">
        <v>1100</v>
      </c>
      <c r="D32" s="41">
        <f t="shared" si="0"/>
        <v>152003</v>
      </c>
      <c r="E32" s="66"/>
      <c r="F32" s="36"/>
      <c r="G32" s="34"/>
      <c r="H32" s="18"/>
      <c r="I32" s="18"/>
      <c r="J32" s="18"/>
    </row>
    <row r="33" spans="1:10" x14ac:dyDescent="0.25">
      <c r="A33" s="17" t="s">
        <v>103</v>
      </c>
      <c r="B33" s="41">
        <f>+'[1]HD Ex-Works'!AC69</f>
        <v>151405</v>
      </c>
      <c r="C33" s="41">
        <v>1100</v>
      </c>
      <c r="D33" s="41">
        <f t="shared" si="0"/>
        <v>150305</v>
      </c>
      <c r="E33" s="66"/>
      <c r="F33" s="36"/>
      <c r="G33" s="34"/>
      <c r="H33" s="18"/>
      <c r="I33" s="18"/>
      <c r="J33" s="18"/>
    </row>
    <row r="34" spans="1:10" x14ac:dyDescent="0.25">
      <c r="A34" s="45" t="s">
        <v>33</v>
      </c>
      <c r="B34" s="41"/>
      <c r="C34" s="41"/>
      <c r="D34" s="36"/>
      <c r="E34" s="66"/>
      <c r="F34" s="36"/>
      <c r="G34" s="34"/>
      <c r="H34" s="18"/>
      <c r="I34" s="18"/>
      <c r="J34" s="18"/>
    </row>
    <row r="35" spans="1:10" x14ac:dyDescent="0.25">
      <c r="A35" s="17" t="s">
        <v>34</v>
      </c>
      <c r="B35" s="41">
        <f>+'[1]PP EX- WORK'!G66</f>
        <v>133193</v>
      </c>
      <c r="C35" s="41">
        <v>1100</v>
      </c>
      <c r="D35" s="41">
        <f t="shared" ref="D35:D43" si="1">+B35-C35</f>
        <v>132093</v>
      </c>
      <c r="E35" s="70" t="s">
        <v>190</v>
      </c>
      <c r="F35" s="18"/>
      <c r="G35" s="18"/>
      <c r="H35" s="18"/>
      <c r="I35" s="18"/>
      <c r="J35" s="18"/>
    </row>
    <row r="36" spans="1:10" x14ac:dyDescent="0.25">
      <c r="A36" s="17" t="s">
        <v>104</v>
      </c>
      <c r="B36" s="41">
        <f>+'[1]PP EX- WORK'!E66</f>
        <v>131003</v>
      </c>
      <c r="C36" s="41">
        <v>1100</v>
      </c>
      <c r="D36" s="41">
        <f t="shared" si="1"/>
        <v>129903</v>
      </c>
      <c r="E36" s="43"/>
      <c r="F36" s="47"/>
      <c r="G36" s="18"/>
      <c r="H36" s="18"/>
      <c r="I36" s="18"/>
      <c r="J36" s="18"/>
    </row>
    <row r="37" spans="1:10" x14ac:dyDescent="0.25">
      <c r="A37" s="17" t="s">
        <v>105</v>
      </c>
      <c r="B37" s="41">
        <f>+'[1]PP EX- WORK'!B66</f>
        <v>129983</v>
      </c>
      <c r="C37" s="41">
        <v>1100</v>
      </c>
      <c r="D37" s="41">
        <f t="shared" si="1"/>
        <v>128883</v>
      </c>
      <c r="E37" s="43"/>
      <c r="F37" s="47"/>
      <c r="G37" s="18"/>
      <c r="H37" s="18"/>
      <c r="I37" s="18"/>
      <c r="J37" s="18"/>
    </row>
    <row r="38" spans="1:10" x14ac:dyDescent="0.25">
      <c r="A38" s="17" t="s">
        <v>37</v>
      </c>
      <c r="B38" s="40">
        <f>+'[1]PP EX- WORK'!F66</f>
        <v>131503</v>
      </c>
      <c r="C38" s="41">
        <v>1100</v>
      </c>
      <c r="D38" s="41">
        <f t="shared" si="1"/>
        <v>130403</v>
      </c>
      <c r="E38" s="43"/>
      <c r="F38" s="47"/>
      <c r="G38" s="18"/>
      <c r="H38" s="18"/>
      <c r="I38" s="18"/>
      <c r="J38" s="18"/>
    </row>
    <row r="39" spans="1:10" x14ac:dyDescent="0.25">
      <c r="A39" s="17" t="s">
        <v>191</v>
      </c>
      <c r="B39" s="41">
        <f>+'[1]PP EX- WORK'!X66</f>
        <v>125983</v>
      </c>
      <c r="C39" s="41">
        <v>1100</v>
      </c>
      <c r="D39" s="41">
        <f t="shared" si="1"/>
        <v>124883</v>
      </c>
      <c r="E39" s="43"/>
      <c r="F39" s="47"/>
      <c r="G39" s="18"/>
      <c r="H39" s="18"/>
      <c r="I39" s="18"/>
      <c r="J39" s="18"/>
    </row>
    <row r="40" spans="1:10" x14ac:dyDescent="0.25">
      <c r="A40" s="17" t="s">
        <v>107</v>
      </c>
      <c r="B40" s="41">
        <f>+'[1]PP EX- WORK'!C66</f>
        <v>129483</v>
      </c>
      <c r="C40" s="41">
        <v>1100</v>
      </c>
      <c r="D40" s="41">
        <f t="shared" si="1"/>
        <v>128383</v>
      </c>
      <c r="E40" s="43"/>
      <c r="F40" s="47"/>
      <c r="G40" s="18"/>
      <c r="H40" s="18"/>
      <c r="I40" s="18"/>
      <c r="J40" s="18"/>
    </row>
    <row r="41" spans="1:10" x14ac:dyDescent="0.25">
      <c r="A41" s="17" t="s">
        <v>108</v>
      </c>
      <c r="B41" s="41">
        <f>+'[1]PP EX- WORK'!D66</f>
        <v>130003</v>
      </c>
      <c r="C41" s="41">
        <v>1100</v>
      </c>
      <c r="D41" s="41">
        <f t="shared" si="1"/>
        <v>128903</v>
      </c>
      <c r="E41" s="43"/>
      <c r="F41" s="47"/>
      <c r="G41" s="18"/>
      <c r="H41" s="18"/>
      <c r="I41" s="18"/>
      <c r="J41" s="18"/>
    </row>
    <row r="42" spans="1:10" x14ac:dyDescent="0.25">
      <c r="A42" s="17" t="s">
        <v>109</v>
      </c>
      <c r="B42" s="41">
        <f>+'[1]PP EX- WORK'!H66</f>
        <v>132793</v>
      </c>
      <c r="C42" s="41">
        <v>1100</v>
      </c>
      <c r="D42" s="41">
        <f t="shared" si="1"/>
        <v>131693</v>
      </c>
      <c r="E42" s="43"/>
      <c r="F42" s="47"/>
      <c r="G42" s="18"/>
      <c r="H42" s="18"/>
      <c r="I42" s="18"/>
      <c r="J42" s="18"/>
    </row>
    <row r="43" spans="1:10" x14ac:dyDescent="0.25">
      <c r="A43" s="17" t="s">
        <v>110</v>
      </c>
      <c r="B43" s="41">
        <f>+'[1]PP EX- WORK'!AA66</f>
        <v>127983</v>
      </c>
      <c r="C43" s="41">
        <v>1100</v>
      </c>
      <c r="D43" s="41">
        <f t="shared" si="1"/>
        <v>126883</v>
      </c>
      <c r="E43" s="43"/>
      <c r="F43" s="47"/>
      <c r="G43" s="18"/>
      <c r="H43" s="18"/>
      <c r="I43" s="18"/>
      <c r="J43" s="18"/>
    </row>
    <row r="44" spans="1:10" x14ac:dyDescent="0.25">
      <c r="A44" s="45" t="s">
        <v>41</v>
      </c>
      <c r="B44" s="41"/>
      <c r="C44" s="41"/>
      <c r="D44" s="42"/>
      <c r="E44" s="43"/>
      <c r="F44" s="47"/>
      <c r="G44" s="18"/>
      <c r="H44" s="18"/>
      <c r="I44" s="18"/>
      <c r="J44" s="18"/>
    </row>
    <row r="45" spans="1:10" x14ac:dyDescent="0.25">
      <c r="A45" s="17" t="s">
        <v>111</v>
      </c>
      <c r="B45" s="41">
        <f>+'[1]PP EX- WORK'!R66</f>
        <v>142036</v>
      </c>
      <c r="C45" s="41">
        <v>1100</v>
      </c>
      <c r="D45" s="41">
        <f t="shared" ref="D45:D58" si="2">+B45-C45</f>
        <v>140936</v>
      </c>
      <c r="E45" s="43"/>
      <c r="F45" s="47"/>
      <c r="G45" s="18"/>
      <c r="H45" s="18"/>
      <c r="I45" s="18"/>
      <c r="J45" s="18"/>
    </row>
    <row r="46" spans="1:10" x14ac:dyDescent="0.25">
      <c r="A46" s="17" t="s">
        <v>112</v>
      </c>
      <c r="B46" s="41">
        <f>+'[1]PP EX- WORK'!P66</f>
        <v>141956</v>
      </c>
      <c r="C46" s="41">
        <v>1100</v>
      </c>
      <c r="D46" s="41">
        <f>+B46-C46</f>
        <v>140856</v>
      </c>
      <c r="E46" s="43"/>
      <c r="F46" s="47"/>
      <c r="G46" s="18"/>
      <c r="H46" s="18"/>
      <c r="I46" s="18"/>
      <c r="J46" s="18"/>
    </row>
    <row r="47" spans="1:10" x14ac:dyDescent="0.25">
      <c r="A47" s="17" t="s">
        <v>113</v>
      </c>
      <c r="B47" s="41">
        <f>+'[1]PP EX- WORK'!Z66</f>
        <v>132706</v>
      </c>
      <c r="C47" s="41">
        <v>1100</v>
      </c>
      <c r="D47" s="41">
        <f t="shared" si="2"/>
        <v>131606</v>
      </c>
      <c r="E47" s="43"/>
      <c r="F47" s="47"/>
      <c r="G47" s="18"/>
      <c r="H47" s="73"/>
      <c r="I47" s="18"/>
      <c r="J47" s="18"/>
    </row>
    <row r="48" spans="1:10" x14ac:dyDescent="0.25">
      <c r="A48" s="17" t="s">
        <v>51</v>
      </c>
      <c r="B48" s="41">
        <f>+'[1]PP EX- WORK'!Q66</f>
        <v>140486</v>
      </c>
      <c r="C48" s="41">
        <v>1100</v>
      </c>
      <c r="D48" s="41">
        <f t="shared" si="2"/>
        <v>139386</v>
      </c>
      <c r="E48" s="43"/>
      <c r="F48" s="47"/>
      <c r="G48" s="18"/>
      <c r="H48" s="18"/>
      <c r="I48" s="18"/>
      <c r="J48" s="18"/>
    </row>
    <row r="49" spans="1:10" x14ac:dyDescent="0.25">
      <c r="A49" s="17" t="s">
        <v>114</v>
      </c>
      <c r="B49" s="41">
        <f>+'[1]PP EX- WORK'!S66</f>
        <v>138706</v>
      </c>
      <c r="C49" s="41">
        <v>1100</v>
      </c>
      <c r="D49" s="41">
        <f t="shared" si="2"/>
        <v>137606</v>
      </c>
      <c r="E49" s="43"/>
      <c r="F49" s="47"/>
      <c r="G49" s="18"/>
      <c r="H49" s="18"/>
      <c r="I49" s="18"/>
      <c r="J49" s="18"/>
    </row>
    <row r="50" spans="1:10" x14ac:dyDescent="0.25">
      <c r="A50" s="17" t="s">
        <v>43</v>
      </c>
      <c r="B50" s="41">
        <f>+'[1]PP EX- WORK'!T66</f>
        <v>139283</v>
      </c>
      <c r="C50" s="41">
        <v>1100</v>
      </c>
      <c r="D50" s="41">
        <f t="shared" si="2"/>
        <v>138183</v>
      </c>
      <c r="E50" s="43"/>
      <c r="F50" s="47"/>
      <c r="G50" s="18"/>
      <c r="H50" s="73"/>
      <c r="I50" s="18"/>
      <c r="J50" s="18"/>
    </row>
    <row r="51" spans="1:10" x14ac:dyDescent="0.25">
      <c r="A51" s="17" t="s">
        <v>44</v>
      </c>
      <c r="B51" s="41">
        <f>+'[1]PP EX- WORK'!U66</f>
        <v>141133</v>
      </c>
      <c r="C51" s="41">
        <v>1100</v>
      </c>
      <c r="D51" s="41">
        <f t="shared" si="2"/>
        <v>140033</v>
      </c>
      <c r="E51" s="43"/>
      <c r="F51" s="47"/>
      <c r="G51" s="18"/>
      <c r="H51" s="18"/>
      <c r="I51" s="18"/>
      <c r="J51" s="18"/>
    </row>
    <row r="52" spans="1:10" x14ac:dyDescent="0.25">
      <c r="A52" s="17" t="s">
        <v>45</v>
      </c>
      <c r="B52" s="41">
        <f>+'[1]PP EX- WORK'!V66</f>
        <v>140186</v>
      </c>
      <c r="C52" s="41">
        <v>1100</v>
      </c>
      <c r="D52" s="41">
        <f t="shared" si="2"/>
        <v>139086</v>
      </c>
      <c r="E52" s="43"/>
      <c r="F52" s="47"/>
      <c r="G52" s="18"/>
      <c r="H52" s="18"/>
      <c r="I52" s="18"/>
      <c r="J52" s="18"/>
    </row>
    <row r="53" spans="1:10" x14ac:dyDescent="0.25">
      <c r="A53" s="17" t="s">
        <v>46</v>
      </c>
      <c r="B53" s="41">
        <f>+'[1]PP EX- WORK'!W66</f>
        <v>140236</v>
      </c>
      <c r="C53" s="41">
        <v>1100</v>
      </c>
      <c r="D53" s="41">
        <f t="shared" si="2"/>
        <v>139136</v>
      </c>
      <c r="E53" s="43"/>
      <c r="F53" s="47"/>
      <c r="G53" s="18"/>
      <c r="H53" s="18"/>
      <c r="I53" s="18"/>
      <c r="J53" s="18"/>
    </row>
    <row r="54" spans="1:10" x14ac:dyDescent="0.25">
      <c r="A54" s="17" t="s">
        <v>115</v>
      </c>
      <c r="B54" s="41">
        <f>+'[1]PP EX- WORK'!N66</f>
        <v>138736</v>
      </c>
      <c r="C54" s="41">
        <v>1100</v>
      </c>
      <c r="D54" s="41">
        <f t="shared" si="2"/>
        <v>137636</v>
      </c>
      <c r="E54" s="43"/>
      <c r="F54" s="47"/>
      <c r="G54" s="18"/>
      <c r="H54" s="18"/>
      <c r="I54" s="18"/>
      <c r="J54" s="18"/>
    </row>
    <row r="55" spans="1:10" x14ac:dyDescent="0.25">
      <c r="A55" s="17" t="s">
        <v>192</v>
      </c>
      <c r="B55" s="41">
        <f>+'[1]PP EX- WORK'!O66</f>
        <v>138236</v>
      </c>
      <c r="C55" s="41">
        <v>1100</v>
      </c>
      <c r="D55" s="41">
        <f t="shared" si="2"/>
        <v>137136</v>
      </c>
      <c r="E55" s="43"/>
      <c r="F55" s="47"/>
      <c r="G55" s="18"/>
      <c r="H55" s="18"/>
      <c r="I55" s="18"/>
      <c r="J55" s="18"/>
    </row>
    <row r="56" spans="1:10" x14ac:dyDescent="0.25">
      <c r="A56" s="17" t="s">
        <v>117</v>
      </c>
      <c r="B56" s="41">
        <f>+'[1]PP EX- WORK'!K66</f>
        <v>141765</v>
      </c>
      <c r="C56" s="41">
        <v>1100</v>
      </c>
      <c r="D56" s="41">
        <f t="shared" si="2"/>
        <v>140665</v>
      </c>
      <c r="E56" s="43"/>
      <c r="F56" s="47"/>
      <c r="G56" s="18"/>
      <c r="H56" s="18"/>
      <c r="I56" s="18"/>
      <c r="J56" s="18"/>
    </row>
    <row r="57" spans="1:10" x14ac:dyDescent="0.25">
      <c r="A57" s="17" t="s">
        <v>118</v>
      </c>
      <c r="B57" s="41">
        <f>+'[1]PP EX- WORK'!M66</f>
        <v>144765</v>
      </c>
      <c r="C57" s="41">
        <v>1100</v>
      </c>
      <c r="D57" s="41">
        <f t="shared" si="2"/>
        <v>143665</v>
      </c>
      <c r="E57" s="43"/>
      <c r="F57" s="47"/>
      <c r="G57" s="18"/>
      <c r="H57" s="18"/>
      <c r="I57" s="18"/>
      <c r="J57" s="18"/>
    </row>
    <row r="58" spans="1:10" x14ac:dyDescent="0.25">
      <c r="A58" s="48" t="s">
        <v>119</v>
      </c>
      <c r="B58" s="41">
        <f>+'[1]PP EX- WORK'!L66</f>
        <v>143785</v>
      </c>
      <c r="C58" s="41">
        <v>1100</v>
      </c>
      <c r="D58" s="41">
        <f t="shared" si="2"/>
        <v>142685</v>
      </c>
      <c r="E58" s="43"/>
      <c r="F58" s="47"/>
      <c r="G58" s="18"/>
      <c r="H58" s="18"/>
      <c r="I58" s="18"/>
      <c r="J58" s="18"/>
    </row>
    <row r="59" spans="1:10" x14ac:dyDescent="0.25">
      <c r="A59" s="45" t="s">
        <v>54</v>
      </c>
      <c r="B59" s="41"/>
      <c r="C59" s="41"/>
      <c r="D59" s="42"/>
      <c r="E59" s="43"/>
      <c r="F59" s="47"/>
      <c r="G59" s="18"/>
      <c r="H59" s="18"/>
      <c r="I59" s="18"/>
      <c r="J59" s="18"/>
    </row>
    <row r="60" spans="1:10" x14ac:dyDescent="0.25">
      <c r="A60" s="17" t="s">
        <v>120</v>
      </c>
      <c r="B60" s="41">
        <f>+'[1]LL Ex-Works &amp; STP'!C66</f>
        <v>138612</v>
      </c>
      <c r="C60" s="41">
        <v>1100</v>
      </c>
      <c r="D60" s="41">
        <f t="shared" ref="D60:D68" si="3">+B60-C60</f>
        <v>137512</v>
      </c>
      <c r="E60" s="43"/>
      <c r="F60" s="47"/>
      <c r="G60" s="18"/>
      <c r="H60" s="18"/>
      <c r="I60" s="18"/>
      <c r="J60" s="18"/>
    </row>
    <row r="61" spans="1:10" x14ac:dyDescent="0.25">
      <c r="A61" s="17" t="s">
        <v>121</v>
      </c>
      <c r="B61" s="41">
        <f>+'[1]LL Ex-Works &amp; STP'!B66</f>
        <v>137612</v>
      </c>
      <c r="C61" s="41">
        <v>1100</v>
      </c>
      <c r="D61" s="41">
        <f t="shared" si="3"/>
        <v>136512</v>
      </c>
      <c r="E61" s="43"/>
      <c r="F61" s="47"/>
      <c r="G61" s="18"/>
      <c r="H61" s="18"/>
      <c r="I61" s="18"/>
      <c r="J61" s="18"/>
    </row>
    <row r="62" spans="1:10" x14ac:dyDescent="0.25">
      <c r="A62" s="17" t="s">
        <v>122</v>
      </c>
      <c r="B62" s="41">
        <f>+'[1]LL Ex-Works &amp; STP'!B66</f>
        <v>137612</v>
      </c>
      <c r="C62" s="41">
        <v>1100</v>
      </c>
      <c r="D62" s="41">
        <f t="shared" si="3"/>
        <v>136512</v>
      </c>
      <c r="E62" s="43"/>
      <c r="F62" s="47"/>
      <c r="G62" s="18"/>
      <c r="H62" s="18"/>
      <c r="I62" s="18"/>
      <c r="J62" s="18"/>
    </row>
    <row r="63" spans="1:10" x14ac:dyDescent="0.25">
      <c r="A63" s="17" t="s">
        <v>123</v>
      </c>
      <c r="B63" s="41">
        <f>+'[1]LL Ex-Works &amp; STP'!D66</f>
        <v>147712</v>
      </c>
      <c r="C63" s="41">
        <v>1100</v>
      </c>
      <c r="D63" s="41">
        <f t="shared" si="3"/>
        <v>146612</v>
      </c>
      <c r="E63" s="43"/>
      <c r="F63" s="47"/>
      <c r="G63" s="18"/>
      <c r="H63" s="18"/>
      <c r="I63" s="18"/>
      <c r="J63" s="18"/>
    </row>
    <row r="64" spans="1:10" x14ac:dyDescent="0.25">
      <c r="A64" s="17" t="s">
        <v>124</v>
      </c>
      <c r="B64" s="41">
        <f>+'[1]LL Ex-Works &amp; STP'!E66</f>
        <v>149712</v>
      </c>
      <c r="C64" s="41">
        <v>1100</v>
      </c>
      <c r="D64" s="41">
        <f t="shared" si="3"/>
        <v>148612</v>
      </c>
      <c r="E64" s="43"/>
      <c r="F64" s="47"/>
      <c r="G64" s="18"/>
      <c r="H64" s="18"/>
      <c r="I64" s="18"/>
      <c r="J64" s="18"/>
    </row>
    <row r="65" spans="1:10" x14ac:dyDescent="0.25">
      <c r="A65" s="17" t="s">
        <v>125</v>
      </c>
      <c r="B65" s="41">
        <f>+'[1]LL Ex-Works &amp; STP'!F66</f>
        <v>151195</v>
      </c>
      <c r="C65" s="41">
        <v>1100</v>
      </c>
      <c r="D65" s="41">
        <f t="shared" si="3"/>
        <v>150095</v>
      </c>
      <c r="E65" s="43"/>
      <c r="F65" s="47"/>
      <c r="G65" s="18"/>
      <c r="H65" s="18"/>
      <c r="I65" s="18"/>
      <c r="J65" s="18"/>
    </row>
    <row r="66" spans="1:10" x14ac:dyDescent="0.25">
      <c r="A66" s="17" t="s">
        <v>126</v>
      </c>
      <c r="B66" s="41">
        <f>+'[1]LL Ex-Works &amp; STP'!B66-3000</f>
        <v>134612</v>
      </c>
      <c r="C66" s="41">
        <v>1100</v>
      </c>
      <c r="D66" s="41">
        <f t="shared" si="3"/>
        <v>133512</v>
      </c>
      <c r="E66" s="43"/>
      <c r="F66" s="47"/>
      <c r="G66" s="18"/>
      <c r="H66" s="18"/>
      <c r="I66" s="18"/>
      <c r="J66" s="18"/>
    </row>
    <row r="67" spans="1:10" x14ac:dyDescent="0.25">
      <c r="A67" s="17" t="s">
        <v>127</v>
      </c>
      <c r="B67" s="41">
        <f>+'[1]LL Ex-Works &amp; STP'!H66</f>
        <v>135612</v>
      </c>
      <c r="C67" s="41">
        <v>1100</v>
      </c>
      <c r="D67" s="41">
        <f t="shared" si="3"/>
        <v>134512</v>
      </c>
      <c r="E67" s="43"/>
      <c r="F67" s="47"/>
      <c r="G67" s="18"/>
      <c r="H67" s="18"/>
      <c r="I67" s="18"/>
      <c r="J67" s="18"/>
    </row>
    <row r="68" spans="1:10" x14ac:dyDescent="0.25">
      <c r="A68" s="17" t="s">
        <v>128</v>
      </c>
      <c r="B68" s="41">
        <f>+'[1]LL Ex-Works &amp; STP'!I66</f>
        <v>135612</v>
      </c>
      <c r="C68" s="41">
        <v>1100</v>
      </c>
      <c r="D68" s="41">
        <f t="shared" si="3"/>
        <v>134512</v>
      </c>
      <c r="E68" s="43"/>
      <c r="F68" s="47"/>
      <c r="G68" s="18"/>
      <c r="H68" s="18"/>
      <c r="I68" s="18"/>
      <c r="J68" s="18"/>
    </row>
    <row r="69" spans="1:10" x14ac:dyDescent="0.25">
      <c r="A69" s="45" t="s">
        <v>193</v>
      </c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5">
      <c r="A70" s="17" t="s">
        <v>130</v>
      </c>
      <c r="B70" s="49" t="s">
        <v>131</v>
      </c>
      <c r="C70" s="49" t="s">
        <v>132</v>
      </c>
      <c r="D70" s="49" t="s">
        <v>133</v>
      </c>
      <c r="E70" s="49" t="s">
        <v>134</v>
      </c>
      <c r="F70" s="49" t="s">
        <v>135</v>
      </c>
      <c r="G70" s="49" t="s">
        <v>136</v>
      </c>
      <c r="H70" s="49" t="s">
        <v>137</v>
      </c>
      <c r="I70" s="49" t="s">
        <v>138</v>
      </c>
      <c r="J70" s="18"/>
    </row>
    <row r="71" spans="1:10" x14ac:dyDescent="0.25">
      <c r="A71" s="45" t="s">
        <v>139</v>
      </c>
      <c r="B71" s="50" t="s">
        <v>140</v>
      </c>
      <c r="C71" s="50" t="s">
        <v>141</v>
      </c>
      <c r="D71" s="50" t="s">
        <v>142</v>
      </c>
      <c r="E71" s="50" t="s">
        <v>143</v>
      </c>
      <c r="F71" s="50" t="s">
        <v>144</v>
      </c>
      <c r="G71" s="50" t="s">
        <v>145</v>
      </c>
      <c r="H71" s="50" t="s">
        <v>146</v>
      </c>
      <c r="I71" s="51" t="s">
        <v>147</v>
      </c>
      <c r="J71" s="18"/>
    </row>
    <row r="72" spans="1:10" x14ac:dyDescent="0.25">
      <c r="A72" s="17" t="s">
        <v>148</v>
      </c>
      <c r="B72" s="49" t="s">
        <v>131</v>
      </c>
      <c r="C72" s="49" t="s">
        <v>132</v>
      </c>
      <c r="D72" s="49" t="s">
        <v>133</v>
      </c>
      <c r="E72" s="49" t="s">
        <v>134</v>
      </c>
      <c r="F72" s="49" t="s">
        <v>135</v>
      </c>
      <c r="G72" s="49" t="s">
        <v>136</v>
      </c>
      <c r="H72" s="49" t="s">
        <v>137</v>
      </c>
      <c r="I72" s="49" t="s">
        <v>138</v>
      </c>
      <c r="J72" s="18"/>
    </row>
    <row r="73" spans="1:10" x14ac:dyDescent="0.25">
      <c r="A73" s="17" t="s">
        <v>149</v>
      </c>
      <c r="B73" s="49" t="s">
        <v>150</v>
      </c>
      <c r="C73" s="49" t="s">
        <v>151</v>
      </c>
      <c r="D73" s="49" t="s">
        <v>152</v>
      </c>
      <c r="E73" s="49" t="s">
        <v>153</v>
      </c>
      <c r="F73" s="49" t="s">
        <v>154</v>
      </c>
      <c r="G73" s="49" t="s">
        <v>155</v>
      </c>
      <c r="H73" s="49" t="s">
        <v>143</v>
      </c>
      <c r="I73" s="6" t="s">
        <v>156</v>
      </c>
      <c r="J73" s="18"/>
    </row>
    <row r="74" spans="1:10" x14ac:dyDescent="0.25">
      <c r="A74" s="52" t="s">
        <v>159</v>
      </c>
      <c r="B74" s="71"/>
      <c r="C74" s="71"/>
      <c r="D74" s="71"/>
      <c r="E74" s="71"/>
      <c r="F74" s="71"/>
      <c r="G74" s="71"/>
      <c r="H74" s="71"/>
      <c r="I74" s="71"/>
      <c r="J74" s="72"/>
    </row>
    <row r="75" spans="1:10" x14ac:dyDescent="0.25">
      <c r="A75" s="53" t="s">
        <v>157</v>
      </c>
      <c r="B75" s="7"/>
      <c r="C75" s="7"/>
      <c r="D75" s="7"/>
      <c r="E75" s="7"/>
      <c r="F75" s="7"/>
      <c r="G75" s="7"/>
      <c r="H75" s="7"/>
      <c r="I75" s="18"/>
      <c r="J75" s="18"/>
    </row>
    <row r="76" spans="1:10" x14ac:dyDescent="0.25">
      <c r="A76" s="54" t="s">
        <v>160</v>
      </c>
      <c r="B76" s="18"/>
      <c r="C76" s="25"/>
      <c r="D76" s="25"/>
      <c r="E76" s="25"/>
      <c r="F76" s="25"/>
      <c r="G76" s="25"/>
      <c r="H76" s="18"/>
      <c r="I76" s="18"/>
      <c r="J76" s="18"/>
    </row>
    <row r="77" spans="1:10" x14ac:dyDescent="0.25">
      <c r="A77" s="54" t="s">
        <v>161</v>
      </c>
      <c r="B77" s="47"/>
      <c r="C77" s="47"/>
      <c r="D77" s="47"/>
      <c r="E77" s="47"/>
      <c r="F77" s="47"/>
      <c r="G77" s="47"/>
      <c r="H77" s="47"/>
      <c r="I77" s="18"/>
      <c r="J77" s="18"/>
    </row>
    <row r="78" spans="1:10" x14ac:dyDescent="0.25">
      <c r="A78" s="54" t="s">
        <v>162</v>
      </c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5">
      <c r="A79" s="54" t="s">
        <v>163</v>
      </c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5">
      <c r="A80" s="53" t="s">
        <v>164</v>
      </c>
      <c r="B80" s="18"/>
      <c r="C80" s="18"/>
      <c r="D80" s="18"/>
      <c r="E80" s="18"/>
      <c r="F80" s="18"/>
      <c r="G80" s="18"/>
      <c r="H80" s="18"/>
      <c r="I80" s="18"/>
      <c r="J80" s="18"/>
    </row>
    <row r="81" spans="1:10" x14ac:dyDescent="0.25">
      <c r="A81" s="20" t="s">
        <v>165</v>
      </c>
      <c r="B81" s="21"/>
      <c r="C81" s="21"/>
      <c r="D81" s="21"/>
      <c r="E81" s="21"/>
      <c r="F81" s="21"/>
      <c r="G81" s="21"/>
      <c r="H81" s="21"/>
      <c r="I81" s="18"/>
      <c r="J81" s="18"/>
    </row>
    <row r="82" spans="1:10" x14ac:dyDescent="0.25">
      <c r="A82" s="23" t="s">
        <v>166</v>
      </c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5">
      <c r="A83" s="23" t="s">
        <v>158</v>
      </c>
      <c r="B83" s="18"/>
      <c r="C83" s="18"/>
      <c r="D83" s="18"/>
      <c r="E83" s="18"/>
      <c r="F83" s="18"/>
      <c r="G83" s="18"/>
      <c r="H83" s="18"/>
      <c r="I83" s="18"/>
      <c r="J83" s="18"/>
    </row>
    <row r="84" spans="1:10" ht="15.75" x14ac:dyDescent="0.25">
      <c r="A84" s="27" t="s">
        <v>69</v>
      </c>
      <c r="B84" s="19"/>
      <c r="C84" s="19"/>
      <c r="D84" s="18"/>
      <c r="E84" s="18"/>
      <c r="F84" s="18"/>
      <c r="G84" s="18"/>
      <c r="H84" s="18"/>
      <c r="I84" s="18"/>
      <c r="J84" s="18"/>
    </row>
    <row r="85" spans="1:10" ht="15.75" x14ac:dyDescent="0.25">
      <c r="A85" s="27" t="s">
        <v>70</v>
      </c>
      <c r="B85" s="19"/>
      <c r="C85" s="18"/>
      <c r="D85" s="18"/>
      <c r="E85" s="18"/>
      <c r="F85" s="18"/>
      <c r="G85" s="18"/>
      <c r="H85" s="18"/>
      <c r="I85" s="18"/>
      <c r="J85" s="18"/>
    </row>
    <row r="86" spans="1:10" x14ac:dyDescent="0.25">
      <c r="A86" s="28" t="s">
        <v>71</v>
      </c>
      <c r="B86" s="18"/>
      <c r="C86" s="18"/>
      <c r="D86" s="18"/>
      <c r="E86" s="18"/>
      <c r="F86" s="18"/>
      <c r="G86" s="18"/>
      <c r="H86" s="18"/>
      <c r="I86" s="18"/>
      <c r="J86" s="18"/>
    </row>
    <row r="87" spans="1:10" ht="15.75" x14ac:dyDescent="0.25">
      <c r="A87" s="27" t="s">
        <v>72</v>
      </c>
      <c r="B87" s="19"/>
      <c r="C87" s="18"/>
      <c r="D87" s="18"/>
      <c r="E87" s="18"/>
      <c r="F87" s="18"/>
      <c r="G87" s="18"/>
      <c r="H87" s="18"/>
      <c r="I87" s="18"/>
      <c r="J87" s="18"/>
    </row>
    <row r="88" spans="1:10" x14ac:dyDescent="0.25">
      <c r="A88" s="28" t="s">
        <v>73</v>
      </c>
      <c r="B88" s="19"/>
      <c r="C88" s="18"/>
      <c r="D88" s="18"/>
      <c r="E88" s="18"/>
      <c r="F88" s="18"/>
      <c r="G88" s="18"/>
      <c r="H88" s="18"/>
      <c r="I88" s="18"/>
      <c r="J88" s="18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29" t="s">
        <v>0</v>
      </c>
      <c r="B1" s="29"/>
      <c r="C1" s="29"/>
      <c r="D1" s="29"/>
      <c r="E1" s="29"/>
      <c r="F1" s="29"/>
      <c r="G1" s="29"/>
      <c r="H1" s="29"/>
      <c r="I1" s="18"/>
    </row>
    <row r="2" spans="1:9" x14ac:dyDescent="0.25">
      <c r="A2" s="3" t="s">
        <v>1</v>
      </c>
      <c r="B2" s="3"/>
      <c r="C2" s="3"/>
      <c r="D2" s="3"/>
      <c r="E2" s="3"/>
      <c r="F2" s="3"/>
      <c r="G2" s="3"/>
      <c r="H2" s="3"/>
      <c r="I2" s="18"/>
    </row>
    <row r="3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18"/>
    </row>
    <row r="4" spans="1:9" x14ac:dyDescent="0.25">
      <c r="A4" s="30" t="s">
        <v>74</v>
      </c>
      <c r="B4" s="30"/>
      <c r="C4" s="30"/>
      <c r="D4" s="30"/>
      <c r="E4" s="30"/>
      <c r="F4" s="30"/>
      <c r="G4" s="30"/>
      <c r="H4" s="30"/>
      <c r="I4" s="18"/>
    </row>
    <row r="5" spans="1:9" x14ac:dyDescent="0.25">
      <c r="A5" s="30" t="s">
        <v>75</v>
      </c>
      <c r="B5" s="30"/>
      <c r="C5" s="30"/>
      <c r="D5" s="30"/>
      <c r="E5" s="30"/>
      <c r="F5" s="30"/>
      <c r="G5" s="30"/>
      <c r="H5" s="30"/>
      <c r="I5" s="18"/>
    </row>
    <row r="6" spans="1:9" x14ac:dyDescent="0.25">
      <c r="A6" s="30" t="s">
        <v>76</v>
      </c>
      <c r="B6" s="30"/>
      <c r="C6" s="30"/>
      <c r="D6" s="30"/>
      <c r="E6" s="30"/>
      <c r="F6" s="30"/>
      <c r="G6" s="30"/>
      <c r="H6" s="30"/>
      <c r="I6" s="18"/>
    </row>
    <row r="7" spans="1:9" x14ac:dyDescent="0.25">
      <c r="A7" s="3" t="str">
        <f>+'[1]STOCK POINT'!A9:E9</f>
        <v>HDPE, LLDPE &amp; PP PRICE W.E.F. DT. 01.05.26</v>
      </c>
      <c r="B7" s="3"/>
      <c r="C7" s="3"/>
      <c r="D7" s="3"/>
      <c r="E7" s="3"/>
      <c r="F7" s="3"/>
      <c r="G7" s="3"/>
      <c r="H7" s="3"/>
      <c r="I7" s="18"/>
    </row>
    <row r="8" spans="1:9" x14ac:dyDescent="0.25">
      <c r="A8" s="31" t="s">
        <v>77</v>
      </c>
      <c r="B8" s="31" t="s">
        <v>78</v>
      </c>
      <c r="C8" s="31" t="s">
        <v>79</v>
      </c>
      <c r="D8" s="31" t="s">
        <v>80</v>
      </c>
      <c r="E8" s="31" t="s">
        <v>81</v>
      </c>
      <c r="F8" s="32" t="s">
        <v>82</v>
      </c>
      <c r="G8" s="33" t="s">
        <v>83</v>
      </c>
      <c r="H8" s="34"/>
      <c r="I8" s="18"/>
    </row>
    <row r="9" spans="1:9" x14ac:dyDescent="0.25">
      <c r="A9" s="35" t="s">
        <v>12</v>
      </c>
      <c r="B9" s="36"/>
      <c r="C9" s="6" t="s">
        <v>84</v>
      </c>
      <c r="D9" s="6" t="s">
        <v>85</v>
      </c>
      <c r="E9" s="6" t="s">
        <v>78</v>
      </c>
      <c r="F9" s="37">
        <v>0.18</v>
      </c>
      <c r="G9" s="38" t="s">
        <v>86</v>
      </c>
      <c r="H9" s="39"/>
      <c r="I9" s="18"/>
    </row>
    <row r="10" spans="1:9" x14ac:dyDescent="0.25">
      <c r="A10" s="17" t="s">
        <v>87</v>
      </c>
      <c r="B10" s="40">
        <f>+'[1]HD Ex-Works'!R87</f>
        <v>142670</v>
      </c>
      <c r="C10" s="41">
        <v>1100</v>
      </c>
      <c r="D10" s="41">
        <f>+[1]FREIGHT!I413</f>
        <v>3358</v>
      </c>
      <c r="E10" s="41">
        <f>+B10-C10+D10</f>
        <v>144928</v>
      </c>
      <c r="F10" s="41">
        <f t="shared" ref="F10:F33" si="0">+E10*0.18</f>
        <v>26087.039999999997</v>
      </c>
      <c r="G10" s="42">
        <f>SUM(E10:F10)</f>
        <v>171015.04000000001</v>
      </c>
      <c r="H10" s="43"/>
      <c r="I10" s="18"/>
    </row>
    <row r="11" spans="1:9" x14ac:dyDescent="0.25">
      <c r="A11" s="17" t="s">
        <v>15</v>
      </c>
      <c r="B11" s="40">
        <f>+'[1]HD Ex-Works'!S87</f>
        <v>144670</v>
      </c>
      <c r="C11" s="41">
        <v>1100</v>
      </c>
      <c r="D11" s="41">
        <f>+D10</f>
        <v>3358</v>
      </c>
      <c r="E11" s="41">
        <f t="shared" ref="E11:E33" si="1">+B11-C11+D11</f>
        <v>146928</v>
      </c>
      <c r="F11" s="41">
        <f t="shared" si="0"/>
        <v>26447.039999999997</v>
      </c>
      <c r="G11" s="42">
        <f t="shared" ref="G11:G68" si="2">SUM(E11:F11)</f>
        <v>173375.04</v>
      </c>
      <c r="H11" s="43"/>
      <c r="I11" s="18"/>
    </row>
    <row r="12" spans="1:9" x14ac:dyDescent="0.25">
      <c r="A12" s="17" t="s">
        <v>88</v>
      </c>
      <c r="B12" s="40">
        <f>+'[1]HD Ex-Works'!T87</f>
        <v>154216</v>
      </c>
      <c r="C12" s="41">
        <v>1100</v>
      </c>
      <c r="D12" s="41">
        <f t="shared" ref="D12:D33" si="3">+D11</f>
        <v>3358</v>
      </c>
      <c r="E12" s="41">
        <f>+B12-C12+D12</f>
        <v>156474</v>
      </c>
      <c r="F12" s="41">
        <f>+E12*0.18</f>
        <v>28165.32</v>
      </c>
      <c r="G12" s="42">
        <f>SUM(E12:F12)</f>
        <v>184639.32</v>
      </c>
      <c r="H12" s="43"/>
      <c r="I12" s="18"/>
    </row>
    <row r="13" spans="1:9" x14ac:dyDescent="0.25">
      <c r="A13" s="17" t="s">
        <v>89</v>
      </c>
      <c r="B13" s="40">
        <f>+'[1]HD Ex-Works'!U87</f>
        <v>154216</v>
      </c>
      <c r="C13" s="41">
        <v>1100</v>
      </c>
      <c r="D13" s="41">
        <f t="shared" si="3"/>
        <v>3358</v>
      </c>
      <c r="E13" s="41">
        <f t="shared" si="1"/>
        <v>156474</v>
      </c>
      <c r="F13" s="41">
        <f t="shared" si="0"/>
        <v>28165.32</v>
      </c>
      <c r="G13" s="42">
        <f t="shared" si="2"/>
        <v>184639.32</v>
      </c>
      <c r="H13" s="43"/>
      <c r="I13" s="18"/>
    </row>
    <row r="14" spans="1:9" x14ac:dyDescent="0.25">
      <c r="A14" s="17" t="s">
        <v>19</v>
      </c>
      <c r="B14" s="40">
        <f>+'[1]HD Ex-Works'!M87</f>
        <v>156716</v>
      </c>
      <c r="C14" s="41">
        <v>1100</v>
      </c>
      <c r="D14" s="41">
        <f t="shared" si="3"/>
        <v>3358</v>
      </c>
      <c r="E14" s="41">
        <f>+B14-C14+D14</f>
        <v>158974</v>
      </c>
      <c r="F14" s="41">
        <f>+E14*0.18</f>
        <v>28615.32</v>
      </c>
      <c r="G14" s="42">
        <f>SUM(E14:F14)</f>
        <v>187589.32</v>
      </c>
      <c r="H14" s="43"/>
      <c r="I14" s="18"/>
    </row>
    <row r="15" spans="1:9" x14ac:dyDescent="0.25">
      <c r="A15" s="17" t="s">
        <v>20</v>
      </c>
      <c r="B15" s="40">
        <f>+'[1]HD Ex-Works'!N87</f>
        <v>156716</v>
      </c>
      <c r="C15" s="41">
        <v>1100</v>
      </c>
      <c r="D15" s="41">
        <f t="shared" si="3"/>
        <v>3358</v>
      </c>
      <c r="E15" s="41">
        <f>+B15-C15+D15</f>
        <v>158974</v>
      </c>
      <c r="F15" s="41">
        <f>+E15*0.18</f>
        <v>28615.32</v>
      </c>
      <c r="G15" s="42">
        <f>SUM(E15:F15)</f>
        <v>187589.32</v>
      </c>
      <c r="H15" s="43"/>
      <c r="I15" s="18"/>
    </row>
    <row r="16" spans="1:9" x14ac:dyDescent="0.25">
      <c r="A16" s="17" t="s">
        <v>90</v>
      </c>
      <c r="B16" s="40">
        <f>+'[1]HD Ex-Works'!Q87</f>
        <v>143712</v>
      </c>
      <c r="C16" s="41">
        <v>1100</v>
      </c>
      <c r="D16" s="41">
        <f t="shared" si="3"/>
        <v>3358</v>
      </c>
      <c r="E16" s="41">
        <f t="shared" si="1"/>
        <v>145970</v>
      </c>
      <c r="F16" s="41">
        <f t="shared" si="0"/>
        <v>26274.6</v>
      </c>
      <c r="G16" s="42">
        <f t="shared" si="2"/>
        <v>172244.6</v>
      </c>
      <c r="H16" s="43"/>
      <c r="I16" s="21"/>
    </row>
    <row r="17" spans="1:9" x14ac:dyDescent="0.25">
      <c r="A17" s="17" t="s">
        <v>91</v>
      </c>
      <c r="B17" s="40">
        <f>+'[1]HD Ex-Works'!C87</f>
        <v>155300</v>
      </c>
      <c r="C17" s="41">
        <v>1100</v>
      </c>
      <c r="D17" s="41">
        <f t="shared" si="3"/>
        <v>3358</v>
      </c>
      <c r="E17" s="41">
        <f t="shared" si="1"/>
        <v>157558</v>
      </c>
      <c r="F17" s="41">
        <f t="shared" si="0"/>
        <v>28360.44</v>
      </c>
      <c r="G17" s="42">
        <f t="shared" si="2"/>
        <v>185918.44</v>
      </c>
      <c r="H17" s="43"/>
      <c r="I17" s="18"/>
    </row>
    <row r="18" spans="1:9" x14ac:dyDescent="0.25">
      <c r="A18" s="17" t="s">
        <v>92</v>
      </c>
      <c r="B18" s="40">
        <f>+'[1]HD Ex-Works'!D87</f>
        <v>154050</v>
      </c>
      <c r="C18" s="41">
        <v>1100</v>
      </c>
      <c r="D18" s="41">
        <f t="shared" si="3"/>
        <v>3358</v>
      </c>
      <c r="E18" s="41">
        <f t="shared" si="1"/>
        <v>156308</v>
      </c>
      <c r="F18" s="41">
        <f t="shared" si="0"/>
        <v>28135.439999999999</v>
      </c>
      <c r="G18" s="42">
        <f t="shared" si="2"/>
        <v>184443.44</v>
      </c>
      <c r="H18" s="43"/>
      <c r="I18" s="18"/>
    </row>
    <row r="19" spans="1:9" x14ac:dyDescent="0.25">
      <c r="A19" s="17" t="s">
        <v>93</v>
      </c>
      <c r="B19" s="40">
        <f>+'[1]HD Ex-Works'!B87</f>
        <v>153550</v>
      </c>
      <c r="C19" s="41">
        <v>1100</v>
      </c>
      <c r="D19" s="41">
        <f t="shared" si="3"/>
        <v>3358</v>
      </c>
      <c r="E19" s="41">
        <f t="shared" si="1"/>
        <v>155808</v>
      </c>
      <c r="F19" s="41">
        <f t="shared" si="0"/>
        <v>28045.439999999999</v>
      </c>
      <c r="G19" s="42">
        <f t="shared" si="2"/>
        <v>183853.44</v>
      </c>
      <c r="H19" s="43"/>
      <c r="I19" s="18"/>
    </row>
    <row r="20" spans="1:9" x14ac:dyDescent="0.25">
      <c r="A20" s="17" t="s">
        <v>94</v>
      </c>
      <c r="B20" s="41">
        <f>+'[1]HD Ex-Works'!E87</f>
        <v>155316</v>
      </c>
      <c r="C20" s="41">
        <v>1100</v>
      </c>
      <c r="D20" s="41">
        <f t="shared" si="3"/>
        <v>3358</v>
      </c>
      <c r="E20" s="41">
        <f t="shared" si="1"/>
        <v>157574</v>
      </c>
      <c r="F20" s="41">
        <f t="shared" si="0"/>
        <v>28363.32</v>
      </c>
      <c r="G20" s="42">
        <f t="shared" si="2"/>
        <v>185937.32</v>
      </c>
      <c r="H20" s="43"/>
      <c r="I20" s="18"/>
    </row>
    <row r="21" spans="1:9" x14ac:dyDescent="0.25">
      <c r="A21" s="17" t="s">
        <v>25</v>
      </c>
      <c r="B21" s="41">
        <f>+'[1]HD Ex-Works'!F87</f>
        <v>153910</v>
      </c>
      <c r="C21" s="41">
        <v>1100</v>
      </c>
      <c r="D21" s="41">
        <f t="shared" si="3"/>
        <v>3358</v>
      </c>
      <c r="E21" s="41">
        <f t="shared" si="1"/>
        <v>156168</v>
      </c>
      <c r="F21" s="41">
        <f t="shared" si="0"/>
        <v>28110.239999999998</v>
      </c>
      <c r="G21" s="42">
        <f t="shared" si="2"/>
        <v>184278.24</v>
      </c>
      <c r="H21" s="43"/>
      <c r="I21" s="18"/>
    </row>
    <row r="22" spans="1:9" x14ac:dyDescent="0.25">
      <c r="A22" s="17" t="s">
        <v>95</v>
      </c>
      <c r="B22" s="41">
        <f>+'[1]HD Ex-Works'!W87-3000</f>
        <v>145876</v>
      </c>
      <c r="C22" s="41">
        <v>1100</v>
      </c>
      <c r="D22" s="41">
        <f t="shared" si="3"/>
        <v>3358</v>
      </c>
      <c r="E22" s="41">
        <f t="shared" si="1"/>
        <v>148134</v>
      </c>
      <c r="F22" s="41">
        <f t="shared" si="0"/>
        <v>26664.12</v>
      </c>
      <c r="G22" s="42">
        <f t="shared" si="2"/>
        <v>174798.12</v>
      </c>
      <c r="H22" s="43"/>
      <c r="I22" s="44"/>
    </row>
    <row r="23" spans="1:9" x14ac:dyDescent="0.25">
      <c r="A23" s="17" t="s">
        <v>96</v>
      </c>
      <c r="B23" s="41">
        <f>+'[1]HD Ex-Works'!W87</f>
        <v>148876</v>
      </c>
      <c r="C23" s="41">
        <v>1100</v>
      </c>
      <c r="D23" s="41">
        <f t="shared" si="3"/>
        <v>3358</v>
      </c>
      <c r="E23" s="41">
        <f t="shared" si="1"/>
        <v>151134</v>
      </c>
      <c r="F23" s="41">
        <f t="shared" si="0"/>
        <v>27204.12</v>
      </c>
      <c r="G23" s="42">
        <f t="shared" si="2"/>
        <v>178338.12</v>
      </c>
      <c r="H23" s="43"/>
      <c r="I23" s="18"/>
    </row>
    <row r="24" spans="1:9" x14ac:dyDescent="0.25">
      <c r="A24" s="17" t="s">
        <v>97</v>
      </c>
      <c r="B24" s="41">
        <f>+'[1]HD Ex-Works'!X87</f>
        <v>148876</v>
      </c>
      <c r="C24" s="41">
        <v>1100</v>
      </c>
      <c r="D24" s="41">
        <f t="shared" si="3"/>
        <v>3358</v>
      </c>
      <c r="E24" s="41">
        <f t="shared" si="1"/>
        <v>151134</v>
      </c>
      <c r="F24" s="41">
        <f t="shared" si="0"/>
        <v>27204.12</v>
      </c>
      <c r="G24" s="42">
        <f t="shared" si="2"/>
        <v>178338.12</v>
      </c>
      <c r="H24" s="43"/>
      <c r="I24" s="44"/>
    </row>
    <row r="25" spans="1:9" x14ac:dyDescent="0.25">
      <c r="A25" s="17" t="s">
        <v>98</v>
      </c>
      <c r="B25" s="41">
        <f>+'[1]HD Ex-Works'!J87</f>
        <v>144371</v>
      </c>
      <c r="C25" s="41">
        <v>1100</v>
      </c>
      <c r="D25" s="41">
        <f t="shared" si="3"/>
        <v>3358</v>
      </c>
      <c r="E25" s="41">
        <f t="shared" si="1"/>
        <v>146629</v>
      </c>
      <c r="F25" s="41">
        <f t="shared" si="0"/>
        <v>26393.219999999998</v>
      </c>
      <c r="G25" s="42">
        <f t="shared" si="2"/>
        <v>173022.22</v>
      </c>
      <c r="H25" s="43"/>
      <c r="I25" s="21"/>
    </row>
    <row r="26" spans="1:9" x14ac:dyDescent="0.25">
      <c r="A26" s="17" t="s">
        <v>29</v>
      </c>
      <c r="B26" s="40">
        <f>+'[1]HD Ex-Works'!H87</f>
        <v>143766</v>
      </c>
      <c r="C26" s="41">
        <v>1100</v>
      </c>
      <c r="D26" s="41">
        <f t="shared" si="3"/>
        <v>3358</v>
      </c>
      <c r="E26" s="41">
        <f t="shared" si="1"/>
        <v>146024</v>
      </c>
      <c r="F26" s="41">
        <f t="shared" si="0"/>
        <v>26284.32</v>
      </c>
      <c r="G26" s="42">
        <f t="shared" si="2"/>
        <v>172308.32</v>
      </c>
      <c r="H26" s="43"/>
      <c r="I26" s="18"/>
    </row>
    <row r="27" spans="1:9" x14ac:dyDescent="0.25">
      <c r="A27" s="17" t="s">
        <v>31</v>
      </c>
      <c r="B27" s="41">
        <f>+'[1]HD Ex-Works'!G87</f>
        <v>144576</v>
      </c>
      <c r="C27" s="41">
        <v>1100</v>
      </c>
      <c r="D27" s="41">
        <f t="shared" si="3"/>
        <v>3358</v>
      </c>
      <c r="E27" s="41">
        <f t="shared" si="1"/>
        <v>146834</v>
      </c>
      <c r="F27" s="41">
        <f t="shared" si="0"/>
        <v>26430.12</v>
      </c>
      <c r="G27" s="42">
        <f t="shared" si="2"/>
        <v>173264.12</v>
      </c>
      <c r="H27" s="43"/>
      <c r="I27" s="18"/>
    </row>
    <row r="28" spans="1:9" x14ac:dyDescent="0.25">
      <c r="A28" s="17" t="s">
        <v>99</v>
      </c>
      <c r="B28" s="41">
        <f>+'[1]HD Ex-Works'!I87</f>
        <v>142371</v>
      </c>
      <c r="C28" s="41">
        <v>1100</v>
      </c>
      <c r="D28" s="41">
        <f t="shared" si="3"/>
        <v>3358</v>
      </c>
      <c r="E28" s="41">
        <f t="shared" si="1"/>
        <v>144629</v>
      </c>
      <c r="F28" s="41">
        <f t="shared" si="0"/>
        <v>26033.219999999998</v>
      </c>
      <c r="G28" s="42">
        <f t="shared" si="2"/>
        <v>170662.22</v>
      </c>
      <c r="H28" s="43"/>
      <c r="I28" s="18"/>
    </row>
    <row r="29" spans="1:9" x14ac:dyDescent="0.25">
      <c r="A29" s="17" t="s">
        <v>27</v>
      </c>
      <c r="B29" s="41">
        <f>+'[1]HD Ex-Works'!Y87</f>
        <v>146876</v>
      </c>
      <c r="C29" s="41">
        <v>1100</v>
      </c>
      <c r="D29" s="41">
        <f t="shared" si="3"/>
        <v>3358</v>
      </c>
      <c r="E29" s="41">
        <f t="shared" si="1"/>
        <v>149134</v>
      </c>
      <c r="F29" s="41">
        <f t="shared" si="0"/>
        <v>26844.12</v>
      </c>
      <c r="G29" s="42">
        <f t="shared" si="2"/>
        <v>175978.12</v>
      </c>
      <c r="H29" s="43"/>
      <c r="I29" s="18"/>
    </row>
    <row r="30" spans="1:9" x14ac:dyDescent="0.25">
      <c r="A30" s="17" t="s">
        <v>100</v>
      </c>
      <c r="B30" s="41">
        <f>+'[1]HD Ex-Works'!Z87</f>
        <v>144876</v>
      </c>
      <c r="C30" s="41">
        <v>1100</v>
      </c>
      <c r="D30" s="41">
        <f t="shared" si="3"/>
        <v>3358</v>
      </c>
      <c r="E30" s="41">
        <f t="shared" si="1"/>
        <v>147134</v>
      </c>
      <c r="F30" s="41">
        <f t="shared" si="0"/>
        <v>26484.12</v>
      </c>
      <c r="G30" s="42">
        <f t="shared" si="2"/>
        <v>173618.12</v>
      </c>
      <c r="H30" s="43"/>
      <c r="I30" s="18"/>
    </row>
    <row r="31" spans="1:9" x14ac:dyDescent="0.25">
      <c r="A31" s="17" t="s">
        <v>101</v>
      </c>
      <c r="B31" s="41">
        <f>+'[1]HD Ex-Works'!AA87</f>
        <v>138212</v>
      </c>
      <c r="C31" s="41">
        <v>1100</v>
      </c>
      <c r="D31" s="41">
        <f t="shared" si="3"/>
        <v>3358</v>
      </c>
      <c r="E31" s="41">
        <f t="shared" si="1"/>
        <v>140470</v>
      </c>
      <c r="F31" s="41">
        <f t="shared" si="0"/>
        <v>25284.6</v>
      </c>
      <c r="G31" s="42">
        <f t="shared" si="2"/>
        <v>165754.6</v>
      </c>
      <c r="H31" s="43"/>
      <c r="I31" s="18"/>
    </row>
    <row r="32" spans="1:9" x14ac:dyDescent="0.25">
      <c r="A32" s="17" t="s">
        <v>102</v>
      </c>
      <c r="B32" s="41">
        <f>+'[1]HD Ex-Works'!AB87</f>
        <v>150910</v>
      </c>
      <c r="C32" s="41">
        <v>1100</v>
      </c>
      <c r="D32" s="41">
        <f t="shared" si="3"/>
        <v>3358</v>
      </c>
      <c r="E32" s="41">
        <f t="shared" si="1"/>
        <v>153168</v>
      </c>
      <c r="F32" s="41">
        <f t="shared" si="0"/>
        <v>27570.239999999998</v>
      </c>
      <c r="G32" s="42">
        <f t="shared" si="2"/>
        <v>180738.24</v>
      </c>
      <c r="H32" s="43"/>
      <c r="I32" s="18"/>
    </row>
    <row r="33" spans="1:9" x14ac:dyDescent="0.25">
      <c r="A33" s="17" t="s">
        <v>103</v>
      </c>
      <c r="B33" s="41">
        <f>+'[1]HD Ex-Works'!AC87</f>
        <v>150550</v>
      </c>
      <c r="C33" s="41">
        <v>1100</v>
      </c>
      <c r="D33" s="41">
        <f t="shared" si="3"/>
        <v>3358</v>
      </c>
      <c r="E33" s="41">
        <f t="shared" si="1"/>
        <v>152808</v>
      </c>
      <c r="F33" s="41">
        <f t="shared" si="0"/>
        <v>27505.439999999999</v>
      </c>
      <c r="G33" s="42">
        <f t="shared" si="2"/>
        <v>180313.44</v>
      </c>
      <c r="H33" s="43"/>
      <c r="I33" s="18"/>
    </row>
    <row r="34" spans="1:9" x14ac:dyDescent="0.25">
      <c r="A34" s="45" t="s">
        <v>33</v>
      </c>
      <c r="B34" s="41"/>
      <c r="C34" s="41"/>
      <c r="D34" s="41"/>
      <c r="E34" s="41"/>
      <c r="F34" s="41"/>
      <c r="G34" s="42">
        <f t="shared" si="2"/>
        <v>0</v>
      </c>
      <c r="H34" s="46"/>
      <c r="I34" s="18"/>
    </row>
    <row r="35" spans="1:9" x14ac:dyDescent="0.25">
      <c r="A35" s="17" t="s">
        <v>34</v>
      </c>
      <c r="B35" s="41">
        <f>+'[1]PP EX- WORK'!G84</f>
        <v>131801</v>
      </c>
      <c r="C35" s="41">
        <v>1100</v>
      </c>
      <c r="D35" s="41">
        <f>+D33</f>
        <v>3358</v>
      </c>
      <c r="E35" s="41">
        <f t="shared" ref="E35:E43" si="4">+B35-C35+D35</f>
        <v>134059</v>
      </c>
      <c r="F35" s="41">
        <f t="shared" ref="F35:F68" si="5">+E35*0.18</f>
        <v>24130.62</v>
      </c>
      <c r="G35" s="42">
        <f t="shared" si="2"/>
        <v>158189.62</v>
      </c>
      <c r="H35" s="43"/>
      <c r="I35" s="18"/>
    </row>
    <row r="36" spans="1:9" x14ac:dyDescent="0.25">
      <c r="A36" s="17" t="s">
        <v>104</v>
      </c>
      <c r="B36" s="41">
        <f>+'[1]PP EX- WORK'!E84</f>
        <v>129611</v>
      </c>
      <c r="C36" s="41">
        <v>1100</v>
      </c>
      <c r="D36" s="41">
        <f>+D35</f>
        <v>3358</v>
      </c>
      <c r="E36" s="41">
        <f t="shared" si="4"/>
        <v>131869</v>
      </c>
      <c r="F36" s="41">
        <f t="shared" si="5"/>
        <v>23736.42</v>
      </c>
      <c r="G36" s="42">
        <f t="shared" si="2"/>
        <v>155605.41999999998</v>
      </c>
      <c r="H36" s="43"/>
      <c r="I36" s="18"/>
    </row>
    <row r="37" spans="1:9" x14ac:dyDescent="0.25">
      <c r="A37" s="17" t="s">
        <v>105</v>
      </c>
      <c r="B37" s="41">
        <f>+'[1]PP EX- WORK'!B84</f>
        <v>128591</v>
      </c>
      <c r="C37" s="41">
        <v>1100</v>
      </c>
      <c r="D37" s="41">
        <f t="shared" ref="D37:D43" si="6">+D36</f>
        <v>3358</v>
      </c>
      <c r="E37" s="41">
        <f t="shared" si="4"/>
        <v>130849</v>
      </c>
      <c r="F37" s="41">
        <f t="shared" si="5"/>
        <v>23552.82</v>
      </c>
      <c r="G37" s="42">
        <f t="shared" si="2"/>
        <v>154401.82</v>
      </c>
      <c r="H37" s="43"/>
      <c r="I37" s="18"/>
    </row>
    <row r="38" spans="1:9" x14ac:dyDescent="0.25">
      <c r="A38" s="17" t="s">
        <v>37</v>
      </c>
      <c r="B38" s="41">
        <f>+'[1]PP EX- WORK'!F84</f>
        <v>130111</v>
      </c>
      <c r="C38" s="41">
        <v>1100</v>
      </c>
      <c r="D38" s="41">
        <f t="shared" si="6"/>
        <v>3358</v>
      </c>
      <c r="E38" s="41">
        <f t="shared" si="4"/>
        <v>132369</v>
      </c>
      <c r="F38" s="41">
        <f t="shared" si="5"/>
        <v>23826.42</v>
      </c>
      <c r="G38" s="42">
        <f t="shared" si="2"/>
        <v>156195.41999999998</v>
      </c>
      <c r="H38" s="43"/>
      <c r="I38" s="18"/>
    </row>
    <row r="39" spans="1:9" x14ac:dyDescent="0.25">
      <c r="A39" s="17" t="s">
        <v>106</v>
      </c>
      <c r="B39" s="41">
        <f>+'[1]PP EX- WORK'!X84</f>
        <v>124591</v>
      </c>
      <c r="C39" s="41">
        <v>1100</v>
      </c>
      <c r="D39" s="41">
        <f t="shared" si="6"/>
        <v>3358</v>
      </c>
      <c r="E39" s="41">
        <f t="shared" si="4"/>
        <v>126849</v>
      </c>
      <c r="F39" s="41">
        <f t="shared" si="5"/>
        <v>22832.82</v>
      </c>
      <c r="G39" s="42">
        <f t="shared" si="2"/>
        <v>149681.82</v>
      </c>
      <c r="H39" s="43"/>
      <c r="I39" s="18"/>
    </row>
    <row r="40" spans="1:9" x14ac:dyDescent="0.25">
      <c r="A40" s="17" t="s">
        <v>107</v>
      </c>
      <c r="B40" s="41">
        <f>+'[1]PP EX- WORK'!C84</f>
        <v>128091</v>
      </c>
      <c r="C40" s="41">
        <v>1100</v>
      </c>
      <c r="D40" s="41">
        <f t="shared" si="6"/>
        <v>3358</v>
      </c>
      <c r="E40" s="41">
        <f t="shared" si="4"/>
        <v>130349</v>
      </c>
      <c r="F40" s="41">
        <f t="shared" si="5"/>
        <v>23462.82</v>
      </c>
      <c r="G40" s="42">
        <f t="shared" si="2"/>
        <v>153811.82</v>
      </c>
      <c r="H40" s="43"/>
      <c r="I40" s="18"/>
    </row>
    <row r="41" spans="1:9" x14ac:dyDescent="0.25">
      <c r="A41" s="17" t="s">
        <v>108</v>
      </c>
      <c r="B41" s="41">
        <f>+'[1]PP EX- WORK'!D84</f>
        <v>128611</v>
      </c>
      <c r="C41" s="41">
        <v>1100</v>
      </c>
      <c r="D41" s="41">
        <f t="shared" si="6"/>
        <v>3358</v>
      </c>
      <c r="E41" s="41">
        <f t="shared" si="4"/>
        <v>130869</v>
      </c>
      <c r="F41" s="41">
        <f t="shared" si="5"/>
        <v>23556.42</v>
      </c>
      <c r="G41" s="42">
        <f t="shared" si="2"/>
        <v>154425.41999999998</v>
      </c>
      <c r="H41" s="43"/>
      <c r="I41" s="18"/>
    </row>
    <row r="42" spans="1:9" x14ac:dyDescent="0.25">
      <c r="A42" s="17" t="s">
        <v>109</v>
      </c>
      <c r="B42" s="41">
        <f>+'[1]PP EX- WORK'!H84</f>
        <v>131401</v>
      </c>
      <c r="C42" s="41">
        <v>1100</v>
      </c>
      <c r="D42" s="41">
        <f t="shared" si="6"/>
        <v>3358</v>
      </c>
      <c r="E42" s="41">
        <f t="shared" si="4"/>
        <v>133659</v>
      </c>
      <c r="F42" s="41">
        <f t="shared" si="5"/>
        <v>24058.62</v>
      </c>
      <c r="G42" s="42">
        <f t="shared" si="2"/>
        <v>157717.62</v>
      </c>
      <c r="H42" s="43"/>
      <c r="I42" s="18"/>
    </row>
    <row r="43" spans="1:9" x14ac:dyDescent="0.25">
      <c r="A43" s="17" t="s">
        <v>110</v>
      </c>
      <c r="B43" s="41">
        <f>+'[1]PP EX- WORK'!AA84</f>
        <v>126591</v>
      </c>
      <c r="C43" s="41">
        <v>1100</v>
      </c>
      <c r="D43" s="41">
        <f t="shared" si="6"/>
        <v>3358</v>
      </c>
      <c r="E43" s="41">
        <f t="shared" si="4"/>
        <v>128849</v>
      </c>
      <c r="F43" s="41">
        <f t="shared" si="5"/>
        <v>23192.82</v>
      </c>
      <c r="G43" s="42">
        <f t="shared" si="2"/>
        <v>152041.82</v>
      </c>
      <c r="H43" s="43"/>
      <c r="I43" s="18"/>
    </row>
    <row r="44" spans="1:9" x14ac:dyDescent="0.25">
      <c r="A44" s="45" t="s">
        <v>41</v>
      </c>
      <c r="B44" s="41"/>
      <c r="C44" s="41"/>
      <c r="D44" s="41"/>
      <c r="E44" s="41"/>
      <c r="F44" s="41"/>
      <c r="G44" s="42">
        <f t="shared" si="2"/>
        <v>0</v>
      </c>
      <c r="H44" s="47"/>
      <c r="I44" s="18"/>
    </row>
    <row r="45" spans="1:9" x14ac:dyDescent="0.25">
      <c r="A45" s="17" t="s">
        <v>111</v>
      </c>
      <c r="B45" s="41">
        <f>+'[1]PP EX- WORK'!R84</f>
        <v>140711</v>
      </c>
      <c r="C45" s="41">
        <v>1100</v>
      </c>
      <c r="D45" s="41">
        <f>+D43</f>
        <v>3358</v>
      </c>
      <c r="E45" s="41">
        <f t="shared" ref="E45:E58" si="7">+B45-C45+D45</f>
        <v>142969</v>
      </c>
      <c r="F45" s="41">
        <f t="shared" si="5"/>
        <v>25734.42</v>
      </c>
      <c r="G45" s="42">
        <f t="shared" si="2"/>
        <v>168703.41999999998</v>
      </c>
      <c r="H45" s="43"/>
      <c r="I45" s="18"/>
    </row>
    <row r="46" spans="1:9" x14ac:dyDescent="0.25">
      <c r="A46" s="17" t="s">
        <v>112</v>
      </c>
      <c r="B46" s="41">
        <f>+'[1]PP EX- WORK'!P84</f>
        <v>140651</v>
      </c>
      <c r="C46" s="41">
        <v>1100</v>
      </c>
      <c r="D46" s="41">
        <f>+D45</f>
        <v>3358</v>
      </c>
      <c r="E46" s="41">
        <f>+B46-C46+D46</f>
        <v>142909</v>
      </c>
      <c r="F46" s="41">
        <f>+E46*0.18</f>
        <v>25723.62</v>
      </c>
      <c r="G46" s="42">
        <f>SUM(E46:F46)</f>
        <v>168632.62</v>
      </c>
      <c r="H46" s="43"/>
      <c r="I46" s="18"/>
    </row>
    <row r="47" spans="1:9" x14ac:dyDescent="0.25">
      <c r="A47" s="17" t="s">
        <v>113</v>
      </c>
      <c r="B47" s="41">
        <f>+'[1]PP EX- WORK'!Z84</f>
        <v>131401</v>
      </c>
      <c r="C47" s="41">
        <v>1100</v>
      </c>
      <c r="D47" s="41">
        <f t="shared" ref="D47:D58" si="8">+D46</f>
        <v>3358</v>
      </c>
      <c r="E47" s="41">
        <f t="shared" si="7"/>
        <v>133659</v>
      </c>
      <c r="F47" s="41">
        <f t="shared" si="5"/>
        <v>24058.62</v>
      </c>
      <c r="G47" s="42">
        <f t="shared" si="2"/>
        <v>157717.62</v>
      </c>
      <c r="H47" s="43"/>
      <c r="I47" s="18"/>
    </row>
    <row r="48" spans="1:9" x14ac:dyDescent="0.25">
      <c r="A48" s="17" t="s">
        <v>51</v>
      </c>
      <c r="B48" s="41">
        <f>+'[1]PP EX- WORK'!Q84</f>
        <v>139161</v>
      </c>
      <c r="C48" s="41">
        <v>1100</v>
      </c>
      <c r="D48" s="41">
        <f t="shared" si="8"/>
        <v>3358</v>
      </c>
      <c r="E48" s="41">
        <f t="shared" si="7"/>
        <v>141419</v>
      </c>
      <c r="F48" s="41">
        <f t="shared" si="5"/>
        <v>25455.42</v>
      </c>
      <c r="G48" s="42">
        <f t="shared" si="2"/>
        <v>166874.41999999998</v>
      </c>
      <c r="H48" s="43"/>
      <c r="I48" s="18"/>
    </row>
    <row r="49" spans="1:9" x14ac:dyDescent="0.25">
      <c r="A49" s="17" t="s">
        <v>114</v>
      </c>
      <c r="B49" s="41">
        <f>+'[1]PP EX- WORK'!S84</f>
        <v>137401</v>
      </c>
      <c r="C49" s="41">
        <v>1100</v>
      </c>
      <c r="D49" s="41">
        <f t="shared" si="8"/>
        <v>3358</v>
      </c>
      <c r="E49" s="41">
        <f t="shared" si="7"/>
        <v>139659</v>
      </c>
      <c r="F49" s="41">
        <f t="shared" si="5"/>
        <v>25138.62</v>
      </c>
      <c r="G49" s="42">
        <f t="shared" si="2"/>
        <v>164797.62</v>
      </c>
      <c r="H49" s="43"/>
      <c r="I49" s="18"/>
    </row>
    <row r="50" spans="1:9" x14ac:dyDescent="0.25">
      <c r="A50" s="17" t="s">
        <v>43</v>
      </c>
      <c r="B50" s="41">
        <f>+'[1]PP EX- WORK'!T84</f>
        <v>137891</v>
      </c>
      <c r="C50" s="41">
        <v>1100</v>
      </c>
      <c r="D50" s="41">
        <f t="shared" si="8"/>
        <v>3358</v>
      </c>
      <c r="E50" s="41">
        <f>+B50-C50+D50</f>
        <v>140149</v>
      </c>
      <c r="F50" s="41">
        <f>+E50*0.18</f>
        <v>25226.82</v>
      </c>
      <c r="G50" s="42">
        <f>SUM(E50:F50)</f>
        <v>165375.82</v>
      </c>
      <c r="H50" s="43"/>
      <c r="I50" s="18"/>
    </row>
    <row r="51" spans="1:9" x14ac:dyDescent="0.25">
      <c r="A51" s="17" t="s">
        <v>44</v>
      </c>
      <c r="B51" s="41">
        <f>+'[1]PP EX- WORK'!U84</f>
        <v>139741</v>
      </c>
      <c r="C51" s="41">
        <v>1100</v>
      </c>
      <c r="D51" s="41">
        <f t="shared" si="8"/>
        <v>3358</v>
      </c>
      <c r="E51" s="41">
        <f>+B51-C51+D51</f>
        <v>141999</v>
      </c>
      <c r="F51" s="41">
        <f>+E51*0.18</f>
        <v>25559.82</v>
      </c>
      <c r="G51" s="42">
        <f>SUM(E51:F51)</f>
        <v>167558.82</v>
      </c>
      <c r="H51" s="43"/>
      <c r="I51" s="18"/>
    </row>
    <row r="52" spans="1:9" x14ac:dyDescent="0.25">
      <c r="A52" s="17" t="s">
        <v>45</v>
      </c>
      <c r="B52" s="41">
        <f>+'[1]PP EX- WORK'!V84</f>
        <v>138871</v>
      </c>
      <c r="C52" s="41">
        <v>1100</v>
      </c>
      <c r="D52" s="41">
        <f t="shared" si="8"/>
        <v>3358</v>
      </c>
      <c r="E52" s="41">
        <f>+B52-C52+D52</f>
        <v>141129</v>
      </c>
      <c r="F52" s="41">
        <f>+E52*0.18</f>
        <v>25403.219999999998</v>
      </c>
      <c r="G52" s="42">
        <f>SUM(E52:F52)</f>
        <v>166532.22</v>
      </c>
      <c r="H52" s="43"/>
      <c r="I52" s="18"/>
    </row>
    <row r="53" spans="1:9" x14ac:dyDescent="0.25">
      <c r="A53" s="17" t="s">
        <v>46</v>
      </c>
      <c r="B53" s="41">
        <f>+'[1]PP EX- WORK'!W84</f>
        <v>138871</v>
      </c>
      <c r="C53" s="41">
        <v>1100</v>
      </c>
      <c r="D53" s="41">
        <f t="shared" si="8"/>
        <v>3358</v>
      </c>
      <c r="E53" s="41">
        <f>+B53-C53+D53</f>
        <v>141129</v>
      </c>
      <c r="F53" s="41">
        <f>+E53*0.18</f>
        <v>25403.219999999998</v>
      </c>
      <c r="G53" s="42">
        <f>SUM(E53:F53)</f>
        <v>166532.22</v>
      </c>
      <c r="H53" s="43"/>
      <c r="I53" s="18"/>
    </row>
    <row r="54" spans="1:9" x14ac:dyDescent="0.25">
      <c r="A54" s="17" t="s">
        <v>115</v>
      </c>
      <c r="B54" s="41">
        <f>+'[1]PP EX- WORK'!N84</f>
        <v>137401</v>
      </c>
      <c r="C54" s="41">
        <v>1100</v>
      </c>
      <c r="D54" s="41">
        <f t="shared" si="8"/>
        <v>3358</v>
      </c>
      <c r="E54" s="41">
        <f t="shared" si="7"/>
        <v>139659</v>
      </c>
      <c r="F54" s="41">
        <f t="shared" si="5"/>
        <v>25138.62</v>
      </c>
      <c r="G54" s="42">
        <f t="shared" si="2"/>
        <v>164797.62</v>
      </c>
      <c r="H54" s="43"/>
      <c r="I54" s="18"/>
    </row>
    <row r="55" spans="1:9" x14ac:dyDescent="0.25">
      <c r="A55" s="17" t="s">
        <v>116</v>
      </c>
      <c r="B55" s="41">
        <f>+'[1]PP EX- WORK'!O84</f>
        <v>136901</v>
      </c>
      <c r="C55" s="41">
        <v>1100</v>
      </c>
      <c r="D55" s="41">
        <f t="shared" si="8"/>
        <v>3358</v>
      </c>
      <c r="E55" s="41">
        <f t="shared" si="7"/>
        <v>139159</v>
      </c>
      <c r="F55" s="41">
        <f t="shared" si="5"/>
        <v>25048.62</v>
      </c>
      <c r="G55" s="42">
        <f t="shared" si="2"/>
        <v>164207.62</v>
      </c>
      <c r="H55" s="43"/>
      <c r="I55" s="18"/>
    </row>
    <row r="56" spans="1:9" x14ac:dyDescent="0.25">
      <c r="A56" s="17" t="s">
        <v>117</v>
      </c>
      <c r="B56" s="41">
        <f>+'[1]PP EX- WORK'!K84</f>
        <v>140235</v>
      </c>
      <c r="C56" s="41">
        <v>1100</v>
      </c>
      <c r="D56" s="41">
        <f t="shared" si="8"/>
        <v>3358</v>
      </c>
      <c r="E56" s="41">
        <f t="shared" si="7"/>
        <v>142493</v>
      </c>
      <c r="F56" s="41">
        <f t="shared" si="5"/>
        <v>25648.739999999998</v>
      </c>
      <c r="G56" s="42">
        <f t="shared" si="2"/>
        <v>168141.74</v>
      </c>
      <c r="H56" s="43"/>
      <c r="I56" s="18"/>
    </row>
    <row r="57" spans="1:9" x14ac:dyDescent="0.25">
      <c r="A57" s="17" t="s">
        <v>118</v>
      </c>
      <c r="B57" s="41">
        <f>+'[1]PP EX- WORK'!M84</f>
        <v>143235</v>
      </c>
      <c r="C57" s="41">
        <v>1100</v>
      </c>
      <c r="D57" s="41">
        <f t="shared" si="8"/>
        <v>3358</v>
      </c>
      <c r="E57" s="41">
        <f t="shared" si="7"/>
        <v>145493</v>
      </c>
      <c r="F57" s="41">
        <f t="shared" si="5"/>
        <v>26188.739999999998</v>
      </c>
      <c r="G57" s="42">
        <f t="shared" si="2"/>
        <v>171681.74</v>
      </c>
      <c r="H57" s="43"/>
      <c r="I57" s="18"/>
    </row>
    <row r="58" spans="1:9" x14ac:dyDescent="0.25">
      <c r="A58" s="48" t="s">
        <v>119</v>
      </c>
      <c r="B58" s="41">
        <f>+'[1]PP EX- WORK'!L84</f>
        <v>142255</v>
      </c>
      <c r="C58" s="41">
        <v>1100</v>
      </c>
      <c r="D58" s="41">
        <f t="shared" si="8"/>
        <v>3358</v>
      </c>
      <c r="E58" s="41">
        <f t="shared" si="7"/>
        <v>144513</v>
      </c>
      <c r="F58" s="41">
        <f t="shared" si="5"/>
        <v>26012.34</v>
      </c>
      <c r="G58" s="42">
        <f t="shared" si="2"/>
        <v>170525.34</v>
      </c>
      <c r="H58" s="43"/>
      <c r="I58" s="18"/>
    </row>
    <row r="59" spans="1:9" x14ac:dyDescent="0.25">
      <c r="A59" s="45" t="s">
        <v>54</v>
      </c>
      <c r="B59" s="41"/>
      <c r="C59" s="41"/>
      <c r="D59" s="41"/>
      <c r="E59" s="41"/>
      <c r="F59" s="41"/>
      <c r="G59" s="42">
        <f t="shared" si="2"/>
        <v>0</v>
      </c>
      <c r="H59" s="47"/>
      <c r="I59" s="18"/>
    </row>
    <row r="60" spans="1:9" x14ac:dyDescent="0.25">
      <c r="A60" s="17" t="s">
        <v>120</v>
      </c>
      <c r="B60" s="41">
        <f>+'[1]LL Ex-Works &amp; STP'!C84</f>
        <v>137229</v>
      </c>
      <c r="C60" s="41">
        <v>1100</v>
      </c>
      <c r="D60" s="41">
        <f>+D58</f>
        <v>3358</v>
      </c>
      <c r="E60" s="41">
        <f t="shared" ref="E60:E68" si="9">+B60-C60+D60</f>
        <v>139487</v>
      </c>
      <c r="F60" s="41">
        <f t="shared" si="5"/>
        <v>25107.66</v>
      </c>
      <c r="G60" s="42">
        <f t="shared" si="2"/>
        <v>164594.66</v>
      </c>
      <c r="H60" s="43"/>
      <c r="I60" s="18"/>
    </row>
    <row r="61" spans="1:9" x14ac:dyDescent="0.25">
      <c r="A61" s="17" t="s">
        <v>121</v>
      </c>
      <c r="B61" s="41">
        <f>+'[1]LL Ex-Works &amp; STP'!B84</f>
        <v>136229</v>
      </c>
      <c r="C61" s="41">
        <v>1100</v>
      </c>
      <c r="D61" s="41">
        <f>+D60</f>
        <v>3358</v>
      </c>
      <c r="E61" s="41">
        <f t="shared" si="9"/>
        <v>138487</v>
      </c>
      <c r="F61" s="41">
        <f t="shared" si="5"/>
        <v>24927.66</v>
      </c>
      <c r="G61" s="42">
        <f t="shared" si="2"/>
        <v>163414.66</v>
      </c>
      <c r="H61" s="43"/>
      <c r="I61" s="18"/>
    </row>
    <row r="62" spans="1:9" x14ac:dyDescent="0.25">
      <c r="A62" s="17" t="s">
        <v>122</v>
      </c>
      <c r="B62" s="41">
        <f>'[2]LL PRICELIST'!B58</f>
        <v>154729</v>
      </c>
      <c r="C62" s="41">
        <v>1100</v>
      </c>
      <c r="D62" s="41">
        <f t="shared" ref="D62:D68" si="10">+D61</f>
        <v>3358</v>
      </c>
      <c r="E62" s="41">
        <f t="shared" si="9"/>
        <v>156987</v>
      </c>
      <c r="F62" s="41">
        <f t="shared" si="5"/>
        <v>28257.66</v>
      </c>
      <c r="G62" s="42">
        <f t="shared" si="2"/>
        <v>185244.66</v>
      </c>
      <c r="H62" s="43"/>
      <c r="I62" s="18"/>
    </row>
    <row r="63" spans="1:9" x14ac:dyDescent="0.25">
      <c r="A63" s="17" t="s">
        <v>123</v>
      </c>
      <c r="B63" s="41">
        <f>+'[1]LL Ex-Works &amp; STP'!D84</f>
        <v>146309</v>
      </c>
      <c r="C63" s="41">
        <v>1100</v>
      </c>
      <c r="D63" s="41">
        <f t="shared" si="10"/>
        <v>3358</v>
      </c>
      <c r="E63" s="41">
        <f t="shared" si="9"/>
        <v>148567</v>
      </c>
      <c r="F63" s="41">
        <f t="shared" si="5"/>
        <v>26742.059999999998</v>
      </c>
      <c r="G63" s="42">
        <f t="shared" si="2"/>
        <v>175309.06</v>
      </c>
      <c r="H63" s="43"/>
      <c r="I63" s="18"/>
    </row>
    <row r="64" spans="1:9" x14ac:dyDescent="0.25">
      <c r="A64" s="17" t="s">
        <v>124</v>
      </c>
      <c r="B64" s="41">
        <f>+'[1]LL Ex-Works &amp; STP'!E84</f>
        <v>148309</v>
      </c>
      <c r="C64" s="41">
        <v>1100</v>
      </c>
      <c r="D64" s="41">
        <f t="shared" si="10"/>
        <v>3358</v>
      </c>
      <c r="E64" s="41">
        <f t="shared" si="9"/>
        <v>150567</v>
      </c>
      <c r="F64" s="41">
        <f t="shared" si="5"/>
        <v>27102.059999999998</v>
      </c>
      <c r="G64" s="42">
        <f t="shared" si="2"/>
        <v>177669.06</v>
      </c>
      <c r="H64" s="43"/>
      <c r="I64" s="18"/>
    </row>
    <row r="65" spans="1:9" x14ac:dyDescent="0.25">
      <c r="A65" s="17" t="s">
        <v>125</v>
      </c>
      <c r="B65" s="41">
        <f>+'[1]LL Ex-Works &amp; STP'!F84</f>
        <v>150009</v>
      </c>
      <c r="C65" s="41">
        <v>1100</v>
      </c>
      <c r="D65" s="41">
        <f t="shared" si="10"/>
        <v>3358</v>
      </c>
      <c r="E65" s="41">
        <f t="shared" si="9"/>
        <v>152267</v>
      </c>
      <c r="F65" s="41">
        <f t="shared" si="5"/>
        <v>27408.059999999998</v>
      </c>
      <c r="G65" s="42">
        <f t="shared" si="2"/>
        <v>179675.06</v>
      </c>
      <c r="H65" s="43"/>
      <c r="I65" s="18"/>
    </row>
    <row r="66" spans="1:9" x14ac:dyDescent="0.25">
      <c r="A66" s="17" t="s">
        <v>126</v>
      </c>
      <c r="B66" s="41">
        <f>+'[1]LL Ex-Works &amp; STP'!B84-3000</f>
        <v>133229</v>
      </c>
      <c r="C66" s="41">
        <v>1100</v>
      </c>
      <c r="D66" s="41">
        <f t="shared" si="10"/>
        <v>3358</v>
      </c>
      <c r="E66" s="41">
        <f t="shared" si="9"/>
        <v>135487</v>
      </c>
      <c r="F66" s="41">
        <f t="shared" si="5"/>
        <v>24387.66</v>
      </c>
      <c r="G66" s="42">
        <f t="shared" si="2"/>
        <v>159874.66</v>
      </c>
      <c r="H66" s="43"/>
      <c r="I66" s="18"/>
    </row>
    <row r="67" spans="1:9" x14ac:dyDescent="0.25">
      <c r="A67" s="17" t="s">
        <v>127</v>
      </c>
      <c r="B67" s="41">
        <f>+'[1]LL Ex-Works &amp; STP'!H84</f>
        <v>134229</v>
      </c>
      <c r="C67" s="41">
        <v>1100</v>
      </c>
      <c r="D67" s="41">
        <f t="shared" si="10"/>
        <v>3358</v>
      </c>
      <c r="E67" s="41">
        <f t="shared" si="9"/>
        <v>136487</v>
      </c>
      <c r="F67" s="41">
        <f t="shared" si="5"/>
        <v>24567.66</v>
      </c>
      <c r="G67" s="42">
        <f t="shared" si="2"/>
        <v>161054.66</v>
      </c>
      <c r="H67" s="43"/>
      <c r="I67" s="18"/>
    </row>
    <row r="68" spans="1:9" x14ac:dyDescent="0.25">
      <c r="A68" s="17" t="s">
        <v>128</v>
      </c>
      <c r="B68" s="41">
        <f>+'[1]LL Ex-Works &amp; STP'!I84</f>
        <v>134229</v>
      </c>
      <c r="C68" s="41">
        <v>1100</v>
      </c>
      <c r="D68" s="41">
        <f t="shared" si="10"/>
        <v>3358</v>
      </c>
      <c r="E68" s="41">
        <f t="shared" si="9"/>
        <v>136487</v>
      </c>
      <c r="F68" s="41">
        <f t="shared" si="5"/>
        <v>24567.66</v>
      </c>
      <c r="G68" s="42">
        <f t="shared" si="2"/>
        <v>161054.66</v>
      </c>
      <c r="H68" s="43"/>
      <c r="I68" s="18"/>
    </row>
    <row r="69" spans="1:9" x14ac:dyDescent="0.25">
      <c r="A69" s="45" t="s">
        <v>129</v>
      </c>
      <c r="B69" s="41"/>
      <c r="C69" s="41"/>
      <c r="D69" s="41"/>
      <c r="E69" s="41"/>
      <c r="F69" s="41"/>
      <c r="G69" s="41"/>
      <c r="H69" s="41"/>
      <c r="I69" s="41"/>
    </row>
    <row r="70" spans="1:9" x14ac:dyDescent="0.25">
      <c r="A70" s="17" t="s">
        <v>130</v>
      </c>
      <c r="B70" s="49" t="s">
        <v>131</v>
      </c>
      <c r="C70" s="49" t="s">
        <v>132</v>
      </c>
      <c r="D70" s="49" t="s">
        <v>133</v>
      </c>
      <c r="E70" s="49" t="s">
        <v>134</v>
      </c>
      <c r="F70" s="49" t="s">
        <v>135</v>
      </c>
      <c r="G70" s="49" t="s">
        <v>136</v>
      </c>
      <c r="H70" s="49" t="s">
        <v>137</v>
      </c>
      <c r="I70" s="49" t="s">
        <v>138</v>
      </c>
    </row>
    <row r="71" spans="1:9" x14ac:dyDescent="0.25">
      <c r="A71" s="45" t="s">
        <v>139</v>
      </c>
      <c r="B71" s="50" t="s">
        <v>140</v>
      </c>
      <c r="C71" s="50" t="s">
        <v>141</v>
      </c>
      <c r="D71" s="50" t="s">
        <v>142</v>
      </c>
      <c r="E71" s="50" t="s">
        <v>143</v>
      </c>
      <c r="F71" s="50" t="s">
        <v>144</v>
      </c>
      <c r="G71" s="50" t="s">
        <v>145</v>
      </c>
      <c r="H71" s="50" t="s">
        <v>146</v>
      </c>
      <c r="I71" s="51" t="s">
        <v>147</v>
      </c>
    </row>
    <row r="72" spans="1:9" x14ac:dyDescent="0.25">
      <c r="A72" s="17" t="s">
        <v>148</v>
      </c>
      <c r="B72" s="49" t="s">
        <v>131</v>
      </c>
      <c r="C72" s="49" t="s">
        <v>132</v>
      </c>
      <c r="D72" s="49" t="s">
        <v>133</v>
      </c>
      <c r="E72" s="49" t="s">
        <v>134</v>
      </c>
      <c r="F72" s="49" t="s">
        <v>135</v>
      </c>
      <c r="G72" s="49" t="s">
        <v>136</v>
      </c>
      <c r="H72" s="49" t="s">
        <v>137</v>
      </c>
      <c r="I72" s="49" t="s">
        <v>138</v>
      </c>
    </row>
    <row r="73" spans="1:9" x14ac:dyDescent="0.25">
      <c r="A73" s="17" t="s">
        <v>149</v>
      </c>
      <c r="B73" s="49" t="s">
        <v>150</v>
      </c>
      <c r="C73" s="49" t="s">
        <v>151</v>
      </c>
      <c r="D73" s="49" t="s">
        <v>152</v>
      </c>
      <c r="E73" s="49" t="s">
        <v>153</v>
      </c>
      <c r="F73" s="49" t="s">
        <v>154</v>
      </c>
      <c r="G73" s="49" t="s">
        <v>155</v>
      </c>
      <c r="H73" s="49" t="s">
        <v>143</v>
      </c>
      <c r="I73" s="6" t="s">
        <v>156</v>
      </c>
    </row>
    <row r="74" spans="1:9" x14ac:dyDescent="0.25">
      <c r="A74" s="52" t="s">
        <v>159</v>
      </c>
      <c r="B74" s="7"/>
      <c r="C74" s="7"/>
      <c r="D74" s="7"/>
      <c r="E74" s="7"/>
      <c r="F74" s="7"/>
      <c r="G74" s="7"/>
      <c r="H74" s="7"/>
      <c r="I74" s="18"/>
    </row>
    <row r="75" spans="1:9" x14ac:dyDescent="0.25">
      <c r="A75" s="53" t="s">
        <v>157</v>
      </c>
      <c r="B75" s="7"/>
      <c r="C75" s="7"/>
      <c r="D75" s="7"/>
      <c r="E75" s="7"/>
      <c r="F75" s="7"/>
      <c r="G75" s="7"/>
      <c r="H75" s="7"/>
      <c r="I75" s="18"/>
    </row>
    <row r="76" spans="1:9" x14ac:dyDescent="0.25">
      <c r="A76" s="54" t="s">
        <v>160</v>
      </c>
      <c r="B76" s="18"/>
      <c r="C76" s="25"/>
      <c r="D76" s="25"/>
      <c r="E76" s="25"/>
      <c r="F76" s="25"/>
      <c r="G76" s="25"/>
      <c r="H76" s="18"/>
      <c r="I76" s="18"/>
    </row>
    <row r="77" spans="1:9" x14ac:dyDescent="0.25">
      <c r="A77" s="54" t="s">
        <v>161</v>
      </c>
      <c r="B77" s="47"/>
      <c r="C77" s="47"/>
      <c r="D77" s="47"/>
      <c r="E77" s="47"/>
      <c r="F77" s="47"/>
      <c r="G77" s="47"/>
      <c r="H77" s="47"/>
      <c r="I77" s="18"/>
    </row>
    <row r="78" spans="1:9" x14ac:dyDescent="0.25">
      <c r="A78" s="54" t="s">
        <v>162</v>
      </c>
      <c r="B78" s="18"/>
      <c r="C78" s="18"/>
      <c r="D78" s="18"/>
      <c r="E78" s="18"/>
      <c r="F78" s="18"/>
      <c r="G78" s="18"/>
      <c r="H78" s="18"/>
      <c r="I78" s="18"/>
    </row>
    <row r="79" spans="1:9" x14ac:dyDescent="0.25">
      <c r="A79" s="54" t="s">
        <v>163</v>
      </c>
      <c r="B79" s="18"/>
      <c r="C79" s="18"/>
      <c r="D79" s="18"/>
      <c r="E79" s="18"/>
      <c r="F79" s="18"/>
      <c r="G79" s="18"/>
      <c r="H79" s="18"/>
      <c r="I79" s="18"/>
    </row>
    <row r="80" spans="1:9" x14ac:dyDescent="0.25">
      <c r="A80" s="53" t="s">
        <v>164</v>
      </c>
      <c r="B80" s="18"/>
      <c r="C80" s="18"/>
      <c r="D80" s="18"/>
      <c r="E80" s="18"/>
      <c r="F80" s="18"/>
      <c r="G80" s="18"/>
      <c r="H80" s="18"/>
      <c r="I80" s="18"/>
    </row>
    <row r="81" spans="1:9" x14ac:dyDescent="0.25">
      <c r="A81" s="20" t="s">
        <v>165</v>
      </c>
      <c r="B81" s="21"/>
      <c r="C81" s="21"/>
      <c r="D81" s="21"/>
      <c r="E81" s="21"/>
      <c r="F81" s="21"/>
      <c r="G81" s="21"/>
      <c r="H81" s="21"/>
      <c r="I81" s="18"/>
    </row>
    <row r="82" spans="1:9" x14ac:dyDescent="0.25">
      <c r="A82" s="23" t="s">
        <v>166</v>
      </c>
      <c r="B82" s="18"/>
      <c r="C82" s="18"/>
      <c r="D82" s="18"/>
      <c r="E82" s="18"/>
      <c r="F82" s="18"/>
      <c r="G82" s="18"/>
      <c r="H82" s="18"/>
      <c r="I82" s="18"/>
    </row>
    <row r="83" spans="1:9" x14ac:dyDescent="0.25">
      <c r="A83" s="23" t="s">
        <v>158</v>
      </c>
      <c r="B83" s="18"/>
      <c r="C83" s="18"/>
      <c r="D83" s="18"/>
      <c r="E83" s="18"/>
      <c r="F83" s="18"/>
      <c r="G83" s="18"/>
      <c r="H83" s="18"/>
      <c r="I83" s="18"/>
    </row>
    <row r="84" spans="1:9" ht="15.75" x14ac:dyDescent="0.25">
      <c r="A84" s="27" t="s">
        <v>69</v>
      </c>
      <c r="C84" s="18"/>
      <c r="D84" s="18"/>
      <c r="E84" s="18"/>
      <c r="F84" s="18"/>
      <c r="G84" s="18"/>
      <c r="H84" s="18"/>
      <c r="I84" s="55"/>
    </row>
    <row r="85" spans="1:9" ht="15.75" x14ac:dyDescent="0.25">
      <c r="A85" s="27" t="s">
        <v>70</v>
      </c>
      <c r="B85" s="18"/>
      <c r="C85" s="18"/>
      <c r="D85" s="18"/>
      <c r="E85" s="18"/>
      <c r="F85" s="18"/>
      <c r="G85" s="18"/>
      <c r="H85" s="18"/>
      <c r="I85" s="18"/>
    </row>
    <row r="86" spans="1:9" x14ac:dyDescent="0.25">
      <c r="A86" s="28" t="s">
        <v>71</v>
      </c>
      <c r="B86" s="18"/>
      <c r="C86" s="18"/>
      <c r="D86" s="18"/>
      <c r="E86" s="18"/>
      <c r="F86" s="18"/>
      <c r="G86" s="18"/>
      <c r="H86" s="18"/>
      <c r="I86" s="18"/>
    </row>
    <row r="87" spans="1:9" ht="15.75" x14ac:dyDescent="0.25">
      <c r="A87" s="27" t="s">
        <v>72</v>
      </c>
      <c r="B87" s="18"/>
      <c r="C87" s="18"/>
      <c r="D87" s="18"/>
      <c r="E87" s="18"/>
      <c r="F87" s="18"/>
      <c r="G87" s="18"/>
      <c r="H87" s="18"/>
      <c r="I87" s="18"/>
    </row>
    <row r="88" spans="1:9" x14ac:dyDescent="0.25">
      <c r="A88" s="28" t="s">
        <v>73</v>
      </c>
      <c r="B88" s="18"/>
      <c r="C88" s="18"/>
      <c r="D88" s="18"/>
      <c r="E88" s="18"/>
      <c r="F88" s="18"/>
      <c r="G88" s="18"/>
      <c r="H88" s="18"/>
      <c r="I88" s="18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8" sqref="H18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29" t="s">
        <v>0</v>
      </c>
      <c r="B1" s="29"/>
      <c r="C1" s="29"/>
      <c r="D1" s="29"/>
      <c r="E1" s="29"/>
      <c r="F1" s="29"/>
      <c r="G1" s="29"/>
      <c r="H1" s="29"/>
      <c r="I1" s="18"/>
    </row>
    <row r="2" spans="1:9" x14ac:dyDescent="0.25">
      <c r="A2" s="3" t="s">
        <v>1</v>
      </c>
      <c r="B2" s="3"/>
      <c r="C2" s="3"/>
      <c r="D2" s="3"/>
      <c r="E2" s="3"/>
      <c r="F2" s="3"/>
      <c r="G2" s="3"/>
      <c r="H2" s="3"/>
      <c r="I2" s="18"/>
    </row>
    <row r="3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18"/>
    </row>
    <row r="4" spans="1:9" x14ac:dyDescent="0.25">
      <c r="A4" s="30" t="s">
        <v>74</v>
      </c>
      <c r="B4" s="30"/>
      <c r="C4" s="30"/>
      <c r="D4" s="30"/>
      <c r="E4" s="30"/>
      <c r="F4" s="30"/>
      <c r="G4" s="30"/>
      <c r="H4" s="30"/>
      <c r="I4" s="18"/>
    </row>
    <row r="5" spans="1:9" x14ac:dyDescent="0.25">
      <c r="A5" s="30" t="s">
        <v>167</v>
      </c>
      <c r="B5" s="30"/>
      <c r="C5" s="30"/>
      <c r="D5" s="30"/>
      <c r="E5" s="30"/>
      <c r="F5" s="30"/>
      <c r="G5" s="30"/>
      <c r="H5" s="30"/>
      <c r="I5" s="18"/>
    </row>
    <row r="6" spans="1:9" x14ac:dyDescent="0.25">
      <c r="A6" s="30" t="s">
        <v>76</v>
      </c>
      <c r="B6" s="30"/>
      <c r="C6" s="30"/>
      <c r="D6" s="30"/>
      <c r="E6" s="30"/>
      <c r="F6" s="30"/>
      <c r="G6" s="30"/>
      <c r="H6" s="30"/>
      <c r="I6" s="18"/>
    </row>
    <row r="7" spans="1:9" x14ac:dyDescent="0.25">
      <c r="A7" s="3" t="str">
        <f>+'[1]STOCK POINT'!A9:E9</f>
        <v>HDPE, LLDPE &amp; PP PRICE W.E.F. DT. 01.05.26</v>
      </c>
      <c r="B7" s="3"/>
      <c r="C7" s="3"/>
      <c r="D7" s="3"/>
      <c r="E7" s="3"/>
      <c r="F7" s="3"/>
      <c r="G7" s="3"/>
      <c r="H7" s="3"/>
      <c r="I7" s="18"/>
    </row>
    <row r="8" spans="1:9" x14ac:dyDescent="0.25">
      <c r="A8" s="31" t="s">
        <v>77</v>
      </c>
      <c r="B8" s="31" t="s">
        <v>78</v>
      </c>
      <c r="C8" s="31" t="s">
        <v>79</v>
      </c>
      <c r="D8" s="31" t="s">
        <v>80</v>
      </c>
      <c r="E8" s="31" t="s">
        <v>81</v>
      </c>
      <c r="F8" s="32" t="s">
        <v>82</v>
      </c>
      <c r="G8" s="33" t="s">
        <v>83</v>
      </c>
      <c r="H8" s="34"/>
      <c r="I8" s="18"/>
    </row>
    <row r="9" spans="1:9" x14ac:dyDescent="0.25">
      <c r="A9" s="35" t="s">
        <v>12</v>
      </c>
      <c r="B9" s="36"/>
      <c r="C9" s="6" t="s">
        <v>84</v>
      </c>
      <c r="D9" s="6" t="s">
        <v>85</v>
      </c>
      <c r="E9" s="6" t="s">
        <v>78</v>
      </c>
      <c r="F9" s="37">
        <v>0.18</v>
      </c>
      <c r="G9" s="38" t="s">
        <v>86</v>
      </c>
      <c r="H9" s="39"/>
      <c r="I9" s="18"/>
    </row>
    <row r="10" spans="1:9" x14ac:dyDescent="0.25">
      <c r="A10" s="17" t="s">
        <v>87</v>
      </c>
      <c r="B10" s="40">
        <f>+'[1]HD Ex-Works'!R86</f>
        <v>142837</v>
      </c>
      <c r="C10" s="41">
        <v>1100</v>
      </c>
      <c r="D10" s="41">
        <f>+[1]FREIGHT!I412</f>
        <v>3263</v>
      </c>
      <c r="E10" s="41">
        <f>+B10-C10+D10</f>
        <v>145000</v>
      </c>
      <c r="F10" s="41">
        <f t="shared" ref="F10:F33" si="0">+E10*0.18</f>
        <v>26100</v>
      </c>
      <c r="G10" s="42">
        <f>SUM(E10:F10)</f>
        <v>171100</v>
      </c>
      <c r="H10" s="43"/>
      <c r="I10" s="18"/>
    </row>
    <row r="11" spans="1:9" x14ac:dyDescent="0.25">
      <c r="A11" s="17" t="s">
        <v>15</v>
      </c>
      <c r="B11" s="40">
        <f>+'[1]HD Ex-Works'!S86</f>
        <v>144837</v>
      </c>
      <c r="C11" s="41">
        <v>1100</v>
      </c>
      <c r="D11" s="41">
        <f>+D10</f>
        <v>3263</v>
      </c>
      <c r="E11" s="41">
        <f t="shared" ref="E11:E33" si="1">+B11-C11+D11</f>
        <v>147000</v>
      </c>
      <c r="F11" s="41">
        <f t="shared" si="0"/>
        <v>26460</v>
      </c>
      <c r="G11" s="42">
        <f t="shared" ref="G11:G68" si="2">SUM(E11:F11)</f>
        <v>173460</v>
      </c>
      <c r="H11" s="43"/>
      <c r="I11" s="18"/>
    </row>
    <row r="12" spans="1:9" x14ac:dyDescent="0.25">
      <c r="A12" s="17" t="s">
        <v>88</v>
      </c>
      <c r="B12" s="40">
        <f>+'[1]HD Ex-Works'!T86</f>
        <v>154311</v>
      </c>
      <c r="C12" s="41">
        <v>1100</v>
      </c>
      <c r="D12" s="41">
        <f t="shared" ref="D12:D33" si="3">+D11</f>
        <v>3263</v>
      </c>
      <c r="E12" s="41">
        <f>+B12-C12+D12</f>
        <v>156474</v>
      </c>
      <c r="F12" s="41">
        <f>+E12*0.18</f>
        <v>28165.32</v>
      </c>
      <c r="G12" s="42">
        <f>SUM(E12:F12)</f>
        <v>184639.32</v>
      </c>
      <c r="H12" s="43"/>
      <c r="I12" s="18"/>
    </row>
    <row r="13" spans="1:9" x14ac:dyDescent="0.25">
      <c r="A13" s="17" t="s">
        <v>89</v>
      </c>
      <c r="B13" s="40">
        <f>+'[1]HD Ex-Works'!U86</f>
        <v>154311</v>
      </c>
      <c r="C13" s="41">
        <v>1100</v>
      </c>
      <c r="D13" s="41">
        <f t="shared" si="3"/>
        <v>3263</v>
      </c>
      <c r="E13" s="41">
        <f t="shared" si="1"/>
        <v>156474</v>
      </c>
      <c r="F13" s="41">
        <f t="shared" si="0"/>
        <v>28165.32</v>
      </c>
      <c r="G13" s="42">
        <f t="shared" si="2"/>
        <v>184639.32</v>
      </c>
      <c r="H13" s="43"/>
      <c r="I13" s="18"/>
    </row>
    <row r="14" spans="1:9" x14ac:dyDescent="0.25">
      <c r="A14" s="17" t="s">
        <v>19</v>
      </c>
      <c r="B14" s="40">
        <f>+'[1]HD Ex-Works'!M86</f>
        <v>156811</v>
      </c>
      <c r="C14" s="41">
        <v>1100</v>
      </c>
      <c r="D14" s="41">
        <f t="shared" si="3"/>
        <v>3263</v>
      </c>
      <c r="E14" s="41">
        <f>+B14-C14+D14</f>
        <v>158974</v>
      </c>
      <c r="F14" s="41">
        <f>+E14*0.18</f>
        <v>28615.32</v>
      </c>
      <c r="G14" s="42">
        <f>SUM(E14:F14)</f>
        <v>187589.32</v>
      </c>
      <c r="H14" s="43"/>
      <c r="I14" s="18"/>
    </row>
    <row r="15" spans="1:9" x14ac:dyDescent="0.25">
      <c r="A15" s="17" t="s">
        <v>20</v>
      </c>
      <c r="B15" s="40">
        <f>+'[1]HD Ex-Works'!N86</f>
        <v>156811</v>
      </c>
      <c r="C15" s="41">
        <v>1100</v>
      </c>
      <c r="D15" s="41">
        <f t="shared" si="3"/>
        <v>3263</v>
      </c>
      <c r="E15" s="41">
        <f>+B15-C15+D15</f>
        <v>158974</v>
      </c>
      <c r="F15" s="41">
        <f>+E15*0.18</f>
        <v>28615.32</v>
      </c>
      <c r="G15" s="42">
        <f>SUM(E15:F15)</f>
        <v>187589.32</v>
      </c>
      <c r="H15" s="43"/>
      <c r="I15" s="18"/>
    </row>
    <row r="16" spans="1:9" x14ac:dyDescent="0.25">
      <c r="A16" s="17" t="s">
        <v>90</v>
      </c>
      <c r="B16" s="40">
        <f>+'[1]HD Ex-Works'!Q86</f>
        <v>143817</v>
      </c>
      <c r="C16" s="41">
        <v>1100</v>
      </c>
      <c r="D16" s="41">
        <f t="shared" si="3"/>
        <v>3263</v>
      </c>
      <c r="E16" s="41">
        <f t="shared" si="1"/>
        <v>145980</v>
      </c>
      <c r="F16" s="41">
        <f t="shared" si="0"/>
        <v>26276.399999999998</v>
      </c>
      <c r="G16" s="42">
        <f t="shared" si="2"/>
        <v>172256.4</v>
      </c>
      <c r="H16" s="43"/>
      <c r="I16" s="21"/>
    </row>
    <row r="17" spans="1:9" x14ac:dyDescent="0.25">
      <c r="A17" s="17" t="s">
        <v>91</v>
      </c>
      <c r="B17" s="40">
        <f>+'[1]HD Ex-Works'!C86</f>
        <v>155487</v>
      </c>
      <c r="C17" s="41">
        <v>1100</v>
      </c>
      <c r="D17" s="41">
        <f t="shared" si="3"/>
        <v>3263</v>
      </c>
      <c r="E17" s="41">
        <f t="shared" si="1"/>
        <v>157650</v>
      </c>
      <c r="F17" s="41">
        <f t="shared" si="0"/>
        <v>28377</v>
      </c>
      <c r="G17" s="42">
        <f t="shared" si="2"/>
        <v>186027</v>
      </c>
      <c r="H17" s="43"/>
      <c r="I17" s="18"/>
    </row>
    <row r="18" spans="1:9" x14ac:dyDescent="0.25">
      <c r="A18" s="17" t="s">
        <v>92</v>
      </c>
      <c r="B18" s="40">
        <f>+'[1]HD Ex-Works'!D86</f>
        <v>154237</v>
      </c>
      <c r="C18" s="41">
        <v>1100</v>
      </c>
      <c r="D18" s="41">
        <f t="shared" si="3"/>
        <v>3263</v>
      </c>
      <c r="E18" s="41">
        <f t="shared" si="1"/>
        <v>156400</v>
      </c>
      <c r="F18" s="41">
        <f t="shared" si="0"/>
        <v>28152</v>
      </c>
      <c r="G18" s="42">
        <f t="shared" si="2"/>
        <v>184552</v>
      </c>
      <c r="H18" s="43"/>
      <c r="I18" s="18"/>
    </row>
    <row r="19" spans="1:9" x14ac:dyDescent="0.25">
      <c r="A19" s="17" t="s">
        <v>93</v>
      </c>
      <c r="B19" s="40">
        <f>+'[1]HD Ex-Works'!B86</f>
        <v>153737</v>
      </c>
      <c r="C19" s="41">
        <v>1100</v>
      </c>
      <c r="D19" s="41">
        <f t="shared" si="3"/>
        <v>3263</v>
      </c>
      <c r="E19" s="41">
        <f t="shared" si="1"/>
        <v>155900</v>
      </c>
      <c r="F19" s="41">
        <f t="shared" si="0"/>
        <v>28062</v>
      </c>
      <c r="G19" s="42">
        <f t="shared" si="2"/>
        <v>183962</v>
      </c>
      <c r="H19" s="43"/>
      <c r="I19" s="18"/>
    </row>
    <row r="20" spans="1:9" x14ac:dyDescent="0.25">
      <c r="A20" s="17" t="s">
        <v>94</v>
      </c>
      <c r="B20" s="41">
        <f>+'[1]HD Ex-Works'!E86</f>
        <v>155411</v>
      </c>
      <c r="C20" s="41">
        <v>1100</v>
      </c>
      <c r="D20" s="41">
        <f t="shared" si="3"/>
        <v>3263</v>
      </c>
      <c r="E20" s="41">
        <f t="shared" si="1"/>
        <v>157574</v>
      </c>
      <c r="F20" s="41">
        <f t="shared" si="0"/>
        <v>28363.32</v>
      </c>
      <c r="G20" s="42">
        <f t="shared" si="2"/>
        <v>185937.32</v>
      </c>
      <c r="H20" s="43"/>
      <c r="I20" s="18"/>
    </row>
    <row r="21" spans="1:9" x14ac:dyDescent="0.25">
      <c r="A21" s="17" t="s">
        <v>25</v>
      </c>
      <c r="B21" s="41">
        <f>+'[1]HD Ex-Works'!F86</f>
        <v>154405</v>
      </c>
      <c r="C21" s="41">
        <v>1100</v>
      </c>
      <c r="D21" s="41">
        <f t="shared" si="3"/>
        <v>3263</v>
      </c>
      <c r="E21" s="41">
        <f t="shared" si="1"/>
        <v>156568</v>
      </c>
      <c r="F21" s="41">
        <f t="shared" si="0"/>
        <v>28182.239999999998</v>
      </c>
      <c r="G21" s="42">
        <f t="shared" si="2"/>
        <v>184750.24</v>
      </c>
      <c r="H21" s="43"/>
      <c r="I21" s="18"/>
    </row>
    <row r="22" spans="1:9" x14ac:dyDescent="0.25">
      <c r="A22" s="17" t="s">
        <v>95</v>
      </c>
      <c r="B22" s="41">
        <f>+'[1]HD Ex-Works'!W86-3000</f>
        <v>146013</v>
      </c>
      <c r="C22" s="41">
        <v>1100</v>
      </c>
      <c r="D22" s="41">
        <f t="shared" si="3"/>
        <v>3263</v>
      </c>
      <c r="E22" s="41">
        <f t="shared" si="1"/>
        <v>148176</v>
      </c>
      <c r="F22" s="41">
        <f t="shared" si="0"/>
        <v>26671.68</v>
      </c>
      <c r="G22" s="42">
        <f t="shared" si="2"/>
        <v>174847.68</v>
      </c>
      <c r="H22" s="43"/>
      <c r="I22" s="44"/>
    </row>
    <row r="23" spans="1:9" x14ac:dyDescent="0.25">
      <c r="A23" s="17" t="s">
        <v>96</v>
      </c>
      <c r="B23" s="41">
        <f>+'[1]HD Ex-Works'!W86</f>
        <v>149013</v>
      </c>
      <c r="C23" s="41">
        <v>1100</v>
      </c>
      <c r="D23" s="41">
        <f t="shared" si="3"/>
        <v>3263</v>
      </c>
      <c r="E23" s="41">
        <f t="shared" si="1"/>
        <v>151176</v>
      </c>
      <c r="F23" s="41">
        <f t="shared" si="0"/>
        <v>27211.68</v>
      </c>
      <c r="G23" s="42">
        <f t="shared" si="2"/>
        <v>178387.68</v>
      </c>
      <c r="H23" s="43"/>
      <c r="I23" s="18"/>
    </row>
    <row r="24" spans="1:9" x14ac:dyDescent="0.25">
      <c r="A24" s="17" t="s">
        <v>97</v>
      </c>
      <c r="B24" s="41">
        <f>+'[1]HD Ex-Works'!X86</f>
        <v>149013</v>
      </c>
      <c r="C24" s="41">
        <v>1100</v>
      </c>
      <c r="D24" s="41">
        <f t="shared" si="3"/>
        <v>3263</v>
      </c>
      <c r="E24" s="41">
        <f t="shared" si="1"/>
        <v>151176</v>
      </c>
      <c r="F24" s="41">
        <f t="shared" si="0"/>
        <v>27211.68</v>
      </c>
      <c r="G24" s="42">
        <f t="shared" si="2"/>
        <v>178387.68</v>
      </c>
      <c r="H24" s="43"/>
      <c r="I24" s="44"/>
    </row>
    <row r="25" spans="1:9" x14ac:dyDescent="0.25">
      <c r="A25" s="17" t="s">
        <v>98</v>
      </c>
      <c r="B25" s="41">
        <f>+'[1]HD Ex-Works'!J86</f>
        <v>144466</v>
      </c>
      <c r="C25" s="41">
        <v>1100</v>
      </c>
      <c r="D25" s="41">
        <f t="shared" si="3"/>
        <v>3263</v>
      </c>
      <c r="E25" s="41">
        <f t="shared" si="1"/>
        <v>146629</v>
      </c>
      <c r="F25" s="41">
        <f t="shared" si="0"/>
        <v>26393.219999999998</v>
      </c>
      <c r="G25" s="42">
        <f t="shared" si="2"/>
        <v>173022.22</v>
      </c>
      <c r="H25" s="43"/>
      <c r="I25" s="21"/>
    </row>
    <row r="26" spans="1:9" x14ac:dyDescent="0.25">
      <c r="A26" s="17" t="s">
        <v>29</v>
      </c>
      <c r="B26" s="40">
        <f>+'[1]HD Ex-Works'!H86</f>
        <v>143861</v>
      </c>
      <c r="C26" s="41">
        <v>1100</v>
      </c>
      <c r="D26" s="41">
        <f t="shared" si="3"/>
        <v>3263</v>
      </c>
      <c r="E26" s="41">
        <f t="shared" si="1"/>
        <v>146024</v>
      </c>
      <c r="F26" s="41">
        <f t="shared" si="0"/>
        <v>26284.32</v>
      </c>
      <c r="G26" s="42">
        <f t="shared" si="2"/>
        <v>172308.32</v>
      </c>
      <c r="H26" s="43"/>
      <c r="I26" s="18"/>
    </row>
    <row r="27" spans="1:9" x14ac:dyDescent="0.25">
      <c r="A27" s="17" t="s">
        <v>31</v>
      </c>
      <c r="B27" s="41">
        <f>+'[1]HD Ex-Works'!G86</f>
        <v>144671</v>
      </c>
      <c r="C27" s="41">
        <v>1100</v>
      </c>
      <c r="D27" s="41">
        <f t="shared" si="3"/>
        <v>3263</v>
      </c>
      <c r="E27" s="41">
        <f t="shared" si="1"/>
        <v>146834</v>
      </c>
      <c r="F27" s="41">
        <f t="shared" si="0"/>
        <v>26430.12</v>
      </c>
      <c r="G27" s="42">
        <f t="shared" si="2"/>
        <v>173264.12</v>
      </c>
      <c r="H27" s="43"/>
      <c r="I27" s="18"/>
    </row>
    <row r="28" spans="1:9" x14ac:dyDescent="0.25">
      <c r="A28" s="17" t="s">
        <v>99</v>
      </c>
      <c r="B28" s="41">
        <f>+'[1]HD Ex-Works'!I86</f>
        <v>142466</v>
      </c>
      <c r="C28" s="41">
        <v>1100</v>
      </c>
      <c r="D28" s="41">
        <f t="shared" si="3"/>
        <v>3263</v>
      </c>
      <c r="E28" s="41">
        <f t="shared" si="1"/>
        <v>144629</v>
      </c>
      <c r="F28" s="41">
        <f t="shared" si="0"/>
        <v>26033.219999999998</v>
      </c>
      <c r="G28" s="42">
        <f t="shared" si="2"/>
        <v>170662.22</v>
      </c>
      <c r="H28" s="43"/>
      <c r="I28" s="18"/>
    </row>
    <row r="29" spans="1:9" x14ac:dyDescent="0.25">
      <c r="A29" s="17" t="s">
        <v>27</v>
      </c>
      <c r="B29" s="41">
        <f>+'[1]HD Ex-Works'!Y86</f>
        <v>147013</v>
      </c>
      <c r="C29" s="41">
        <v>1100</v>
      </c>
      <c r="D29" s="41">
        <f t="shared" si="3"/>
        <v>3263</v>
      </c>
      <c r="E29" s="41">
        <f t="shared" si="1"/>
        <v>149176</v>
      </c>
      <c r="F29" s="41">
        <f t="shared" si="0"/>
        <v>26851.68</v>
      </c>
      <c r="G29" s="42">
        <f t="shared" si="2"/>
        <v>176027.68</v>
      </c>
      <c r="H29" s="43"/>
      <c r="I29" s="18"/>
    </row>
    <row r="30" spans="1:9" x14ac:dyDescent="0.25">
      <c r="A30" s="17" t="s">
        <v>100</v>
      </c>
      <c r="B30" s="41">
        <f>+'[1]HD Ex-Works'!Z86</f>
        <v>145013</v>
      </c>
      <c r="C30" s="41">
        <v>1100</v>
      </c>
      <c r="D30" s="41">
        <f t="shared" si="3"/>
        <v>3263</v>
      </c>
      <c r="E30" s="41">
        <f t="shared" si="1"/>
        <v>147176</v>
      </c>
      <c r="F30" s="41">
        <f t="shared" si="0"/>
        <v>26491.68</v>
      </c>
      <c r="G30" s="42">
        <f t="shared" si="2"/>
        <v>173667.68</v>
      </c>
      <c r="H30" s="43"/>
      <c r="I30" s="18"/>
    </row>
    <row r="31" spans="1:9" x14ac:dyDescent="0.25">
      <c r="A31" s="17" t="s">
        <v>101</v>
      </c>
      <c r="B31" s="41">
        <f>+'[1]HD Ex-Works'!AA86</f>
        <v>138317</v>
      </c>
      <c r="C31" s="41">
        <v>1100</v>
      </c>
      <c r="D31" s="41">
        <f t="shared" si="3"/>
        <v>3263</v>
      </c>
      <c r="E31" s="41">
        <f t="shared" si="1"/>
        <v>140480</v>
      </c>
      <c r="F31" s="41">
        <f t="shared" si="0"/>
        <v>25286.399999999998</v>
      </c>
      <c r="G31" s="42">
        <f t="shared" si="2"/>
        <v>165766.39999999999</v>
      </c>
      <c r="H31" s="43"/>
      <c r="I31" s="18"/>
    </row>
    <row r="32" spans="1:9" x14ac:dyDescent="0.25">
      <c r="A32" s="17" t="s">
        <v>102</v>
      </c>
      <c r="B32" s="41">
        <f>+'[1]HD Ex-Works'!AB86</f>
        <v>151405</v>
      </c>
      <c r="C32" s="41">
        <v>1100</v>
      </c>
      <c r="D32" s="41">
        <f t="shared" si="3"/>
        <v>3263</v>
      </c>
      <c r="E32" s="41">
        <f t="shared" si="1"/>
        <v>153568</v>
      </c>
      <c r="F32" s="41">
        <f t="shared" si="0"/>
        <v>27642.239999999998</v>
      </c>
      <c r="G32" s="42">
        <f t="shared" si="2"/>
        <v>181210.23999999999</v>
      </c>
      <c r="H32" s="43"/>
      <c r="I32" s="18"/>
    </row>
    <row r="33" spans="1:9" x14ac:dyDescent="0.25">
      <c r="A33" s="17" t="s">
        <v>103</v>
      </c>
      <c r="B33" s="41">
        <f>+'[1]HD Ex-Works'!AC86</f>
        <v>150737</v>
      </c>
      <c r="C33" s="41">
        <v>1100</v>
      </c>
      <c r="D33" s="41">
        <f t="shared" si="3"/>
        <v>3263</v>
      </c>
      <c r="E33" s="41">
        <f t="shared" si="1"/>
        <v>152900</v>
      </c>
      <c r="F33" s="41">
        <f t="shared" si="0"/>
        <v>27522</v>
      </c>
      <c r="G33" s="42">
        <f t="shared" si="2"/>
        <v>180422</v>
      </c>
      <c r="H33" s="43"/>
      <c r="I33" s="18"/>
    </row>
    <row r="34" spans="1:9" x14ac:dyDescent="0.25">
      <c r="A34" s="45" t="s">
        <v>33</v>
      </c>
      <c r="B34" s="41"/>
      <c r="C34" s="41"/>
      <c r="D34" s="41"/>
      <c r="E34" s="41"/>
      <c r="F34" s="41"/>
      <c r="G34" s="42">
        <f t="shared" si="2"/>
        <v>0</v>
      </c>
      <c r="H34" s="46"/>
      <c r="I34" s="18"/>
    </row>
    <row r="35" spans="1:9" x14ac:dyDescent="0.25">
      <c r="A35" s="17" t="s">
        <v>34</v>
      </c>
      <c r="B35" s="41">
        <f>+'[1]PP EX- WORK'!G83</f>
        <v>131896</v>
      </c>
      <c r="C35" s="41">
        <v>1100</v>
      </c>
      <c r="D35" s="41">
        <f>+D33</f>
        <v>3263</v>
      </c>
      <c r="E35" s="41">
        <f t="shared" ref="E35:E43" si="4">+B35-C35+D35</f>
        <v>134059</v>
      </c>
      <c r="F35" s="41">
        <f t="shared" ref="F35:F68" si="5">+E35*0.18</f>
        <v>24130.62</v>
      </c>
      <c r="G35" s="42">
        <f t="shared" si="2"/>
        <v>158189.62</v>
      </c>
      <c r="H35" s="43"/>
      <c r="I35" s="18"/>
    </row>
    <row r="36" spans="1:9" x14ac:dyDescent="0.25">
      <c r="A36" s="17" t="s">
        <v>104</v>
      </c>
      <c r="B36" s="41">
        <f>+'[1]PP EX- WORK'!E83</f>
        <v>129706</v>
      </c>
      <c r="C36" s="41">
        <v>1100</v>
      </c>
      <c r="D36" s="41">
        <f>+D35</f>
        <v>3263</v>
      </c>
      <c r="E36" s="41">
        <f t="shared" si="4"/>
        <v>131869</v>
      </c>
      <c r="F36" s="41">
        <f t="shared" si="5"/>
        <v>23736.42</v>
      </c>
      <c r="G36" s="42">
        <f t="shared" si="2"/>
        <v>155605.41999999998</v>
      </c>
      <c r="H36" s="43"/>
      <c r="I36" s="18"/>
    </row>
    <row r="37" spans="1:9" x14ac:dyDescent="0.25">
      <c r="A37" s="17" t="s">
        <v>105</v>
      </c>
      <c r="B37" s="41">
        <f>+'[1]PP EX- WORK'!B83</f>
        <v>128686</v>
      </c>
      <c r="C37" s="41">
        <v>1100</v>
      </c>
      <c r="D37" s="41">
        <f t="shared" ref="D37:D43" si="6">+D36</f>
        <v>3263</v>
      </c>
      <c r="E37" s="41">
        <f t="shared" si="4"/>
        <v>130849</v>
      </c>
      <c r="F37" s="41">
        <f t="shared" si="5"/>
        <v>23552.82</v>
      </c>
      <c r="G37" s="42">
        <f t="shared" si="2"/>
        <v>154401.82</v>
      </c>
      <c r="H37" s="43"/>
      <c r="I37" s="18"/>
    </row>
    <row r="38" spans="1:9" x14ac:dyDescent="0.25">
      <c r="A38" s="17" t="s">
        <v>37</v>
      </c>
      <c r="B38" s="41">
        <f>+'[1]PP EX- WORK'!F83</f>
        <v>130206</v>
      </c>
      <c r="C38" s="41">
        <v>1100</v>
      </c>
      <c r="D38" s="41">
        <f t="shared" si="6"/>
        <v>3263</v>
      </c>
      <c r="E38" s="41">
        <f t="shared" si="4"/>
        <v>132369</v>
      </c>
      <c r="F38" s="41">
        <f t="shared" si="5"/>
        <v>23826.42</v>
      </c>
      <c r="G38" s="42">
        <f t="shared" si="2"/>
        <v>156195.41999999998</v>
      </c>
      <c r="H38" s="43"/>
      <c r="I38" s="18"/>
    </row>
    <row r="39" spans="1:9" x14ac:dyDescent="0.25">
      <c r="A39" s="17" t="s">
        <v>106</v>
      </c>
      <c r="B39" s="41">
        <f>+'[1]PP EX- WORK'!X83</f>
        <v>124686</v>
      </c>
      <c r="C39" s="41">
        <v>1100</v>
      </c>
      <c r="D39" s="41">
        <f t="shared" si="6"/>
        <v>3263</v>
      </c>
      <c r="E39" s="41">
        <f t="shared" si="4"/>
        <v>126849</v>
      </c>
      <c r="F39" s="41">
        <f t="shared" si="5"/>
        <v>22832.82</v>
      </c>
      <c r="G39" s="42">
        <f t="shared" si="2"/>
        <v>149681.82</v>
      </c>
      <c r="H39" s="43"/>
      <c r="I39" s="18"/>
    </row>
    <row r="40" spans="1:9" x14ac:dyDescent="0.25">
      <c r="A40" s="17" t="s">
        <v>107</v>
      </c>
      <c r="B40" s="41">
        <f>+'[1]PP EX- WORK'!C83</f>
        <v>128186</v>
      </c>
      <c r="C40" s="41">
        <v>1100</v>
      </c>
      <c r="D40" s="41">
        <f t="shared" si="6"/>
        <v>3263</v>
      </c>
      <c r="E40" s="41">
        <f t="shared" si="4"/>
        <v>130349</v>
      </c>
      <c r="F40" s="41">
        <f t="shared" si="5"/>
        <v>23462.82</v>
      </c>
      <c r="G40" s="42">
        <f t="shared" si="2"/>
        <v>153811.82</v>
      </c>
      <c r="H40" s="43"/>
      <c r="I40" s="18"/>
    </row>
    <row r="41" spans="1:9" x14ac:dyDescent="0.25">
      <c r="A41" s="17" t="s">
        <v>108</v>
      </c>
      <c r="B41" s="41">
        <f>+'[1]PP EX- WORK'!D83</f>
        <v>128706</v>
      </c>
      <c r="C41" s="41">
        <v>1100</v>
      </c>
      <c r="D41" s="41">
        <f t="shared" si="6"/>
        <v>3263</v>
      </c>
      <c r="E41" s="41">
        <f t="shared" si="4"/>
        <v>130869</v>
      </c>
      <c r="F41" s="41">
        <f t="shared" si="5"/>
        <v>23556.42</v>
      </c>
      <c r="G41" s="42">
        <f t="shared" si="2"/>
        <v>154425.41999999998</v>
      </c>
      <c r="H41" s="43"/>
      <c r="I41" s="18"/>
    </row>
    <row r="42" spans="1:9" x14ac:dyDescent="0.25">
      <c r="A42" s="17" t="s">
        <v>109</v>
      </c>
      <c r="B42" s="41">
        <f>+'[1]PP EX- WORK'!H83</f>
        <v>131496</v>
      </c>
      <c r="C42" s="41">
        <v>1100</v>
      </c>
      <c r="D42" s="41">
        <f t="shared" si="6"/>
        <v>3263</v>
      </c>
      <c r="E42" s="41">
        <f t="shared" si="4"/>
        <v>133659</v>
      </c>
      <c r="F42" s="41">
        <f t="shared" si="5"/>
        <v>24058.62</v>
      </c>
      <c r="G42" s="42">
        <f t="shared" si="2"/>
        <v>157717.62</v>
      </c>
      <c r="H42" s="43"/>
      <c r="I42" s="18"/>
    </row>
    <row r="43" spans="1:9" x14ac:dyDescent="0.25">
      <c r="A43" s="17" t="s">
        <v>110</v>
      </c>
      <c r="B43" s="41">
        <f>+'[1]PP EX- WORK'!AA83</f>
        <v>126686</v>
      </c>
      <c r="C43" s="41">
        <v>1100</v>
      </c>
      <c r="D43" s="41">
        <f t="shared" si="6"/>
        <v>3263</v>
      </c>
      <c r="E43" s="41">
        <f t="shared" si="4"/>
        <v>128849</v>
      </c>
      <c r="F43" s="41">
        <f t="shared" si="5"/>
        <v>23192.82</v>
      </c>
      <c r="G43" s="42">
        <f t="shared" si="2"/>
        <v>152041.82</v>
      </c>
      <c r="H43" s="43"/>
      <c r="I43" s="18"/>
    </row>
    <row r="44" spans="1:9" x14ac:dyDescent="0.25">
      <c r="A44" s="45" t="s">
        <v>41</v>
      </c>
      <c r="B44" s="41"/>
      <c r="C44" s="41"/>
      <c r="D44" s="41"/>
      <c r="E44" s="41"/>
      <c r="F44" s="41"/>
      <c r="G44" s="42">
        <f t="shared" si="2"/>
        <v>0</v>
      </c>
      <c r="H44" s="47"/>
      <c r="I44" s="18"/>
    </row>
    <row r="45" spans="1:9" x14ac:dyDescent="0.25">
      <c r="A45" s="17" t="s">
        <v>111</v>
      </c>
      <c r="B45" s="41">
        <f>+'[1]PP EX- WORK'!R83</f>
        <v>137988</v>
      </c>
      <c r="C45" s="41">
        <v>1100</v>
      </c>
      <c r="D45" s="41">
        <f>+D43</f>
        <v>3263</v>
      </c>
      <c r="E45" s="41">
        <f t="shared" ref="E45:E58" si="7">+B45-C45+D45</f>
        <v>140151</v>
      </c>
      <c r="F45" s="41">
        <f t="shared" si="5"/>
        <v>25227.18</v>
      </c>
      <c r="G45" s="42">
        <f t="shared" si="2"/>
        <v>165378.18</v>
      </c>
      <c r="H45" s="43"/>
      <c r="I45" s="18"/>
    </row>
    <row r="46" spans="1:9" x14ac:dyDescent="0.25">
      <c r="A46" s="17" t="s">
        <v>112</v>
      </c>
      <c r="B46" s="41">
        <f>+'[1]PP EX- WORK'!P83</f>
        <v>140746</v>
      </c>
      <c r="C46" s="41">
        <v>1100</v>
      </c>
      <c r="D46" s="41">
        <f>+D45</f>
        <v>3263</v>
      </c>
      <c r="E46" s="41">
        <f>+B46-C46+D46</f>
        <v>142909</v>
      </c>
      <c r="F46" s="41">
        <f>+E46*0.18</f>
        <v>25723.62</v>
      </c>
      <c r="G46" s="42">
        <f>SUM(E46:F46)</f>
        <v>168632.62</v>
      </c>
      <c r="H46" s="43"/>
      <c r="I46" s="18"/>
    </row>
    <row r="47" spans="1:9" x14ac:dyDescent="0.25">
      <c r="A47" s="17" t="s">
        <v>113</v>
      </c>
      <c r="B47" s="41">
        <f>+'[1]PP EX- WORK'!Z83</f>
        <v>131496</v>
      </c>
      <c r="C47" s="41">
        <v>1100</v>
      </c>
      <c r="D47" s="41">
        <f t="shared" ref="D47:D58" si="8">+D46</f>
        <v>3263</v>
      </c>
      <c r="E47" s="41">
        <f t="shared" si="7"/>
        <v>133659</v>
      </c>
      <c r="F47" s="41">
        <f t="shared" si="5"/>
        <v>24058.62</v>
      </c>
      <c r="G47" s="42">
        <f t="shared" si="2"/>
        <v>157717.62</v>
      </c>
      <c r="H47" s="43"/>
      <c r="I47" s="18"/>
    </row>
    <row r="48" spans="1:9" x14ac:dyDescent="0.25">
      <c r="A48" s="17" t="s">
        <v>51</v>
      </c>
      <c r="B48" s="41">
        <f>+'[1]PP EX- WORK'!Q83</f>
        <v>139256</v>
      </c>
      <c r="C48" s="41">
        <v>1100</v>
      </c>
      <c r="D48" s="41">
        <f t="shared" si="8"/>
        <v>3263</v>
      </c>
      <c r="E48" s="41">
        <f t="shared" si="7"/>
        <v>141419</v>
      </c>
      <c r="F48" s="41">
        <f t="shared" si="5"/>
        <v>25455.42</v>
      </c>
      <c r="G48" s="42">
        <f t="shared" si="2"/>
        <v>166874.41999999998</v>
      </c>
      <c r="H48" s="43"/>
      <c r="I48" s="18"/>
    </row>
    <row r="49" spans="1:9" x14ac:dyDescent="0.25">
      <c r="A49" s="17" t="s">
        <v>114</v>
      </c>
      <c r="B49" s="41">
        <f>+'[1]PP EX- WORK'!S83</f>
        <v>137496</v>
      </c>
      <c r="C49" s="41">
        <v>1100</v>
      </c>
      <c r="D49" s="41">
        <f t="shared" si="8"/>
        <v>3263</v>
      </c>
      <c r="E49" s="41">
        <f t="shared" si="7"/>
        <v>139659</v>
      </c>
      <c r="F49" s="41">
        <f t="shared" si="5"/>
        <v>25138.62</v>
      </c>
      <c r="G49" s="42">
        <f t="shared" si="2"/>
        <v>164797.62</v>
      </c>
      <c r="H49" s="43"/>
      <c r="I49" s="18"/>
    </row>
    <row r="50" spans="1:9" x14ac:dyDescent="0.25">
      <c r="A50" s="17" t="s">
        <v>43</v>
      </c>
      <c r="B50" s="41">
        <f>+'[1]PP EX- WORK'!T83</f>
        <v>137986</v>
      </c>
      <c r="C50" s="41">
        <v>1100</v>
      </c>
      <c r="D50" s="41">
        <f t="shared" si="8"/>
        <v>3263</v>
      </c>
      <c r="E50" s="41">
        <f>+B50-C50+D50</f>
        <v>140149</v>
      </c>
      <c r="F50" s="41">
        <f>+E50*0.18</f>
        <v>25226.82</v>
      </c>
      <c r="G50" s="42">
        <f>SUM(E50:F50)</f>
        <v>165375.82</v>
      </c>
      <c r="H50" s="43"/>
      <c r="I50" s="18"/>
    </row>
    <row r="51" spans="1:9" x14ac:dyDescent="0.25">
      <c r="A51" s="17" t="s">
        <v>44</v>
      </c>
      <c r="B51" s="41">
        <f>+'[1]PP EX- WORK'!U83</f>
        <v>139836</v>
      </c>
      <c r="C51" s="41">
        <v>1100</v>
      </c>
      <c r="D51" s="41">
        <f t="shared" si="8"/>
        <v>3263</v>
      </c>
      <c r="E51" s="41">
        <f>+B51-C51+D51</f>
        <v>141999</v>
      </c>
      <c r="F51" s="41">
        <f>+E51*0.18</f>
        <v>25559.82</v>
      </c>
      <c r="G51" s="42">
        <f>SUM(E51:F51)</f>
        <v>167558.82</v>
      </c>
      <c r="H51" s="43"/>
      <c r="I51" s="18"/>
    </row>
    <row r="52" spans="1:9" x14ac:dyDescent="0.25">
      <c r="A52" s="17" t="s">
        <v>45</v>
      </c>
      <c r="B52" s="41">
        <f>+'[1]PP EX- WORK'!V83</f>
        <v>138966</v>
      </c>
      <c r="C52" s="41">
        <v>1100</v>
      </c>
      <c r="D52" s="41">
        <f t="shared" si="8"/>
        <v>3263</v>
      </c>
      <c r="E52" s="41">
        <f>+B52-C52+D52</f>
        <v>141129</v>
      </c>
      <c r="F52" s="41">
        <f>+E52*0.18</f>
        <v>25403.219999999998</v>
      </c>
      <c r="G52" s="42">
        <f>SUM(E52:F52)</f>
        <v>166532.22</v>
      </c>
      <c r="H52" s="43"/>
      <c r="I52" s="18"/>
    </row>
    <row r="53" spans="1:9" x14ac:dyDescent="0.25">
      <c r="A53" s="17" t="s">
        <v>46</v>
      </c>
      <c r="B53" s="41">
        <f>+'[1]PP EX- WORK'!W83</f>
        <v>138966</v>
      </c>
      <c r="C53" s="41">
        <v>1100</v>
      </c>
      <c r="D53" s="41">
        <f t="shared" si="8"/>
        <v>3263</v>
      </c>
      <c r="E53" s="41">
        <f>+B53-C53+D53</f>
        <v>141129</v>
      </c>
      <c r="F53" s="41">
        <f>+E53*0.18</f>
        <v>25403.219999999998</v>
      </c>
      <c r="G53" s="42">
        <f>SUM(E53:F53)</f>
        <v>166532.22</v>
      </c>
      <c r="H53" s="43"/>
      <c r="I53" s="18"/>
    </row>
    <row r="54" spans="1:9" x14ac:dyDescent="0.25">
      <c r="A54" s="17" t="s">
        <v>115</v>
      </c>
      <c r="B54" s="41">
        <f>+'[1]PP EX- WORK'!N83</f>
        <v>137496</v>
      </c>
      <c r="C54" s="41">
        <v>1100</v>
      </c>
      <c r="D54" s="41">
        <f t="shared" si="8"/>
        <v>3263</v>
      </c>
      <c r="E54" s="41">
        <f t="shared" si="7"/>
        <v>139659</v>
      </c>
      <c r="F54" s="41">
        <f t="shared" si="5"/>
        <v>25138.62</v>
      </c>
      <c r="G54" s="42">
        <f t="shared" si="2"/>
        <v>164797.62</v>
      </c>
      <c r="H54" s="43"/>
      <c r="I54" s="18"/>
    </row>
    <row r="55" spans="1:9" x14ac:dyDescent="0.25">
      <c r="A55" s="17" t="s">
        <v>116</v>
      </c>
      <c r="B55" s="41">
        <f>+'[1]PP EX- WORK'!O83</f>
        <v>136996</v>
      </c>
      <c r="C55" s="41">
        <v>1100</v>
      </c>
      <c r="D55" s="41">
        <f t="shared" si="8"/>
        <v>3263</v>
      </c>
      <c r="E55" s="41">
        <f t="shared" si="7"/>
        <v>139159</v>
      </c>
      <c r="F55" s="41">
        <f t="shared" si="5"/>
        <v>25048.62</v>
      </c>
      <c r="G55" s="42">
        <f t="shared" si="2"/>
        <v>164207.62</v>
      </c>
      <c r="H55" s="43"/>
      <c r="I55" s="18"/>
    </row>
    <row r="56" spans="1:9" x14ac:dyDescent="0.25">
      <c r="A56" s="17" t="s">
        <v>117</v>
      </c>
      <c r="B56" s="41">
        <f>+'[1]PP EX- WORK'!K83</f>
        <v>140330</v>
      </c>
      <c r="C56" s="41">
        <v>1100</v>
      </c>
      <c r="D56" s="41">
        <f t="shared" si="8"/>
        <v>3263</v>
      </c>
      <c r="E56" s="41">
        <f t="shared" si="7"/>
        <v>142493</v>
      </c>
      <c r="F56" s="41">
        <f t="shared" si="5"/>
        <v>25648.739999999998</v>
      </c>
      <c r="G56" s="42">
        <f t="shared" si="2"/>
        <v>168141.74</v>
      </c>
      <c r="H56" s="43"/>
      <c r="I56" s="18"/>
    </row>
    <row r="57" spans="1:9" x14ac:dyDescent="0.25">
      <c r="A57" s="17" t="s">
        <v>118</v>
      </c>
      <c r="B57" s="41">
        <f>+'[1]PP EX- WORK'!M83</f>
        <v>143330</v>
      </c>
      <c r="C57" s="41">
        <v>1100</v>
      </c>
      <c r="D57" s="41">
        <f t="shared" si="8"/>
        <v>3263</v>
      </c>
      <c r="E57" s="41">
        <f t="shared" si="7"/>
        <v>145493</v>
      </c>
      <c r="F57" s="41">
        <f t="shared" si="5"/>
        <v>26188.739999999998</v>
      </c>
      <c r="G57" s="42">
        <f t="shared" si="2"/>
        <v>171681.74</v>
      </c>
      <c r="H57" s="43"/>
      <c r="I57" s="18"/>
    </row>
    <row r="58" spans="1:9" x14ac:dyDescent="0.25">
      <c r="A58" s="48" t="s">
        <v>119</v>
      </c>
      <c r="B58" s="41">
        <f>+'[1]PP EX- WORK'!L83</f>
        <v>142138</v>
      </c>
      <c r="C58" s="41">
        <v>1100</v>
      </c>
      <c r="D58" s="41">
        <f t="shared" si="8"/>
        <v>3263</v>
      </c>
      <c r="E58" s="41">
        <f t="shared" si="7"/>
        <v>144301</v>
      </c>
      <c r="F58" s="41">
        <f t="shared" si="5"/>
        <v>25974.18</v>
      </c>
      <c r="G58" s="42">
        <f t="shared" si="2"/>
        <v>170275.18</v>
      </c>
      <c r="H58" s="43"/>
      <c r="I58" s="18"/>
    </row>
    <row r="59" spans="1:9" x14ac:dyDescent="0.25">
      <c r="A59" s="45" t="s">
        <v>54</v>
      </c>
      <c r="B59" s="41"/>
      <c r="C59" s="41"/>
      <c r="D59" s="41"/>
      <c r="E59" s="41"/>
      <c r="F59" s="41"/>
      <c r="G59" s="42">
        <f t="shared" si="2"/>
        <v>0</v>
      </c>
      <c r="H59" s="47"/>
      <c r="I59" s="18"/>
    </row>
    <row r="60" spans="1:9" x14ac:dyDescent="0.25">
      <c r="A60" s="17" t="s">
        <v>120</v>
      </c>
      <c r="B60" s="41">
        <f>+'[1]LL Ex-Works &amp; STP'!C83</f>
        <v>137329</v>
      </c>
      <c r="C60" s="41">
        <v>1100</v>
      </c>
      <c r="D60" s="41">
        <f>+D58</f>
        <v>3263</v>
      </c>
      <c r="E60" s="41">
        <f t="shared" ref="E60:E68" si="9">+B60-C60+D60</f>
        <v>139492</v>
      </c>
      <c r="F60" s="41">
        <f t="shared" si="5"/>
        <v>25108.559999999998</v>
      </c>
      <c r="G60" s="42">
        <f t="shared" si="2"/>
        <v>164600.56</v>
      </c>
      <c r="H60" s="43"/>
      <c r="I60" s="18"/>
    </row>
    <row r="61" spans="1:9" x14ac:dyDescent="0.25">
      <c r="A61" s="17" t="s">
        <v>121</v>
      </c>
      <c r="B61" s="41">
        <f>+'[1]LL Ex-Works &amp; STP'!B83-3000</f>
        <v>133329</v>
      </c>
      <c r="C61" s="41">
        <v>1100</v>
      </c>
      <c r="D61" s="41">
        <f>+D60</f>
        <v>3263</v>
      </c>
      <c r="E61" s="41">
        <f t="shared" si="9"/>
        <v>135492</v>
      </c>
      <c r="F61" s="41">
        <f t="shared" si="5"/>
        <v>24388.559999999998</v>
      </c>
      <c r="G61" s="42">
        <f t="shared" si="2"/>
        <v>159880.56</v>
      </c>
      <c r="H61" s="43"/>
      <c r="I61" s="18"/>
    </row>
    <row r="62" spans="1:9" x14ac:dyDescent="0.25">
      <c r="A62" s="17" t="s">
        <v>122</v>
      </c>
      <c r="B62" s="41">
        <f>+'[1]LL Ex-Works &amp; STP'!B83</f>
        <v>136329</v>
      </c>
      <c r="C62" s="41">
        <v>1100</v>
      </c>
      <c r="D62" s="41">
        <f t="shared" ref="D62:D68" si="10">+D61</f>
        <v>3263</v>
      </c>
      <c r="E62" s="41">
        <f t="shared" si="9"/>
        <v>138492</v>
      </c>
      <c r="F62" s="41">
        <f t="shared" si="5"/>
        <v>24928.559999999998</v>
      </c>
      <c r="G62" s="42">
        <f t="shared" si="2"/>
        <v>163420.56</v>
      </c>
      <c r="H62" s="43"/>
      <c r="I62" s="18"/>
    </row>
    <row r="63" spans="1:9" x14ac:dyDescent="0.25">
      <c r="A63" s="17" t="s">
        <v>123</v>
      </c>
      <c r="B63" s="41">
        <f>+'[1]LL Ex-Works &amp; STP'!D83</f>
        <v>146419</v>
      </c>
      <c r="C63" s="41">
        <v>1100</v>
      </c>
      <c r="D63" s="41">
        <f t="shared" si="10"/>
        <v>3263</v>
      </c>
      <c r="E63" s="41">
        <f t="shared" si="9"/>
        <v>148582</v>
      </c>
      <c r="F63" s="41">
        <f t="shared" si="5"/>
        <v>26744.76</v>
      </c>
      <c r="G63" s="42">
        <f t="shared" si="2"/>
        <v>175326.76</v>
      </c>
      <c r="H63" s="43"/>
      <c r="I63" s="18"/>
    </row>
    <row r="64" spans="1:9" x14ac:dyDescent="0.25">
      <c r="A64" s="17" t="s">
        <v>124</v>
      </c>
      <c r="B64" s="41">
        <f>+'[1]LL Ex-Works &amp; STP'!E83</f>
        <v>148419</v>
      </c>
      <c r="C64" s="41">
        <v>1100</v>
      </c>
      <c r="D64" s="41">
        <f t="shared" si="10"/>
        <v>3263</v>
      </c>
      <c r="E64" s="41">
        <f t="shared" si="9"/>
        <v>150582</v>
      </c>
      <c r="F64" s="41">
        <f t="shared" si="5"/>
        <v>27104.76</v>
      </c>
      <c r="G64" s="42">
        <f t="shared" si="2"/>
        <v>177686.76</v>
      </c>
      <c r="H64" s="43"/>
      <c r="I64" s="18"/>
    </row>
    <row r="65" spans="1:9" x14ac:dyDescent="0.25">
      <c r="A65" s="17" t="s">
        <v>125</v>
      </c>
      <c r="B65" s="41">
        <f>+'[1]LL Ex-Works &amp; STP'!F83</f>
        <v>150109</v>
      </c>
      <c r="C65" s="41">
        <v>1100</v>
      </c>
      <c r="D65" s="41">
        <f t="shared" si="10"/>
        <v>3263</v>
      </c>
      <c r="E65" s="41">
        <f t="shared" si="9"/>
        <v>152272</v>
      </c>
      <c r="F65" s="41">
        <f t="shared" si="5"/>
        <v>27408.959999999999</v>
      </c>
      <c r="G65" s="42">
        <f t="shared" si="2"/>
        <v>179680.96</v>
      </c>
      <c r="H65" s="43"/>
      <c r="I65" s="18"/>
    </row>
    <row r="66" spans="1:9" x14ac:dyDescent="0.25">
      <c r="A66" s="17" t="s">
        <v>126</v>
      </c>
      <c r="B66" s="41">
        <f>+'[1]LL Ex-Works &amp; STP'!B83-5500</f>
        <v>130829</v>
      </c>
      <c r="C66" s="41">
        <v>1100</v>
      </c>
      <c r="D66" s="41">
        <f t="shared" si="10"/>
        <v>3263</v>
      </c>
      <c r="E66" s="41">
        <f t="shared" si="9"/>
        <v>132992</v>
      </c>
      <c r="F66" s="41">
        <f t="shared" si="5"/>
        <v>23938.559999999998</v>
      </c>
      <c r="G66" s="42">
        <f t="shared" si="2"/>
        <v>156930.56</v>
      </c>
      <c r="H66" s="43"/>
      <c r="I66" s="18"/>
    </row>
    <row r="67" spans="1:9" x14ac:dyDescent="0.25">
      <c r="A67" s="17" t="s">
        <v>127</v>
      </c>
      <c r="B67" s="41">
        <f>+'[1]LL Ex-Works &amp; STP'!H83</f>
        <v>134329</v>
      </c>
      <c r="C67" s="41">
        <v>1100</v>
      </c>
      <c r="D67" s="41">
        <f t="shared" si="10"/>
        <v>3263</v>
      </c>
      <c r="E67" s="41">
        <f t="shared" si="9"/>
        <v>136492</v>
      </c>
      <c r="F67" s="41">
        <f t="shared" si="5"/>
        <v>24568.559999999998</v>
      </c>
      <c r="G67" s="42">
        <f t="shared" si="2"/>
        <v>161060.56</v>
      </c>
      <c r="H67" s="43"/>
      <c r="I67" s="18"/>
    </row>
    <row r="68" spans="1:9" x14ac:dyDescent="0.25">
      <c r="A68" s="17" t="s">
        <v>128</v>
      </c>
      <c r="B68" s="41">
        <f>+'[1]LL Ex-Works &amp; STP'!I83</f>
        <v>134329</v>
      </c>
      <c r="C68" s="41">
        <v>1100</v>
      </c>
      <c r="D68" s="41">
        <f t="shared" si="10"/>
        <v>3263</v>
      </c>
      <c r="E68" s="41">
        <f t="shared" si="9"/>
        <v>136492</v>
      </c>
      <c r="F68" s="41">
        <f t="shared" si="5"/>
        <v>24568.559999999998</v>
      </c>
      <c r="G68" s="42">
        <f t="shared" si="2"/>
        <v>161060.56</v>
      </c>
      <c r="H68" s="43"/>
      <c r="I68" s="18"/>
    </row>
    <row r="69" spans="1:9" x14ac:dyDescent="0.25">
      <c r="A69" s="45" t="s">
        <v>129</v>
      </c>
      <c r="B69" s="41"/>
      <c r="C69" s="41"/>
      <c r="D69" s="41"/>
      <c r="E69" s="41"/>
      <c r="F69" s="41"/>
      <c r="G69" s="41"/>
      <c r="H69" s="41"/>
      <c r="I69" s="41"/>
    </row>
    <row r="70" spans="1:9" x14ac:dyDescent="0.25">
      <c r="A70" s="17" t="s">
        <v>130</v>
      </c>
      <c r="B70" s="49" t="s">
        <v>131</v>
      </c>
      <c r="C70" s="49" t="s">
        <v>132</v>
      </c>
      <c r="D70" s="49" t="s">
        <v>133</v>
      </c>
      <c r="E70" s="49" t="s">
        <v>134</v>
      </c>
      <c r="F70" s="49" t="s">
        <v>135</v>
      </c>
      <c r="G70" s="49" t="s">
        <v>136</v>
      </c>
      <c r="H70" s="49" t="s">
        <v>137</v>
      </c>
      <c r="I70" s="49" t="s">
        <v>138</v>
      </c>
    </row>
    <row r="71" spans="1:9" x14ac:dyDescent="0.25">
      <c r="A71" s="45" t="s">
        <v>139</v>
      </c>
      <c r="B71" s="50" t="s">
        <v>140</v>
      </c>
      <c r="C71" s="50" t="s">
        <v>141</v>
      </c>
      <c r="D71" s="50" t="s">
        <v>142</v>
      </c>
      <c r="E71" s="50" t="s">
        <v>143</v>
      </c>
      <c r="F71" s="50" t="s">
        <v>144</v>
      </c>
      <c r="G71" s="50" t="s">
        <v>145</v>
      </c>
      <c r="H71" s="50" t="s">
        <v>146</v>
      </c>
      <c r="I71" s="51" t="s">
        <v>147</v>
      </c>
    </row>
    <row r="72" spans="1:9" x14ac:dyDescent="0.25">
      <c r="A72" s="17" t="s">
        <v>148</v>
      </c>
      <c r="B72" s="49" t="s">
        <v>131</v>
      </c>
      <c r="C72" s="49" t="s">
        <v>132</v>
      </c>
      <c r="D72" s="49" t="s">
        <v>133</v>
      </c>
      <c r="E72" s="49" t="s">
        <v>134</v>
      </c>
      <c r="F72" s="49" t="s">
        <v>135</v>
      </c>
      <c r="G72" s="49" t="s">
        <v>136</v>
      </c>
      <c r="H72" s="49" t="s">
        <v>137</v>
      </c>
      <c r="I72" s="49" t="s">
        <v>138</v>
      </c>
    </row>
    <row r="73" spans="1:9" x14ac:dyDescent="0.25">
      <c r="A73" s="17" t="s">
        <v>149</v>
      </c>
      <c r="B73" s="49" t="s">
        <v>150</v>
      </c>
      <c r="C73" s="49" t="s">
        <v>151</v>
      </c>
      <c r="D73" s="49" t="s">
        <v>152</v>
      </c>
      <c r="E73" s="49" t="s">
        <v>153</v>
      </c>
      <c r="F73" s="49" t="s">
        <v>154</v>
      </c>
      <c r="G73" s="49" t="s">
        <v>155</v>
      </c>
      <c r="H73" s="49" t="s">
        <v>143</v>
      </c>
      <c r="I73" s="6" t="s">
        <v>156</v>
      </c>
    </row>
    <row r="74" spans="1:9" x14ac:dyDescent="0.25">
      <c r="A74" s="52" t="s">
        <v>159</v>
      </c>
      <c r="B74" s="7"/>
      <c r="C74" s="7"/>
      <c r="D74" s="7"/>
      <c r="E74" s="7"/>
      <c r="F74" s="7"/>
      <c r="G74" s="7"/>
      <c r="H74" s="7"/>
      <c r="I74" s="18"/>
    </row>
    <row r="75" spans="1:9" x14ac:dyDescent="0.25">
      <c r="A75" s="53" t="s">
        <v>157</v>
      </c>
      <c r="B75" s="7"/>
      <c r="C75" s="7"/>
      <c r="D75" s="7"/>
      <c r="E75" s="7"/>
      <c r="F75" s="7"/>
      <c r="G75" s="7"/>
      <c r="H75" s="7"/>
      <c r="I75" s="18"/>
    </row>
    <row r="76" spans="1:9" x14ac:dyDescent="0.25">
      <c r="A76" s="54" t="s">
        <v>160</v>
      </c>
      <c r="B76" s="18"/>
      <c r="C76" s="25"/>
      <c r="D76" s="25"/>
      <c r="E76" s="25"/>
      <c r="F76" s="25"/>
      <c r="G76" s="25"/>
      <c r="H76" s="18"/>
      <c r="I76" s="18"/>
    </row>
    <row r="77" spans="1:9" x14ac:dyDescent="0.25">
      <c r="A77" s="54" t="s">
        <v>161</v>
      </c>
      <c r="B77" s="47"/>
      <c r="C77" s="47"/>
      <c r="D77" s="47"/>
      <c r="E77" s="47"/>
      <c r="F77" s="47"/>
      <c r="G77" s="47"/>
      <c r="H77" s="47"/>
      <c r="I77" s="18"/>
    </row>
    <row r="78" spans="1:9" x14ac:dyDescent="0.25">
      <c r="A78" s="54" t="s">
        <v>162</v>
      </c>
      <c r="B78" s="18"/>
      <c r="C78" s="18"/>
      <c r="D78" s="18"/>
      <c r="E78" s="18"/>
      <c r="F78" s="18"/>
      <c r="G78" s="18"/>
      <c r="H78" s="18"/>
      <c r="I78" s="18"/>
    </row>
    <row r="79" spans="1:9" x14ac:dyDescent="0.25">
      <c r="A79" s="54" t="s">
        <v>163</v>
      </c>
      <c r="B79" s="18"/>
      <c r="C79" s="18"/>
      <c r="D79" s="18"/>
      <c r="E79" s="18"/>
      <c r="F79" s="18"/>
      <c r="G79" s="18"/>
      <c r="H79" s="18"/>
      <c r="I79" s="18"/>
    </row>
    <row r="80" spans="1:9" x14ac:dyDescent="0.25">
      <c r="A80" s="53" t="s">
        <v>164</v>
      </c>
      <c r="B80" s="18"/>
      <c r="C80" s="18"/>
      <c r="D80" s="18"/>
      <c r="E80" s="18"/>
      <c r="F80" s="18"/>
      <c r="G80" s="18"/>
      <c r="H80" s="18"/>
      <c r="I80" s="18"/>
    </row>
    <row r="81" spans="1:9" x14ac:dyDescent="0.25">
      <c r="A81" s="20" t="s">
        <v>165</v>
      </c>
      <c r="B81" s="21"/>
      <c r="C81" s="21"/>
      <c r="D81" s="21"/>
      <c r="E81" s="21"/>
      <c r="F81" s="21"/>
      <c r="G81" s="21"/>
      <c r="H81" s="21"/>
      <c r="I81" s="18"/>
    </row>
    <row r="82" spans="1:9" x14ac:dyDescent="0.25">
      <c r="A82" s="23" t="s">
        <v>166</v>
      </c>
      <c r="B82" s="18"/>
      <c r="C82" s="18"/>
      <c r="D82" s="18"/>
      <c r="E82" s="18"/>
      <c r="F82" s="18"/>
      <c r="G82" s="18"/>
      <c r="H82" s="18"/>
      <c r="I82" s="18"/>
    </row>
    <row r="83" spans="1:9" x14ac:dyDescent="0.25">
      <c r="A83" s="23" t="s">
        <v>158</v>
      </c>
      <c r="B83" s="18"/>
      <c r="C83" s="18"/>
      <c r="D83" s="18"/>
      <c r="E83" s="18"/>
      <c r="F83" s="18"/>
      <c r="G83" s="18"/>
      <c r="H83" s="18"/>
      <c r="I83" s="18"/>
    </row>
    <row r="84" spans="1:9" ht="15.75" x14ac:dyDescent="0.25">
      <c r="A84" s="27" t="s">
        <v>69</v>
      </c>
      <c r="C84" s="18"/>
      <c r="D84" s="18"/>
      <c r="E84" s="18"/>
      <c r="F84" s="18"/>
      <c r="G84" s="18"/>
      <c r="H84" s="18"/>
      <c r="I84" s="55"/>
    </row>
    <row r="85" spans="1:9" ht="15.75" x14ac:dyDescent="0.25">
      <c r="A85" s="27" t="s">
        <v>70</v>
      </c>
      <c r="B85" s="18"/>
      <c r="C85" s="18"/>
      <c r="D85" s="18"/>
      <c r="E85" s="18"/>
      <c r="F85" s="18"/>
      <c r="G85" s="18"/>
      <c r="H85" s="18"/>
      <c r="I85" s="18"/>
    </row>
    <row r="86" spans="1:9" x14ac:dyDescent="0.25">
      <c r="A86" s="28" t="s">
        <v>71</v>
      </c>
      <c r="B86" s="18"/>
      <c r="C86" s="18"/>
      <c r="D86" s="18"/>
      <c r="E86" s="18"/>
      <c r="F86" s="18"/>
      <c r="G86" s="18"/>
      <c r="H86" s="18"/>
      <c r="I86" s="18"/>
    </row>
    <row r="87" spans="1:9" ht="15.75" x14ac:dyDescent="0.25">
      <c r="A87" s="27" t="s">
        <v>72</v>
      </c>
      <c r="B87" s="18"/>
      <c r="C87" s="18"/>
      <c r="D87" s="18"/>
      <c r="E87" s="18"/>
      <c r="F87" s="18"/>
      <c r="G87" s="18"/>
      <c r="H87" s="18"/>
      <c r="I87" s="18"/>
    </row>
    <row r="88" spans="1:9" x14ac:dyDescent="0.25">
      <c r="A88" s="28" t="s">
        <v>73</v>
      </c>
      <c r="B88" s="18"/>
      <c r="C88" s="18"/>
      <c r="D88" s="18"/>
      <c r="E88" s="18"/>
      <c r="F88" s="18"/>
      <c r="G88" s="18"/>
      <c r="H88" s="18"/>
      <c r="I88" s="18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29" t="s">
        <v>0</v>
      </c>
      <c r="B1" s="29"/>
      <c r="C1" s="29"/>
      <c r="D1" s="29"/>
      <c r="E1" s="29"/>
      <c r="F1" s="29"/>
      <c r="G1" s="29"/>
      <c r="H1" s="29"/>
      <c r="I1" s="18"/>
    </row>
    <row r="2" spans="1:9" x14ac:dyDescent="0.25">
      <c r="A2" s="3" t="s">
        <v>1</v>
      </c>
      <c r="B2" s="3"/>
      <c r="C2" s="3"/>
      <c r="D2" s="3"/>
      <c r="E2" s="3"/>
      <c r="F2" s="3"/>
      <c r="G2" s="3"/>
      <c r="H2" s="3"/>
      <c r="I2" s="18"/>
    </row>
    <row r="3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18"/>
    </row>
    <row r="4" spans="1:9" x14ac:dyDescent="0.25">
      <c r="A4" s="30" t="s">
        <v>74</v>
      </c>
      <c r="B4" s="30"/>
      <c r="C4" s="30"/>
      <c r="D4" s="30"/>
      <c r="E4" s="30"/>
      <c r="F4" s="30"/>
      <c r="G4" s="30"/>
      <c r="H4" s="30"/>
      <c r="I4" s="18"/>
    </row>
    <row r="5" spans="1:9" x14ac:dyDescent="0.25">
      <c r="A5" s="30" t="s">
        <v>168</v>
      </c>
      <c r="B5" s="30"/>
      <c r="C5" s="30"/>
      <c r="D5" s="30"/>
      <c r="E5" s="30"/>
      <c r="F5" s="30"/>
      <c r="G5" s="30"/>
      <c r="H5" s="30"/>
      <c r="I5" s="18"/>
    </row>
    <row r="6" spans="1:9" x14ac:dyDescent="0.25">
      <c r="A6" s="30" t="s">
        <v>76</v>
      </c>
      <c r="B6" s="30"/>
      <c r="C6" s="30"/>
      <c r="D6" s="30"/>
      <c r="E6" s="30"/>
      <c r="F6" s="30"/>
      <c r="G6" s="30"/>
      <c r="H6" s="30"/>
      <c r="I6" s="18"/>
    </row>
    <row r="7" spans="1:9" x14ac:dyDescent="0.25">
      <c r="A7" s="3" t="str">
        <f>+'[1]STOCK POINT'!A9:E9</f>
        <v>HDPE, LLDPE &amp; PP PRICE W.E.F. DT. 01.05.26</v>
      </c>
      <c r="B7" s="3"/>
      <c r="C7" s="3"/>
      <c r="D7" s="3"/>
      <c r="E7" s="3"/>
      <c r="F7" s="3"/>
      <c r="G7" s="3"/>
      <c r="H7" s="3"/>
      <c r="I7" s="18"/>
    </row>
    <row r="8" spans="1:9" x14ac:dyDescent="0.25">
      <c r="A8" s="31" t="s">
        <v>77</v>
      </c>
      <c r="B8" s="31" t="s">
        <v>78</v>
      </c>
      <c r="C8" s="31" t="s">
        <v>79</v>
      </c>
      <c r="D8" s="31" t="s">
        <v>80</v>
      </c>
      <c r="E8" s="31" t="s">
        <v>81</v>
      </c>
      <c r="F8" s="32" t="s">
        <v>82</v>
      </c>
      <c r="G8" s="33" t="s">
        <v>83</v>
      </c>
      <c r="H8" s="34"/>
      <c r="I8" s="18"/>
    </row>
    <row r="9" spans="1:9" x14ac:dyDescent="0.25">
      <c r="A9" s="35" t="s">
        <v>12</v>
      </c>
      <c r="B9" s="36"/>
      <c r="C9" s="6" t="s">
        <v>84</v>
      </c>
      <c r="D9" s="6" t="s">
        <v>85</v>
      </c>
      <c r="E9" s="6" t="s">
        <v>78</v>
      </c>
      <c r="F9" s="37">
        <v>0.18</v>
      </c>
      <c r="G9" s="38" t="s">
        <v>86</v>
      </c>
      <c r="H9" s="39"/>
      <c r="I9" s="18"/>
    </row>
    <row r="10" spans="1:9" x14ac:dyDescent="0.25">
      <c r="A10" s="17" t="s">
        <v>87</v>
      </c>
      <c r="B10" s="40">
        <f>+'[1]HD Ex-Works'!R86</f>
        <v>142837</v>
      </c>
      <c r="C10" s="41">
        <v>1100</v>
      </c>
      <c r="D10" s="41">
        <f>+[1]FREIGHT!I414</f>
        <v>3352</v>
      </c>
      <c r="E10" s="41">
        <f>+B10-C10+D10</f>
        <v>145089</v>
      </c>
      <c r="F10" s="41">
        <f t="shared" ref="F10:F33" si="0">+E10*0.18</f>
        <v>26116.02</v>
      </c>
      <c r="G10" s="42">
        <f>SUM(E10:F10)</f>
        <v>171205.02</v>
      </c>
      <c r="H10" s="43"/>
      <c r="I10" s="18"/>
    </row>
    <row r="11" spans="1:9" x14ac:dyDescent="0.25">
      <c r="A11" s="17" t="s">
        <v>15</v>
      </c>
      <c r="B11" s="40">
        <f>+'[1]HD Ex-Works'!S86</f>
        <v>144837</v>
      </c>
      <c r="C11" s="41">
        <v>1100</v>
      </c>
      <c r="D11" s="41">
        <f>+D10</f>
        <v>3352</v>
      </c>
      <c r="E11" s="41">
        <f t="shared" ref="E11:E33" si="1">+B11-C11+D11</f>
        <v>147089</v>
      </c>
      <c r="F11" s="41">
        <f t="shared" si="0"/>
        <v>26476.02</v>
      </c>
      <c r="G11" s="42">
        <f t="shared" ref="G11:G68" si="2">SUM(E11:F11)</f>
        <v>173565.02</v>
      </c>
      <c r="H11" s="43"/>
      <c r="I11" s="18"/>
    </row>
    <row r="12" spans="1:9" x14ac:dyDescent="0.25">
      <c r="A12" s="17" t="s">
        <v>88</v>
      </c>
      <c r="B12" s="40">
        <f>+'[1]HD Ex-Works'!T86</f>
        <v>154311</v>
      </c>
      <c r="C12" s="41">
        <v>1100</v>
      </c>
      <c r="D12" s="41">
        <f t="shared" ref="D12:D33" si="3">+D11</f>
        <v>3352</v>
      </c>
      <c r="E12" s="41">
        <f>+B12-C12+D12</f>
        <v>156563</v>
      </c>
      <c r="F12" s="41">
        <f>+E12*0.18</f>
        <v>28181.34</v>
      </c>
      <c r="G12" s="42">
        <f>SUM(E12:F12)</f>
        <v>184744.34</v>
      </c>
      <c r="H12" s="43"/>
      <c r="I12" s="18"/>
    </row>
    <row r="13" spans="1:9" x14ac:dyDescent="0.25">
      <c r="A13" s="17" t="s">
        <v>89</v>
      </c>
      <c r="B13" s="40">
        <f>+'[1]HD Ex-Works'!U86</f>
        <v>154311</v>
      </c>
      <c r="C13" s="41">
        <v>1100</v>
      </c>
      <c r="D13" s="41">
        <f t="shared" si="3"/>
        <v>3352</v>
      </c>
      <c r="E13" s="41">
        <f t="shared" si="1"/>
        <v>156563</v>
      </c>
      <c r="F13" s="41">
        <f t="shared" si="0"/>
        <v>28181.34</v>
      </c>
      <c r="G13" s="42">
        <f t="shared" si="2"/>
        <v>184744.34</v>
      </c>
      <c r="H13" s="43"/>
      <c r="I13" s="18"/>
    </row>
    <row r="14" spans="1:9" x14ac:dyDescent="0.25">
      <c r="A14" s="17" t="s">
        <v>19</v>
      </c>
      <c r="B14" s="40">
        <f>+'[1]HD Ex-Works'!M86</f>
        <v>156811</v>
      </c>
      <c r="C14" s="41">
        <v>1100</v>
      </c>
      <c r="D14" s="41">
        <f t="shared" si="3"/>
        <v>3352</v>
      </c>
      <c r="E14" s="41">
        <f>+B14-C14+D14</f>
        <v>159063</v>
      </c>
      <c r="F14" s="41">
        <f>+E14*0.18</f>
        <v>28631.34</v>
      </c>
      <c r="G14" s="42">
        <f>SUM(E14:F14)</f>
        <v>187694.34</v>
      </c>
      <c r="H14" s="43"/>
      <c r="I14" s="18"/>
    </row>
    <row r="15" spans="1:9" x14ac:dyDescent="0.25">
      <c r="A15" s="17" t="s">
        <v>20</v>
      </c>
      <c r="B15" s="40">
        <f>+'[1]HD Ex-Works'!N86</f>
        <v>156811</v>
      </c>
      <c r="C15" s="41">
        <v>1100</v>
      </c>
      <c r="D15" s="41">
        <f t="shared" si="3"/>
        <v>3352</v>
      </c>
      <c r="E15" s="41">
        <f>+B15-C15+D15</f>
        <v>159063</v>
      </c>
      <c r="F15" s="41">
        <f>+E15*0.18</f>
        <v>28631.34</v>
      </c>
      <c r="G15" s="42">
        <f>SUM(E15:F15)</f>
        <v>187694.34</v>
      </c>
      <c r="H15" s="43"/>
      <c r="I15" s="18"/>
    </row>
    <row r="16" spans="1:9" x14ac:dyDescent="0.25">
      <c r="A16" s="17" t="s">
        <v>90</v>
      </c>
      <c r="B16" s="40">
        <f>+'[1]HD Ex-Works'!Q86</f>
        <v>143817</v>
      </c>
      <c r="C16" s="41">
        <v>1100</v>
      </c>
      <c r="D16" s="41">
        <f t="shared" si="3"/>
        <v>3352</v>
      </c>
      <c r="E16" s="41">
        <f t="shared" si="1"/>
        <v>146069</v>
      </c>
      <c r="F16" s="41">
        <f t="shared" si="0"/>
        <v>26292.42</v>
      </c>
      <c r="G16" s="42">
        <f t="shared" si="2"/>
        <v>172361.41999999998</v>
      </c>
      <c r="H16" s="43"/>
      <c r="I16" s="21"/>
    </row>
    <row r="17" spans="1:9" x14ac:dyDescent="0.25">
      <c r="A17" s="17" t="s">
        <v>91</v>
      </c>
      <c r="B17" s="40">
        <f>+'[1]HD Ex-Works'!C86</f>
        <v>155487</v>
      </c>
      <c r="C17" s="41">
        <v>1100</v>
      </c>
      <c r="D17" s="41">
        <f t="shared" si="3"/>
        <v>3352</v>
      </c>
      <c r="E17" s="41">
        <f t="shared" si="1"/>
        <v>157739</v>
      </c>
      <c r="F17" s="41">
        <f t="shared" si="0"/>
        <v>28393.02</v>
      </c>
      <c r="G17" s="42">
        <f t="shared" si="2"/>
        <v>186132.02</v>
      </c>
      <c r="H17" s="43"/>
      <c r="I17" s="18"/>
    </row>
    <row r="18" spans="1:9" x14ac:dyDescent="0.25">
      <c r="A18" s="17" t="s">
        <v>92</v>
      </c>
      <c r="B18" s="40">
        <f>+'[1]HD Ex-Works'!D86</f>
        <v>154237</v>
      </c>
      <c r="C18" s="41">
        <v>1100</v>
      </c>
      <c r="D18" s="41">
        <f t="shared" si="3"/>
        <v>3352</v>
      </c>
      <c r="E18" s="41">
        <f t="shared" si="1"/>
        <v>156489</v>
      </c>
      <c r="F18" s="41">
        <f t="shared" si="0"/>
        <v>28168.02</v>
      </c>
      <c r="G18" s="42">
        <f t="shared" si="2"/>
        <v>184657.02</v>
      </c>
      <c r="H18" s="43"/>
      <c r="I18" s="18"/>
    </row>
    <row r="19" spans="1:9" x14ac:dyDescent="0.25">
      <c r="A19" s="17" t="s">
        <v>93</v>
      </c>
      <c r="B19" s="40">
        <f>+'[1]HD Ex-Works'!B86</f>
        <v>153737</v>
      </c>
      <c r="C19" s="41">
        <v>1100</v>
      </c>
      <c r="D19" s="41">
        <f t="shared" si="3"/>
        <v>3352</v>
      </c>
      <c r="E19" s="41">
        <f t="shared" si="1"/>
        <v>155989</v>
      </c>
      <c r="F19" s="41">
        <f t="shared" si="0"/>
        <v>28078.02</v>
      </c>
      <c r="G19" s="42">
        <f t="shared" si="2"/>
        <v>184067.02</v>
      </c>
      <c r="H19" s="43"/>
      <c r="I19" s="18"/>
    </row>
    <row r="20" spans="1:9" x14ac:dyDescent="0.25">
      <c r="A20" s="17" t="s">
        <v>94</v>
      </c>
      <c r="B20" s="41">
        <f>+'[1]HD Ex-Works'!E86</f>
        <v>155411</v>
      </c>
      <c r="C20" s="41">
        <v>1100</v>
      </c>
      <c r="D20" s="41">
        <f t="shared" si="3"/>
        <v>3352</v>
      </c>
      <c r="E20" s="41">
        <f t="shared" si="1"/>
        <v>157663</v>
      </c>
      <c r="F20" s="41">
        <f t="shared" si="0"/>
        <v>28379.34</v>
      </c>
      <c r="G20" s="42">
        <f t="shared" si="2"/>
        <v>186042.34</v>
      </c>
      <c r="H20" s="43"/>
      <c r="I20" s="18"/>
    </row>
    <row r="21" spans="1:9" x14ac:dyDescent="0.25">
      <c r="A21" s="17" t="s">
        <v>25</v>
      </c>
      <c r="B21" s="41">
        <f>+'[1]HD Ex-Works'!F86</f>
        <v>154405</v>
      </c>
      <c r="C21" s="41">
        <v>1100</v>
      </c>
      <c r="D21" s="41">
        <f t="shared" si="3"/>
        <v>3352</v>
      </c>
      <c r="E21" s="41">
        <f t="shared" si="1"/>
        <v>156657</v>
      </c>
      <c r="F21" s="41">
        <f t="shared" si="0"/>
        <v>28198.26</v>
      </c>
      <c r="G21" s="42">
        <f t="shared" si="2"/>
        <v>184855.26</v>
      </c>
      <c r="H21" s="43"/>
      <c r="I21" s="18"/>
    </row>
    <row r="22" spans="1:9" x14ac:dyDescent="0.25">
      <c r="A22" s="17" t="s">
        <v>95</v>
      </c>
      <c r="B22" s="41">
        <f>+'[1]HD Ex-Works'!W86-3000</f>
        <v>146013</v>
      </c>
      <c r="C22" s="41">
        <v>1100</v>
      </c>
      <c r="D22" s="41">
        <f t="shared" si="3"/>
        <v>3352</v>
      </c>
      <c r="E22" s="41">
        <f t="shared" si="1"/>
        <v>148265</v>
      </c>
      <c r="F22" s="41">
        <f t="shared" si="0"/>
        <v>26687.7</v>
      </c>
      <c r="G22" s="42">
        <f t="shared" si="2"/>
        <v>174952.7</v>
      </c>
      <c r="H22" s="43"/>
      <c r="I22" s="44"/>
    </row>
    <row r="23" spans="1:9" x14ac:dyDescent="0.25">
      <c r="A23" s="17" t="s">
        <v>96</v>
      </c>
      <c r="B23" s="41">
        <f>+'[1]HD Ex-Works'!W86</f>
        <v>149013</v>
      </c>
      <c r="C23" s="41">
        <v>1100</v>
      </c>
      <c r="D23" s="41">
        <f t="shared" si="3"/>
        <v>3352</v>
      </c>
      <c r="E23" s="41">
        <f t="shared" si="1"/>
        <v>151265</v>
      </c>
      <c r="F23" s="41">
        <f t="shared" si="0"/>
        <v>27227.7</v>
      </c>
      <c r="G23" s="42">
        <f t="shared" si="2"/>
        <v>178492.7</v>
      </c>
      <c r="H23" s="43"/>
      <c r="I23" s="18"/>
    </row>
    <row r="24" spans="1:9" x14ac:dyDescent="0.25">
      <c r="A24" s="17" t="s">
        <v>97</v>
      </c>
      <c r="B24" s="41">
        <f>+'[1]HD Ex-Works'!X86</f>
        <v>149013</v>
      </c>
      <c r="C24" s="41">
        <v>1100</v>
      </c>
      <c r="D24" s="41">
        <f t="shared" si="3"/>
        <v>3352</v>
      </c>
      <c r="E24" s="41">
        <f t="shared" si="1"/>
        <v>151265</v>
      </c>
      <c r="F24" s="41">
        <f t="shared" si="0"/>
        <v>27227.7</v>
      </c>
      <c r="G24" s="42">
        <f t="shared" si="2"/>
        <v>178492.7</v>
      </c>
      <c r="H24" s="43"/>
      <c r="I24" s="44"/>
    </row>
    <row r="25" spans="1:9" x14ac:dyDescent="0.25">
      <c r="A25" s="17" t="s">
        <v>98</v>
      </c>
      <c r="B25" s="41">
        <f>+'[1]HD Ex-Works'!J86</f>
        <v>144466</v>
      </c>
      <c r="C25" s="41">
        <v>1100</v>
      </c>
      <c r="D25" s="41">
        <f t="shared" si="3"/>
        <v>3352</v>
      </c>
      <c r="E25" s="41">
        <f t="shared" si="1"/>
        <v>146718</v>
      </c>
      <c r="F25" s="41">
        <f t="shared" si="0"/>
        <v>26409.239999999998</v>
      </c>
      <c r="G25" s="42">
        <f t="shared" si="2"/>
        <v>173127.24</v>
      </c>
      <c r="H25" s="43"/>
      <c r="I25" s="21"/>
    </row>
    <row r="26" spans="1:9" x14ac:dyDescent="0.25">
      <c r="A26" s="17" t="s">
        <v>29</v>
      </c>
      <c r="B26" s="40">
        <f>+'[1]HD Ex-Works'!H86</f>
        <v>143861</v>
      </c>
      <c r="C26" s="41">
        <v>1100</v>
      </c>
      <c r="D26" s="41">
        <f t="shared" si="3"/>
        <v>3352</v>
      </c>
      <c r="E26" s="41">
        <f t="shared" si="1"/>
        <v>146113</v>
      </c>
      <c r="F26" s="41">
        <f t="shared" si="0"/>
        <v>26300.34</v>
      </c>
      <c r="G26" s="42">
        <f t="shared" si="2"/>
        <v>172413.34</v>
      </c>
      <c r="H26" s="43"/>
      <c r="I26" s="18"/>
    </row>
    <row r="27" spans="1:9" x14ac:dyDescent="0.25">
      <c r="A27" s="17" t="s">
        <v>31</v>
      </c>
      <c r="B27" s="41">
        <f>+'[1]HD Ex-Works'!G86</f>
        <v>144671</v>
      </c>
      <c r="C27" s="41">
        <v>1100</v>
      </c>
      <c r="D27" s="41">
        <f t="shared" si="3"/>
        <v>3352</v>
      </c>
      <c r="E27" s="41">
        <f t="shared" si="1"/>
        <v>146923</v>
      </c>
      <c r="F27" s="41">
        <f t="shared" si="0"/>
        <v>26446.14</v>
      </c>
      <c r="G27" s="42">
        <f t="shared" si="2"/>
        <v>173369.14</v>
      </c>
      <c r="H27" s="43"/>
      <c r="I27" s="18"/>
    </row>
    <row r="28" spans="1:9" x14ac:dyDescent="0.25">
      <c r="A28" s="17" t="s">
        <v>99</v>
      </c>
      <c r="B28" s="41">
        <f>+'[1]HD Ex-Works'!I86</f>
        <v>142466</v>
      </c>
      <c r="C28" s="41">
        <v>1100</v>
      </c>
      <c r="D28" s="41">
        <f t="shared" si="3"/>
        <v>3352</v>
      </c>
      <c r="E28" s="41">
        <f t="shared" si="1"/>
        <v>144718</v>
      </c>
      <c r="F28" s="41">
        <f t="shared" si="0"/>
        <v>26049.239999999998</v>
      </c>
      <c r="G28" s="42">
        <f t="shared" si="2"/>
        <v>170767.24</v>
      </c>
      <c r="H28" s="43"/>
      <c r="I28" s="18"/>
    </row>
    <row r="29" spans="1:9" x14ac:dyDescent="0.25">
      <c r="A29" s="17" t="s">
        <v>27</v>
      </c>
      <c r="B29" s="41">
        <f>+'[1]HD Ex-Works'!Y86</f>
        <v>147013</v>
      </c>
      <c r="C29" s="41">
        <v>1100</v>
      </c>
      <c r="D29" s="41">
        <f t="shared" si="3"/>
        <v>3352</v>
      </c>
      <c r="E29" s="41">
        <f t="shared" si="1"/>
        <v>149265</v>
      </c>
      <c r="F29" s="41">
        <f t="shared" si="0"/>
        <v>26867.7</v>
      </c>
      <c r="G29" s="42">
        <f t="shared" si="2"/>
        <v>176132.7</v>
      </c>
      <c r="H29" s="43"/>
      <c r="I29" s="18"/>
    </row>
    <row r="30" spans="1:9" x14ac:dyDescent="0.25">
      <c r="A30" s="17" t="s">
        <v>100</v>
      </c>
      <c r="B30" s="41">
        <f>+'[1]HD Ex-Works'!Z86</f>
        <v>145013</v>
      </c>
      <c r="C30" s="41">
        <v>1100</v>
      </c>
      <c r="D30" s="41">
        <f t="shared" si="3"/>
        <v>3352</v>
      </c>
      <c r="E30" s="41">
        <f t="shared" si="1"/>
        <v>147265</v>
      </c>
      <c r="F30" s="41">
        <f t="shared" si="0"/>
        <v>26507.7</v>
      </c>
      <c r="G30" s="42">
        <f t="shared" si="2"/>
        <v>173772.7</v>
      </c>
      <c r="H30" s="43"/>
      <c r="I30" s="18"/>
    </row>
    <row r="31" spans="1:9" x14ac:dyDescent="0.25">
      <c r="A31" s="17" t="s">
        <v>101</v>
      </c>
      <c r="B31" s="41">
        <f>+'[1]HD Ex-Works'!AA86</f>
        <v>138317</v>
      </c>
      <c r="C31" s="41">
        <v>1100</v>
      </c>
      <c r="D31" s="41">
        <f t="shared" si="3"/>
        <v>3352</v>
      </c>
      <c r="E31" s="41">
        <f t="shared" si="1"/>
        <v>140569</v>
      </c>
      <c r="F31" s="41">
        <f t="shared" si="0"/>
        <v>25302.42</v>
      </c>
      <c r="G31" s="42">
        <f t="shared" si="2"/>
        <v>165871.41999999998</v>
      </c>
      <c r="H31" s="43"/>
      <c r="I31" s="18"/>
    </row>
    <row r="32" spans="1:9" x14ac:dyDescent="0.25">
      <c r="A32" s="17" t="s">
        <v>102</v>
      </c>
      <c r="B32" s="41">
        <f>+'[1]HD Ex-Works'!AB86</f>
        <v>151405</v>
      </c>
      <c r="C32" s="41">
        <v>1100</v>
      </c>
      <c r="D32" s="41">
        <f t="shared" si="3"/>
        <v>3352</v>
      </c>
      <c r="E32" s="41">
        <f t="shared" si="1"/>
        <v>153657</v>
      </c>
      <c r="F32" s="41">
        <f t="shared" si="0"/>
        <v>27658.26</v>
      </c>
      <c r="G32" s="42">
        <f t="shared" si="2"/>
        <v>181315.26</v>
      </c>
      <c r="H32" s="43"/>
      <c r="I32" s="18"/>
    </row>
    <row r="33" spans="1:9" x14ac:dyDescent="0.25">
      <c r="A33" s="17" t="s">
        <v>103</v>
      </c>
      <c r="B33" s="41">
        <f>+'[1]HD Ex-Works'!AC86</f>
        <v>150737</v>
      </c>
      <c r="C33" s="41">
        <v>1100</v>
      </c>
      <c r="D33" s="41">
        <f t="shared" si="3"/>
        <v>3352</v>
      </c>
      <c r="E33" s="41">
        <f t="shared" si="1"/>
        <v>152989</v>
      </c>
      <c r="F33" s="41">
        <f t="shared" si="0"/>
        <v>27538.02</v>
      </c>
      <c r="G33" s="42">
        <f t="shared" si="2"/>
        <v>180527.02</v>
      </c>
      <c r="H33" s="43"/>
      <c r="I33" s="18"/>
    </row>
    <row r="34" spans="1:9" x14ac:dyDescent="0.25">
      <c r="A34" s="45" t="s">
        <v>33</v>
      </c>
      <c r="B34" s="41"/>
      <c r="C34" s="41"/>
      <c r="D34" s="41"/>
      <c r="E34" s="41"/>
      <c r="F34" s="41"/>
      <c r="G34" s="42">
        <f t="shared" si="2"/>
        <v>0</v>
      </c>
      <c r="H34" s="46"/>
      <c r="I34" s="18"/>
    </row>
    <row r="35" spans="1:9" x14ac:dyDescent="0.25">
      <c r="A35" s="17" t="s">
        <v>34</v>
      </c>
      <c r="B35" s="41">
        <f>+'[1]PP EX- WORK'!G83</f>
        <v>131896</v>
      </c>
      <c r="C35" s="41">
        <v>1100</v>
      </c>
      <c r="D35" s="41">
        <f>+D33</f>
        <v>3352</v>
      </c>
      <c r="E35" s="41">
        <f t="shared" ref="E35:E43" si="4">+B35-C35+D35</f>
        <v>134148</v>
      </c>
      <c r="F35" s="41">
        <f t="shared" ref="F35:F68" si="5">+E35*0.18</f>
        <v>24146.639999999999</v>
      </c>
      <c r="G35" s="42">
        <f t="shared" si="2"/>
        <v>158294.64000000001</v>
      </c>
      <c r="H35" s="43"/>
      <c r="I35" s="18"/>
    </row>
    <row r="36" spans="1:9" x14ac:dyDescent="0.25">
      <c r="A36" s="17" t="s">
        <v>104</v>
      </c>
      <c r="B36" s="41">
        <f>+'[1]PP EX- WORK'!E83</f>
        <v>129706</v>
      </c>
      <c r="C36" s="41">
        <v>1100</v>
      </c>
      <c r="D36" s="41">
        <f>+D35</f>
        <v>3352</v>
      </c>
      <c r="E36" s="41">
        <f t="shared" si="4"/>
        <v>131958</v>
      </c>
      <c r="F36" s="41">
        <f t="shared" si="5"/>
        <v>23752.44</v>
      </c>
      <c r="G36" s="42">
        <f t="shared" si="2"/>
        <v>155710.44</v>
      </c>
      <c r="H36" s="43"/>
      <c r="I36" s="18"/>
    </row>
    <row r="37" spans="1:9" x14ac:dyDescent="0.25">
      <c r="A37" s="17" t="s">
        <v>105</v>
      </c>
      <c r="B37" s="41">
        <f>+'[1]PP EX- WORK'!B83</f>
        <v>128686</v>
      </c>
      <c r="C37" s="41">
        <v>1100</v>
      </c>
      <c r="D37" s="41">
        <f t="shared" ref="D37:D43" si="6">+D36</f>
        <v>3352</v>
      </c>
      <c r="E37" s="41">
        <f t="shared" si="4"/>
        <v>130938</v>
      </c>
      <c r="F37" s="41">
        <f t="shared" si="5"/>
        <v>23568.84</v>
      </c>
      <c r="G37" s="42">
        <f t="shared" si="2"/>
        <v>154506.84</v>
      </c>
      <c r="H37" s="43"/>
      <c r="I37" s="18"/>
    </row>
    <row r="38" spans="1:9" x14ac:dyDescent="0.25">
      <c r="A38" s="17" t="s">
        <v>37</v>
      </c>
      <c r="B38" s="41">
        <f>+'[1]PP EX- WORK'!F83</f>
        <v>130206</v>
      </c>
      <c r="C38" s="41">
        <v>1100</v>
      </c>
      <c r="D38" s="41">
        <f t="shared" si="6"/>
        <v>3352</v>
      </c>
      <c r="E38" s="41">
        <f t="shared" si="4"/>
        <v>132458</v>
      </c>
      <c r="F38" s="41">
        <f t="shared" si="5"/>
        <v>23842.44</v>
      </c>
      <c r="G38" s="42">
        <f t="shared" si="2"/>
        <v>156300.44</v>
      </c>
      <c r="H38" s="43"/>
      <c r="I38" s="18"/>
    </row>
    <row r="39" spans="1:9" x14ac:dyDescent="0.25">
      <c r="A39" s="17" t="s">
        <v>106</v>
      </c>
      <c r="B39" s="41">
        <f>+'[1]PP EX- WORK'!X83</f>
        <v>124686</v>
      </c>
      <c r="C39" s="41">
        <v>1100</v>
      </c>
      <c r="D39" s="41">
        <f t="shared" si="6"/>
        <v>3352</v>
      </c>
      <c r="E39" s="41">
        <f t="shared" si="4"/>
        <v>126938</v>
      </c>
      <c r="F39" s="41">
        <f t="shared" si="5"/>
        <v>22848.84</v>
      </c>
      <c r="G39" s="42">
        <f t="shared" si="2"/>
        <v>149786.84</v>
      </c>
      <c r="H39" s="43"/>
      <c r="I39" s="18"/>
    </row>
    <row r="40" spans="1:9" x14ac:dyDescent="0.25">
      <c r="A40" s="17" t="s">
        <v>107</v>
      </c>
      <c r="B40" s="41">
        <f>+'[1]PP EX- WORK'!C83</f>
        <v>128186</v>
      </c>
      <c r="C40" s="41">
        <v>1100</v>
      </c>
      <c r="D40" s="41">
        <f t="shared" si="6"/>
        <v>3352</v>
      </c>
      <c r="E40" s="41">
        <f t="shared" si="4"/>
        <v>130438</v>
      </c>
      <c r="F40" s="41">
        <f t="shared" si="5"/>
        <v>23478.84</v>
      </c>
      <c r="G40" s="42">
        <f t="shared" si="2"/>
        <v>153916.84</v>
      </c>
      <c r="H40" s="43"/>
      <c r="I40" s="18"/>
    </row>
    <row r="41" spans="1:9" x14ac:dyDescent="0.25">
      <c r="A41" s="17" t="s">
        <v>108</v>
      </c>
      <c r="B41" s="41">
        <f>+'[1]PP EX- WORK'!D83</f>
        <v>128706</v>
      </c>
      <c r="C41" s="41">
        <v>1100</v>
      </c>
      <c r="D41" s="41">
        <f t="shared" si="6"/>
        <v>3352</v>
      </c>
      <c r="E41" s="41">
        <f t="shared" si="4"/>
        <v>130958</v>
      </c>
      <c r="F41" s="41">
        <f t="shared" si="5"/>
        <v>23572.44</v>
      </c>
      <c r="G41" s="42">
        <f t="shared" si="2"/>
        <v>154530.44</v>
      </c>
      <c r="H41" s="43"/>
      <c r="I41" s="18"/>
    </row>
    <row r="42" spans="1:9" x14ac:dyDescent="0.25">
      <c r="A42" s="17" t="s">
        <v>109</v>
      </c>
      <c r="B42" s="41">
        <f>+'[1]PP EX- WORK'!H83</f>
        <v>131496</v>
      </c>
      <c r="C42" s="41">
        <v>1100</v>
      </c>
      <c r="D42" s="41">
        <f t="shared" si="6"/>
        <v>3352</v>
      </c>
      <c r="E42" s="41">
        <f t="shared" si="4"/>
        <v>133748</v>
      </c>
      <c r="F42" s="41">
        <f t="shared" si="5"/>
        <v>24074.639999999999</v>
      </c>
      <c r="G42" s="42">
        <f t="shared" si="2"/>
        <v>157822.64000000001</v>
      </c>
      <c r="H42" s="43"/>
      <c r="I42" s="18"/>
    </row>
    <row r="43" spans="1:9" x14ac:dyDescent="0.25">
      <c r="A43" s="17" t="s">
        <v>110</v>
      </c>
      <c r="B43" s="41">
        <f>+'[1]PP EX- WORK'!AA83</f>
        <v>126686</v>
      </c>
      <c r="C43" s="41">
        <v>1100</v>
      </c>
      <c r="D43" s="41">
        <f t="shared" si="6"/>
        <v>3352</v>
      </c>
      <c r="E43" s="41">
        <f t="shared" si="4"/>
        <v>128938</v>
      </c>
      <c r="F43" s="41">
        <f t="shared" si="5"/>
        <v>23208.84</v>
      </c>
      <c r="G43" s="42">
        <f t="shared" si="2"/>
        <v>152146.84</v>
      </c>
      <c r="H43" s="43"/>
      <c r="I43" s="18"/>
    </row>
    <row r="44" spans="1:9" x14ac:dyDescent="0.25">
      <c r="A44" s="45" t="s">
        <v>41</v>
      </c>
      <c r="B44" s="41"/>
      <c r="C44" s="41"/>
      <c r="D44" s="41"/>
      <c r="E44" s="41"/>
      <c r="F44" s="41"/>
      <c r="G44" s="42">
        <f t="shared" si="2"/>
        <v>0</v>
      </c>
      <c r="H44" s="47"/>
      <c r="I44" s="18"/>
    </row>
    <row r="45" spans="1:9" x14ac:dyDescent="0.25">
      <c r="A45" s="17" t="s">
        <v>111</v>
      </c>
      <c r="B45" s="41">
        <f>+'[1]PP EX- WORK'!R83</f>
        <v>137988</v>
      </c>
      <c r="C45" s="41">
        <v>1100</v>
      </c>
      <c r="D45" s="41">
        <f>+D43</f>
        <v>3352</v>
      </c>
      <c r="E45" s="41">
        <f t="shared" ref="E45:E58" si="7">+B45-C45+D45</f>
        <v>140240</v>
      </c>
      <c r="F45" s="41">
        <f t="shared" si="5"/>
        <v>25243.200000000001</v>
      </c>
      <c r="G45" s="42">
        <f t="shared" si="2"/>
        <v>165483.20000000001</v>
      </c>
      <c r="H45" s="43"/>
      <c r="I45" s="18"/>
    </row>
    <row r="46" spans="1:9" x14ac:dyDescent="0.25">
      <c r="A46" s="17" t="s">
        <v>112</v>
      </c>
      <c r="B46" s="41">
        <f>+'[1]PP EX- WORK'!P83</f>
        <v>140746</v>
      </c>
      <c r="C46" s="41">
        <v>1100</v>
      </c>
      <c r="D46" s="41">
        <f>+D45</f>
        <v>3352</v>
      </c>
      <c r="E46" s="41">
        <f>+B46-C46+D46</f>
        <v>142998</v>
      </c>
      <c r="F46" s="41">
        <f>+E46*0.18</f>
        <v>25739.64</v>
      </c>
      <c r="G46" s="42">
        <f>SUM(E46:F46)</f>
        <v>168737.64</v>
      </c>
      <c r="H46" s="43"/>
      <c r="I46" s="18"/>
    </row>
    <row r="47" spans="1:9" x14ac:dyDescent="0.25">
      <c r="A47" s="17" t="s">
        <v>113</v>
      </c>
      <c r="B47" s="41">
        <f>+'[1]PP EX- WORK'!Z83</f>
        <v>131496</v>
      </c>
      <c r="C47" s="41">
        <v>1100</v>
      </c>
      <c r="D47" s="41">
        <f t="shared" ref="D47:D58" si="8">+D46</f>
        <v>3352</v>
      </c>
      <c r="E47" s="41">
        <f t="shared" si="7"/>
        <v>133748</v>
      </c>
      <c r="F47" s="41">
        <f t="shared" si="5"/>
        <v>24074.639999999999</v>
      </c>
      <c r="G47" s="42">
        <f t="shared" si="2"/>
        <v>157822.64000000001</v>
      </c>
      <c r="H47" s="43"/>
      <c r="I47" s="18"/>
    </row>
    <row r="48" spans="1:9" x14ac:dyDescent="0.25">
      <c r="A48" s="17" t="s">
        <v>51</v>
      </c>
      <c r="B48" s="41">
        <f>+'[1]PP EX- WORK'!Q83</f>
        <v>139256</v>
      </c>
      <c r="C48" s="41">
        <v>1100</v>
      </c>
      <c r="D48" s="41">
        <f t="shared" si="8"/>
        <v>3352</v>
      </c>
      <c r="E48" s="41">
        <f t="shared" si="7"/>
        <v>141508</v>
      </c>
      <c r="F48" s="41">
        <f t="shared" si="5"/>
        <v>25471.439999999999</v>
      </c>
      <c r="G48" s="42">
        <f t="shared" si="2"/>
        <v>166979.44</v>
      </c>
      <c r="H48" s="43"/>
      <c r="I48" s="18"/>
    </row>
    <row r="49" spans="1:9" x14ac:dyDescent="0.25">
      <c r="A49" s="17" t="s">
        <v>114</v>
      </c>
      <c r="B49" s="41">
        <f>+'[1]PP EX- WORK'!S83</f>
        <v>137496</v>
      </c>
      <c r="C49" s="41">
        <v>1100</v>
      </c>
      <c r="D49" s="41">
        <f t="shared" si="8"/>
        <v>3352</v>
      </c>
      <c r="E49" s="41">
        <f t="shared" si="7"/>
        <v>139748</v>
      </c>
      <c r="F49" s="41">
        <f t="shared" si="5"/>
        <v>25154.639999999999</v>
      </c>
      <c r="G49" s="42">
        <f t="shared" si="2"/>
        <v>164902.64000000001</v>
      </c>
      <c r="H49" s="43"/>
      <c r="I49" s="18"/>
    </row>
    <row r="50" spans="1:9" x14ac:dyDescent="0.25">
      <c r="A50" s="17" t="s">
        <v>43</v>
      </c>
      <c r="B50" s="41">
        <f>+'[1]PP EX- WORK'!T83</f>
        <v>137986</v>
      </c>
      <c r="C50" s="41">
        <v>1100</v>
      </c>
      <c r="D50" s="41">
        <f t="shared" si="8"/>
        <v>3352</v>
      </c>
      <c r="E50" s="41">
        <f>+B50-C50+D50</f>
        <v>140238</v>
      </c>
      <c r="F50" s="41">
        <f>+E50*0.18</f>
        <v>25242.84</v>
      </c>
      <c r="G50" s="42">
        <f>SUM(E50:F50)</f>
        <v>165480.84</v>
      </c>
      <c r="H50" s="43"/>
      <c r="I50" s="18"/>
    </row>
    <row r="51" spans="1:9" x14ac:dyDescent="0.25">
      <c r="A51" s="17" t="s">
        <v>44</v>
      </c>
      <c r="B51" s="41">
        <f>+'[1]PP EX- WORK'!U83</f>
        <v>139836</v>
      </c>
      <c r="C51" s="41">
        <v>1100</v>
      </c>
      <c r="D51" s="41">
        <f t="shared" si="8"/>
        <v>3352</v>
      </c>
      <c r="E51" s="41">
        <f>+B51-C51+D51</f>
        <v>142088</v>
      </c>
      <c r="F51" s="41">
        <f>+E51*0.18</f>
        <v>25575.84</v>
      </c>
      <c r="G51" s="42">
        <f>SUM(E51:F51)</f>
        <v>167663.84</v>
      </c>
      <c r="H51" s="43"/>
      <c r="I51" s="18"/>
    </row>
    <row r="52" spans="1:9" x14ac:dyDescent="0.25">
      <c r="A52" s="17" t="s">
        <v>45</v>
      </c>
      <c r="B52" s="41">
        <f>+'[1]PP EX- WORK'!V83</f>
        <v>138966</v>
      </c>
      <c r="C52" s="41">
        <v>1100</v>
      </c>
      <c r="D52" s="41">
        <f t="shared" si="8"/>
        <v>3352</v>
      </c>
      <c r="E52" s="41">
        <f>+B52-C52+D52</f>
        <v>141218</v>
      </c>
      <c r="F52" s="41">
        <f>+E52*0.18</f>
        <v>25419.239999999998</v>
      </c>
      <c r="G52" s="42">
        <f>SUM(E52:F52)</f>
        <v>166637.24</v>
      </c>
      <c r="H52" s="43"/>
      <c r="I52" s="18"/>
    </row>
    <row r="53" spans="1:9" x14ac:dyDescent="0.25">
      <c r="A53" s="17" t="s">
        <v>46</v>
      </c>
      <c r="B53" s="41">
        <f>+'[1]PP EX- WORK'!W83</f>
        <v>138966</v>
      </c>
      <c r="C53" s="41">
        <v>1100</v>
      </c>
      <c r="D53" s="41">
        <f t="shared" si="8"/>
        <v>3352</v>
      </c>
      <c r="E53" s="41">
        <f>+B53-C53+D53</f>
        <v>141218</v>
      </c>
      <c r="F53" s="41">
        <f>+E53*0.18</f>
        <v>25419.239999999998</v>
      </c>
      <c r="G53" s="42">
        <f>SUM(E53:F53)</f>
        <v>166637.24</v>
      </c>
      <c r="H53" s="43"/>
      <c r="I53" s="18"/>
    </row>
    <row r="54" spans="1:9" x14ac:dyDescent="0.25">
      <c r="A54" s="17" t="s">
        <v>115</v>
      </c>
      <c r="B54" s="41">
        <f>+'[1]PP EX- WORK'!N83</f>
        <v>137496</v>
      </c>
      <c r="C54" s="41">
        <v>1100</v>
      </c>
      <c r="D54" s="41">
        <f t="shared" si="8"/>
        <v>3352</v>
      </c>
      <c r="E54" s="41">
        <f t="shared" si="7"/>
        <v>139748</v>
      </c>
      <c r="F54" s="41">
        <f t="shared" si="5"/>
        <v>25154.639999999999</v>
      </c>
      <c r="G54" s="42">
        <f t="shared" si="2"/>
        <v>164902.64000000001</v>
      </c>
      <c r="H54" s="43"/>
      <c r="I54" s="18"/>
    </row>
    <row r="55" spans="1:9" x14ac:dyDescent="0.25">
      <c r="A55" s="17" t="s">
        <v>116</v>
      </c>
      <c r="B55" s="41">
        <f>+'[1]PP EX- WORK'!O83</f>
        <v>136996</v>
      </c>
      <c r="C55" s="41">
        <v>1100</v>
      </c>
      <c r="D55" s="41">
        <f t="shared" si="8"/>
        <v>3352</v>
      </c>
      <c r="E55" s="41">
        <f t="shared" si="7"/>
        <v>139248</v>
      </c>
      <c r="F55" s="41">
        <f t="shared" si="5"/>
        <v>25064.639999999999</v>
      </c>
      <c r="G55" s="42">
        <f t="shared" si="2"/>
        <v>164312.64000000001</v>
      </c>
      <c r="H55" s="43"/>
      <c r="I55" s="18"/>
    </row>
    <row r="56" spans="1:9" x14ac:dyDescent="0.25">
      <c r="A56" s="17" t="s">
        <v>117</v>
      </c>
      <c r="B56" s="41">
        <f>+'[1]PP EX- WORK'!K83</f>
        <v>140330</v>
      </c>
      <c r="C56" s="41">
        <v>1100</v>
      </c>
      <c r="D56" s="41">
        <f t="shared" si="8"/>
        <v>3352</v>
      </c>
      <c r="E56" s="41">
        <f t="shared" si="7"/>
        <v>142582</v>
      </c>
      <c r="F56" s="41">
        <f t="shared" si="5"/>
        <v>25664.76</v>
      </c>
      <c r="G56" s="42">
        <f t="shared" si="2"/>
        <v>168246.76</v>
      </c>
      <c r="H56" s="43"/>
      <c r="I56" s="18"/>
    </row>
    <row r="57" spans="1:9" x14ac:dyDescent="0.25">
      <c r="A57" s="17" t="s">
        <v>118</v>
      </c>
      <c r="B57" s="41">
        <f>+'[1]PP EX- WORK'!M83</f>
        <v>143330</v>
      </c>
      <c r="C57" s="41">
        <v>1100</v>
      </c>
      <c r="D57" s="41">
        <f t="shared" si="8"/>
        <v>3352</v>
      </c>
      <c r="E57" s="41">
        <f t="shared" si="7"/>
        <v>145582</v>
      </c>
      <c r="F57" s="41">
        <f t="shared" si="5"/>
        <v>26204.76</v>
      </c>
      <c r="G57" s="42">
        <f t="shared" si="2"/>
        <v>171786.76</v>
      </c>
      <c r="H57" s="43"/>
      <c r="I57" s="18"/>
    </row>
    <row r="58" spans="1:9" x14ac:dyDescent="0.25">
      <c r="A58" s="48" t="s">
        <v>119</v>
      </c>
      <c r="B58" s="41">
        <f>+'[1]PP EX- WORK'!L83</f>
        <v>142138</v>
      </c>
      <c r="C58" s="41">
        <v>1100</v>
      </c>
      <c r="D58" s="41">
        <f t="shared" si="8"/>
        <v>3352</v>
      </c>
      <c r="E58" s="41">
        <f t="shared" si="7"/>
        <v>144390</v>
      </c>
      <c r="F58" s="41">
        <f t="shared" si="5"/>
        <v>25990.2</v>
      </c>
      <c r="G58" s="42">
        <f t="shared" si="2"/>
        <v>170380.2</v>
      </c>
      <c r="H58" s="43"/>
      <c r="I58" s="18"/>
    </row>
    <row r="59" spans="1:9" x14ac:dyDescent="0.25">
      <c r="A59" s="45" t="s">
        <v>54</v>
      </c>
      <c r="B59" s="41"/>
      <c r="C59" s="41"/>
      <c r="D59" s="41"/>
      <c r="E59" s="41"/>
      <c r="F59" s="41"/>
      <c r="G59" s="42">
        <f t="shared" si="2"/>
        <v>0</v>
      </c>
      <c r="H59" s="47"/>
      <c r="I59" s="18"/>
    </row>
    <row r="60" spans="1:9" x14ac:dyDescent="0.25">
      <c r="A60" s="17" t="s">
        <v>120</v>
      </c>
      <c r="B60" s="41">
        <f>+'[1]LL Ex-Works &amp; STP'!C83</f>
        <v>137329</v>
      </c>
      <c r="C60" s="41">
        <v>1100</v>
      </c>
      <c r="D60" s="41">
        <f>+D58</f>
        <v>3352</v>
      </c>
      <c r="E60" s="41">
        <f t="shared" ref="E60:E68" si="9">+B60-C60+D60</f>
        <v>139581</v>
      </c>
      <c r="F60" s="41">
        <f t="shared" si="5"/>
        <v>25124.579999999998</v>
      </c>
      <c r="G60" s="42">
        <f t="shared" si="2"/>
        <v>164705.57999999999</v>
      </c>
      <c r="H60" s="43"/>
      <c r="I60" s="18"/>
    </row>
    <row r="61" spans="1:9" x14ac:dyDescent="0.25">
      <c r="A61" s="17" t="s">
        <v>121</v>
      </c>
      <c r="B61" s="41">
        <f>+'[1]LL Ex-Works &amp; STP'!B83</f>
        <v>136329</v>
      </c>
      <c r="C61" s="41">
        <v>1100</v>
      </c>
      <c r="D61" s="41">
        <f>+D60</f>
        <v>3352</v>
      </c>
      <c r="E61" s="41">
        <f t="shared" si="9"/>
        <v>138581</v>
      </c>
      <c r="F61" s="41">
        <f t="shared" si="5"/>
        <v>24944.579999999998</v>
      </c>
      <c r="G61" s="42">
        <f t="shared" si="2"/>
        <v>163525.57999999999</v>
      </c>
      <c r="H61" s="43"/>
      <c r="I61" s="18"/>
    </row>
    <row r="62" spans="1:9" x14ac:dyDescent="0.25">
      <c r="A62" s="17" t="s">
        <v>122</v>
      </c>
      <c r="B62" s="41">
        <f>+'[1]LL Ex-Works &amp; STP'!B83</f>
        <v>136329</v>
      </c>
      <c r="C62" s="41">
        <v>1100</v>
      </c>
      <c r="D62" s="41">
        <f t="shared" ref="D62:D68" si="10">+D61</f>
        <v>3352</v>
      </c>
      <c r="E62" s="41">
        <f t="shared" si="9"/>
        <v>138581</v>
      </c>
      <c r="F62" s="41">
        <f t="shared" si="5"/>
        <v>24944.579999999998</v>
      </c>
      <c r="G62" s="42">
        <f t="shared" si="2"/>
        <v>163525.57999999999</v>
      </c>
      <c r="H62" s="43"/>
      <c r="I62" s="18"/>
    </row>
    <row r="63" spans="1:9" x14ac:dyDescent="0.25">
      <c r="A63" s="17" t="s">
        <v>123</v>
      </c>
      <c r="B63" s="41">
        <f>+'[1]LL Ex-Works &amp; STP'!D83</f>
        <v>146419</v>
      </c>
      <c r="C63" s="41">
        <v>1100</v>
      </c>
      <c r="D63" s="41">
        <f t="shared" si="10"/>
        <v>3352</v>
      </c>
      <c r="E63" s="41">
        <f t="shared" si="9"/>
        <v>148671</v>
      </c>
      <c r="F63" s="41">
        <f t="shared" si="5"/>
        <v>26760.78</v>
      </c>
      <c r="G63" s="42">
        <f t="shared" si="2"/>
        <v>175431.78</v>
      </c>
      <c r="H63" s="43"/>
      <c r="I63" s="18"/>
    </row>
    <row r="64" spans="1:9" x14ac:dyDescent="0.25">
      <c r="A64" s="17" t="s">
        <v>124</v>
      </c>
      <c r="B64" s="41">
        <f>+'[1]LL Ex-Works &amp; STP'!E83</f>
        <v>148419</v>
      </c>
      <c r="C64" s="41">
        <v>1100</v>
      </c>
      <c r="D64" s="41">
        <f t="shared" si="10"/>
        <v>3352</v>
      </c>
      <c r="E64" s="41">
        <f t="shared" si="9"/>
        <v>150671</v>
      </c>
      <c r="F64" s="41">
        <f t="shared" si="5"/>
        <v>27120.78</v>
      </c>
      <c r="G64" s="42">
        <f t="shared" si="2"/>
        <v>177791.78</v>
      </c>
      <c r="H64" s="43"/>
      <c r="I64" s="18"/>
    </row>
    <row r="65" spans="1:9" x14ac:dyDescent="0.25">
      <c r="A65" s="17" t="s">
        <v>125</v>
      </c>
      <c r="B65" s="41">
        <f>+'[1]LL Ex-Works &amp; STP'!F83</f>
        <v>150109</v>
      </c>
      <c r="C65" s="41">
        <v>1100</v>
      </c>
      <c r="D65" s="41">
        <f t="shared" si="10"/>
        <v>3352</v>
      </c>
      <c r="E65" s="41">
        <f t="shared" si="9"/>
        <v>152361</v>
      </c>
      <c r="F65" s="41">
        <f t="shared" si="5"/>
        <v>27424.98</v>
      </c>
      <c r="G65" s="42">
        <f t="shared" si="2"/>
        <v>179785.98</v>
      </c>
      <c r="H65" s="43"/>
      <c r="I65" s="18"/>
    </row>
    <row r="66" spans="1:9" x14ac:dyDescent="0.25">
      <c r="A66" s="17" t="s">
        <v>126</v>
      </c>
      <c r="B66" s="41">
        <f>+'[1]LL Ex-Works &amp; STP'!B83-3000</f>
        <v>133329</v>
      </c>
      <c r="C66" s="41">
        <v>1100</v>
      </c>
      <c r="D66" s="41">
        <f t="shared" si="10"/>
        <v>3352</v>
      </c>
      <c r="E66" s="41">
        <f t="shared" si="9"/>
        <v>135581</v>
      </c>
      <c r="F66" s="41">
        <f t="shared" si="5"/>
        <v>24404.579999999998</v>
      </c>
      <c r="G66" s="42">
        <f t="shared" si="2"/>
        <v>159985.57999999999</v>
      </c>
      <c r="H66" s="43"/>
      <c r="I66" s="18"/>
    </row>
    <row r="67" spans="1:9" x14ac:dyDescent="0.25">
      <c r="A67" s="17" t="s">
        <v>127</v>
      </c>
      <c r="B67" s="41">
        <f>+'[1]LL Ex-Works &amp; STP'!H83</f>
        <v>134329</v>
      </c>
      <c r="C67" s="41">
        <v>1100</v>
      </c>
      <c r="D67" s="41">
        <f t="shared" si="10"/>
        <v>3352</v>
      </c>
      <c r="E67" s="41">
        <f t="shared" si="9"/>
        <v>136581</v>
      </c>
      <c r="F67" s="41">
        <f t="shared" si="5"/>
        <v>24584.579999999998</v>
      </c>
      <c r="G67" s="42">
        <f t="shared" si="2"/>
        <v>161165.57999999999</v>
      </c>
      <c r="H67" s="43"/>
      <c r="I67" s="18"/>
    </row>
    <row r="68" spans="1:9" x14ac:dyDescent="0.25">
      <c r="A68" s="17" t="s">
        <v>128</v>
      </c>
      <c r="B68" s="41">
        <f>+'[1]LL Ex-Works &amp; STP'!I83</f>
        <v>134329</v>
      </c>
      <c r="C68" s="41">
        <v>1100</v>
      </c>
      <c r="D68" s="41">
        <f t="shared" si="10"/>
        <v>3352</v>
      </c>
      <c r="E68" s="41">
        <f t="shared" si="9"/>
        <v>136581</v>
      </c>
      <c r="F68" s="41">
        <f t="shared" si="5"/>
        <v>24584.579999999998</v>
      </c>
      <c r="G68" s="42">
        <f t="shared" si="2"/>
        <v>161165.57999999999</v>
      </c>
      <c r="H68" s="43"/>
      <c r="I68" s="18"/>
    </row>
    <row r="69" spans="1:9" x14ac:dyDescent="0.25">
      <c r="A69" s="45" t="s">
        <v>129</v>
      </c>
      <c r="B69" s="41"/>
      <c r="C69" s="41"/>
      <c r="D69" s="41"/>
      <c r="E69" s="41"/>
      <c r="F69" s="41"/>
      <c r="G69" s="41"/>
      <c r="H69" s="41"/>
      <c r="I69" s="41"/>
    </row>
    <row r="70" spans="1:9" x14ac:dyDescent="0.25">
      <c r="A70" s="17" t="s">
        <v>130</v>
      </c>
      <c r="B70" s="49" t="s">
        <v>131</v>
      </c>
      <c r="C70" s="49" t="s">
        <v>132</v>
      </c>
      <c r="D70" s="49" t="s">
        <v>133</v>
      </c>
      <c r="E70" s="49" t="s">
        <v>134</v>
      </c>
      <c r="F70" s="49" t="s">
        <v>135</v>
      </c>
      <c r="G70" s="49" t="s">
        <v>136</v>
      </c>
      <c r="H70" s="49" t="s">
        <v>137</v>
      </c>
      <c r="I70" s="49" t="s">
        <v>138</v>
      </c>
    </row>
    <row r="71" spans="1:9" x14ac:dyDescent="0.25">
      <c r="A71" s="45" t="s">
        <v>139</v>
      </c>
      <c r="B71" s="50" t="s">
        <v>140</v>
      </c>
      <c r="C71" s="50" t="s">
        <v>141</v>
      </c>
      <c r="D71" s="50" t="s">
        <v>142</v>
      </c>
      <c r="E71" s="50" t="s">
        <v>143</v>
      </c>
      <c r="F71" s="50" t="s">
        <v>144</v>
      </c>
      <c r="G71" s="50" t="s">
        <v>145</v>
      </c>
      <c r="H71" s="50" t="s">
        <v>146</v>
      </c>
      <c r="I71" s="51" t="s">
        <v>147</v>
      </c>
    </row>
    <row r="72" spans="1:9" x14ac:dyDescent="0.25">
      <c r="A72" s="17" t="s">
        <v>148</v>
      </c>
      <c r="B72" s="49" t="s">
        <v>131</v>
      </c>
      <c r="C72" s="49" t="s">
        <v>132</v>
      </c>
      <c r="D72" s="49" t="s">
        <v>133</v>
      </c>
      <c r="E72" s="49" t="s">
        <v>134</v>
      </c>
      <c r="F72" s="49" t="s">
        <v>135</v>
      </c>
      <c r="G72" s="49" t="s">
        <v>136</v>
      </c>
      <c r="H72" s="49" t="s">
        <v>137</v>
      </c>
      <c r="I72" s="49" t="s">
        <v>138</v>
      </c>
    </row>
    <row r="73" spans="1:9" x14ac:dyDescent="0.25">
      <c r="A73" s="17" t="s">
        <v>149</v>
      </c>
      <c r="B73" s="49" t="s">
        <v>150</v>
      </c>
      <c r="C73" s="49" t="s">
        <v>151</v>
      </c>
      <c r="D73" s="49" t="s">
        <v>152</v>
      </c>
      <c r="E73" s="49" t="s">
        <v>153</v>
      </c>
      <c r="F73" s="49" t="s">
        <v>154</v>
      </c>
      <c r="G73" s="49" t="s">
        <v>155</v>
      </c>
      <c r="H73" s="49" t="s">
        <v>143</v>
      </c>
      <c r="I73" s="6" t="s">
        <v>156</v>
      </c>
    </row>
    <row r="74" spans="1:9" x14ac:dyDescent="0.25">
      <c r="A74" s="52" t="s">
        <v>159</v>
      </c>
      <c r="B74" s="7"/>
      <c r="C74" s="7"/>
      <c r="D74" s="7"/>
      <c r="E74" s="7"/>
      <c r="F74" s="7"/>
      <c r="G74" s="7"/>
      <c r="H74" s="7"/>
      <c r="I74" s="18"/>
    </row>
    <row r="75" spans="1:9" x14ac:dyDescent="0.25">
      <c r="A75" s="53" t="s">
        <v>157</v>
      </c>
      <c r="B75" s="7"/>
      <c r="C75" s="7"/>
      <c r="D75" s="7"/>
      <c r="E75" s="7"/>
      <c r="F75" s="7"/>
      <c r="G75" s="7"/>
      <c r="H75" s="7"/>
      <c r="I75" s="18"/>
    </row>
    <row r="76" spans="1:9" x14ac:dyDescent="0.25">
      <c r="A76" s="54" t="s">
        <v>160</v>
      </c>
      <c r="B76" s="18"/>
      <c r="C76" s="25"/>
      <c r="D76" s="25"/>
      <c r="E76" s="25"/>
      <c r="F76" s="25"/>
      <c r="G76" s="25"/>
      <c r="H76" s="18"/>
      <c r="I76" s="18"/>
    </row>
    <row r="77" spans="1:9" x14ac:dyDescent="0.25">
      <c r="A77" s="54" t="s">
        <v>161</v>
      </c>
      <c r="B77" s="47"/>
      <c r="C77" s="47"/>
      <c r="D77" s="47"/>
      <c r="E77" s="47"/>
      <c r="F77" s="47"/>
      <c r="G77" s="47"/>
      <c r="H77" s="47"/>
      <c r="I77" s="18"/>
    </row>
    <row r="78" spans="1:9" x14ac:dyDescent="0.25">
      <c r="A78" s="54" t="s">
        <v>162</v>
      </c>
      <c r="B78" s="18"/>
      <c r="C78" s="18"/>
      <c r="D78" s="18"/>
      <c r="E78" s="18"/>
      <c r="F78" s="18"/>
      <c r="G78" s="18"/>
      <c r="H78" s="18"/>
      <c r="I78" s="18"/>
    </row>
    <row r="79" spans="1:9" x14ac:dyDescent="0.25">
      <c r="A79" s="54" t="s">
        <v>163</v>
      </c>
      <c r="B79" s="18"/>
      <c r="C79" s="18"/>
      <c r="D79" s="18"/>
      <c r="E79" s="18"/>
      <c r="F79" s="18"/>
      <c r="G79" s="18"/>
      <c r="H79" s="18"/>
      <c r="I79" s="18"/>
    </row>
    <row r="80" spans="1:9" x14ac:dyDescent="0.25">
      <c r="A80" s="53" t="s">
        <v>164</v>
      </c>
      <c r="B80" s="18"/>
      <c r="C80" s="18"/>
      <c r="D80" s="18"/>
      <c r="E80" s="18"/>
      <c r="F80" s="18"/>
      <c r="G80" s="18"/>
      <c r="H80" s="18"/>
      <c r="I80" s="18"/>
    </row>
    <row r="81" spans="1:9" x14ac:dyDescent="0.25">
      <c r="A81" s="20" t="s">
        <v>165</v>
      </c>
      <c r="B81" s="21"/>
      <c r="C81" s="21"/>
      <c r="D81" s="21"/>
      <c r="E81" s="21"/>
      <c r="F81" s="21"/>
      <c r="G81" s="21"/>
      <c r="H81" s="21"/>
      <c r="I81" s="18"/>
    </row>
    <row r="82" spans="1:9" x14ac:dyDescent="0.25">
      <c r="A82" s="23" t="s">
        <v>166</v>
      </c>
      <c r="B82" s="18"/>
      <c r="C82" s="18"/>
      <c r="D82" s="18"/>
      <c r="E82" s="18"/>
      <c r="F82" s="18"/>
      <c r="G82" s="18"/>
      <c r="H82" s="18"/>
      <c r="I82" s="18"/>
    </row>
    <row r="83" spans="1:9" x14ac:dyDescent="0.25">
      <c r="A83" s="23" t="s">
        <v>158</v>
      </c>
      <c r="B83" s="18"/>
      <c r="C83" s="18"/>
      <c r="D83" s="18"/>
      <c r="E83" s="18"/>
      <c r="F83" s="18"/>
      <c r="G83" s="18"/>
      <c r="H83" s="18"/>
      <c r="I83" s="18"/>
    </row>
    <row r="84" spans="1:9" ht="15.75" x14ac:dyDescent="0.25">
      <c r="A84" s="27" t="s">
        <v>69</v>
      </c>
      <c r="C84" s="18"/>
      <c r="D84" s="18"/>
      <c r="E84" s="18"/>
      <c r="F84" s="18"/>
      <c r="G84" s="18"/>
      <c r="H84" s="18"/>
      <c r="I84" s="55"/>
    </row>
    <row r="85" spans="1:9" ht="15.75" x14ac:dyDescent="0.25">
      <c r="A85" s="27" t="s">
        <v>70</v>
      </c>
      <c r="B85" s="18"/>
      <c r="C85" s="18"/>
      <c r="D85" s="18"/>
      <c r="E85" s="18"/>
      <c r="F85" s="18"/>
      <c r="G85" s="18"/>
      <c r="H85" s="18"/>
      <c r="I85" s="18"/>
    </row>
    <row r="86" spans="1:9" x14ac:dyDescent="0.25">
      <c r="A86" s="28" t="s">
        <v>71</v>
      </c>
      <c r="B86" s="18"/>
      <c r="C86" s="18"/>
      <c r="D86" s="18"/>
      <c r="E86" s="18"/>
      <c r="F86" s="18"/>
      <c r="G86" s="18"/>
      <c r="H86" s="18"/>
      <c r="I86" s="18"/>
    </row>
    <row r="87" spans="1:9" ht="15.75" x14ac:dyDescent="0.25">
      <c r="A87" s="27" t="s">
        <v>72</v>
      </c>
      <c r="B87" s="18"/>
      <c r="C87" s="18"/>
      <c r="D87" s="18"/>
      <c r="E87" s="18"/>
      <c r="F87" s="18"/>
      <c r="G87" s="18"/>
      <c r="H87" s="18"/>
      <c r="I87" s="18"/>
    </row>
    <row r="88" spans="1:9" x14ac:dyDescent="0.25">
      <c r="A88" s="28" t="s">
        <v>73</v>
      </c>
      <c r="B88" s="18"/>
      <c r="C88" s="18"/>
      <c r="D88" s="18"/>
      <c r="E88" s="18"/>
      <c r="F88" s="18"/>
      <c r="G88" s="18"/>
      <c r="H88" s="18"/>
      <c r="I88" s="18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E19" sqref="E19"/>
    </sheetView>
  </sheetViews>
  <sheetFormatPr defaultRowHeight="15" x14ac:dyDescent="0.25"/>
  <cols>
    <col min="1" max="1" width="29.85546875" customWidth="1"/>
    <col min="2" max="2" width="11.7109375" bestFit="1" customWidth="1"/>
    <col min="3" max="3" width="9.28515625" bestFit="1" customWidth="1"/>
    <col min="4" max="4" width="15.7109375" customWidth="1"/>
    <col min="5" max="5" width="16" customWidth="1"/>
    <col min="6" max="6" width="18.7109375" customWidth="1"/>
    <col min="7" max="9" width="7.85546875" bestFit="1" customWidth="1"/>
  </cols>
  <sheetData>
    <row r="1" spans="1:10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18"/>
    </row>
    <row r="2" spans="1:10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18"/>
    </row>
    <row r="3" spans="1:10" x14ac:dyDescent="0.25">
      <c r="A3" s="56" t="s">
        <v>2</v>
      </c>
      <c r="B3" s="56"/>
      <c r="C3" s="56"/>
      <c r="D3" s="56"/>
      <c r="E3" s="56"/>
      <c r="F3" s="56"/>
      <c r="G3" s="57"/>
      <c r="H3" s="57"/>
      <c r="I3" s="58"/>
      <c r="J3" s="18"/>
    </row>
    <row r="4" spans="1:10" x14ac:dyDescent="0.25">
      <c r="A4" s="56" t="s">
        <v>169</v>
      </c>
      <c r="B4" s="56"/>
      <c r="C4" s="56"/>
      <c r="D4" s="56"/>
      <c r="E4" s="56"/>
      <c r="F4" s="56"/>
      <c r="G4" s="57"/>
      <c r="H4" s="57"/>
      <c r="I4" s="59"/>
      <c r="J4" s="18"/>
    </row>
    <row r="5" spans="1:10" x14ac:dyDescent="0.25">
      <c r="A5" s="56" t="s">
        <v>170</v>
      </c>
      <c r="B5" s="56"/>
      <c r="C5" s="56"/>
      <c r="D5" s="56"/>
      <c r="E5" s="56"/>
      <c r="F5" s="56"/>
      <c r="G5" s="56"/>
      <c r="H5" s="56"/>
      <c r="I5" s="60"/>
      <c r="J5" s="18"/>
    </row>
    <row r="6" spans="1:10" x14ac:dyDescent="0.25">
      <c r="A6" s="56" t="s">
        <v>76</v>
      </c>
      <c r="B6" s="56"/>
      <c r="C6" s="56"/>
      <c r="D6" s="56"/>
      <c r="E6" s="56"/>
      <c r="F6" s="56"/>
      <c r="G6" s="56"/>
      <c r="H6" s="56"/>
      <c r="I6" s="18"/>
      <c r="J6" s="18"/>
    </row>
    <row r="7" spans="1:10" x14ac:dyDescent="0.25">
      <c r="A7" s="3" t="str">
        <f>+'[1]STOCK POINT'!A9:E9</f>
        <v>HDPE, LLDPE &amp; PP PRICE W.E.F. DT. 01.05.26</v>
      </c>
      <c r="B7" s="3"/>
      <c r="C7" s="3"/>
      <c r="D7" s="3"/>
      <c r="E7" s="3"/>
      <c r="F7" s="3"/>
      <c r="G7" s="3"/>
      <c r="H7" s="3"/>
      <c r="I7" s="3"/>
      <c r="J7" s="18"/>
    </row>
    <row r="8" spans="1:10" x14ac:dyDescent="0.25">
      <c r="A8" s="6" t="s">
        <v>77</v>
      </c>
      <c r="B8" s="6" t="s">
        <v>78</v>
      </c>
      <c r="C8" s="6" t="s">
        <v>79</v>
      </c>
      <c r="D8" s="38" t="s">
        <v>171</v>
      </c>
      <c r="E8" s="39"/>
      <c r="F8" s="18"/>
      <c r="G8" s="61"/>
      <c r="H8" s="18"/>
      <c r="I8" s="18"/>
      <c r="J8" s="18"/>
    </row>
    <row r="9" spans="1:10" x14ac:dyDescent="0.25">
      <c r="A9" s="35" t="s">
        <v>12</v>
      </c>
      <c r="B9" s="36"/>
      <c r="C9" s="6" t="s">
        <v>84</v>
      </c>
      <c r="D9" s="38" t="s">
        <v>172</v>
      </c>
      <c r="E9" s="39"/>
      <c r="F9" s="7"/>
      <c r="G9" s="19"/>
      <c r="H9" s="18"/>
      <c r="I9" s="18"/>
      <c r="J9" s="18"/>
    </row>
    <row r="10" spans="1:10" x14ac:dyDescent="0.25">
      <c r="A10" s="17" t="s">
        <v>87</v>
      </c>
      <c r="B10" s="40">
        <f>+'[1]HD Ex-Works'!R73</f>
        <v>142275</v>
      </c>
      <c r="C10" s="41">
        <v>1100</v>
      </c>
      <c r="D10" s="41">
        <f t="shared" ref="D10:D33" si="0">+B10-C10</f>
        <v>141175</v>
      </c>
      <c r="E10" s="62" t="s">
        <v>173</v>
      </c>
      <c r="F10" s="30"/>
      <c r="G10" s="30"/>
      <c r="H10" s="18"/>
      <c r="I10" s="18"/>
      <c r="J10" s="18"/>
    </row>
    <row r="11" spans="1:10" x14ac:dyDescent="0.25">
      <c r="A11" s="17" t="s">
        <v>15</v>
      </c>
      <c r="B11" s="40">
        <f>+'[1]HD Ex-Works'!S73</f>
        <v>144275</v>
      </c>
      <c r="C11" s="41">
        <v>1100</v>
      </c>
      <c r="D11" s="41">
        <f t="shared" si="0"/>
        <v>143175</v>
      </c>
      <c r="E11" s="43"/>
      <c r="F11" s="47"/>
      <c r="G11" s="19"/>
      <c r="H11" s="18"/>
      <c r="I11" s="18"/>
      <c r="J11" s="18"/>
    </row>
    <row r="12" spans="1:10" x14ac:dyDescent="0.25">
      <c r="A12" s="17" t="s">
        <v>88</v>
      </c>
      <c r="B12" s="40">
        <f>+'[1]HD Ex-Works'!T73</f>
        <v>153771</v>
      </c>
      <c r="C12" s="41">
        <v>1100</v>
      </c>
      <c r="D12" s="41">
        <f>+B12-C12</f>
        <v>152671</v>
      </c>
      <c r="E12" s="63"/>
      <c r="F12" s="47"/>
      <c r="G12" s="19"/>
      <c r="H12" s="18"/>
      <c r="I12" s="18"/>
      <c r="J12" s="18"/>
    </row>
    <row r="13" spans="1:10" x14ac:dyDescent="0.25">
      <c r="A13" s="17" t="s">
        <v>89</v>
      </c>
      <c r="B13" s="40">
        <f>+'[1]HD Ex-Works'!U73</f>
        <v>153771</v>
      </c>
      <c r="C13" s="41">
        <v>1100</v>
      </c>
      <c r="D13" s="41">
        <f t="shared" si="0"/>
        <v>152671</v>
      </c>
      <c r="E13" s="63"/>
      <c r="F13" s="47"/>
      <c r="G13" s="19"/>
      <c r="H13" s="18"/>
      <c r="I13" s="18"/>
      <c r="J13" s="18"/>
    </row>
    <row r="14" spans="1:10" x14ac:dyDescent="0.25">
      <c r="A14" s="17" t="s">
        <v>19</v>
      </c>
      <c r="B14" s="40">
        <f>+'[1]HD Ex-Works'!M73</f>
        <v>156271</v>
      </c>
      <c r="C14" s="41">
        <v>1100</v>
      </c>
      <c r="D14" s="41">
        <f>+B14-C14</f>
        <v>155171</v>
      </c>
      <c r="E14" s="64"/>
      <c r="F14" s="47"/>
      <c r="G14" s="19"/>
      <c r="H14" s="18"/>
      <c r="I14" s="18"/>
      <c r="J14" s="18"/>
    </row>
    <row r="15" spans="1:10" x14ac:dyDescent="0.25">
      <c r="A15" s="17" t="s">
        <v>20</v>
      </c>
      <c r="B15" s="40">
        <f>+'[1]HD Ex-Works'!N73</f>
        <v>156271</v>
      </c>
      <c r="C15" s="41">
        <v>1100</v>
      </c>
      <c r="D15" s="41">
        <f>+B15-C15</f>
        <v>155171</v>
      </c>
      <c r="E15" s="64"/>
      <c r="F15" s="47"/>
      <c r="G15" s="19"/>
      <c r="H15" s="18"/>
      <c r="I15" s="18"/>
      <c r="J15" s="18"/>
    </row>
    <row r="16" spans="1:10" x14ac:dyDescent="0.25">
      <c r="A16" s="17" t="s">
        <v>90</v>
      </c>
      <c r="B16" s="40">
        <f>+'[1]HD Ex-Works'!Q73</f>
        <v>143225</v>
      </c>
      <c r="C16" s="41">
        <v>1100</v>
      </c>
      <c r="D16" s="41">
        <f t="shared" si="0"/>
        <v>142125</v>
      </c>
      <c r="E16" s="65" t="s">
        <v>174</v>
      </c>
      <c r="F16" s="6" t="s">
        <v>175</v>
      </c>
      <c r="G16" s="39"/>
      <c r="H16" s="18"/>
      <c r="I16" s="18"/>
      <c r="J16" s="18"/>
    </row>
    <row r="17" spans="1:10" x14ac:dyDescent="0.25">
      <c r="A17" s="17" t="s">
        <v>91</v>
      </c>
      <c r="B17" s="40">
        <f>+'[1]HD Ex-Works'!C73</f>
        <v>154925</v>
      </c>
      <c r="C17" s="41">
        <v>1100</v>
      </c>
      <c r="D17" s="41">
        <f t="shared" si="0"/>
        <v>153825</v>
      </c>
      <c r="E17" s="66" t="s">
        <v>176</v>
      </c>
      <c r="F17" s="6" t="s">
        <v>177</v>
      </c>
      <c r="G17" s="39"/>
      <c r="H17" s="18"/>
      <c r="I17" s="18"/>
      <c r="J17" s="18"/>
    </row>
    <row r="18" spans="1:10" x14ac:dyDescent="0.25">
      <c r="A18" s="17" t="s">
        <v>92</v>
      </c>
      <c r="B18" s="40">
        <f>+'[1]HD Ex-Works'!D73</f>
        <v>153675</v>
      </c>
      <c r="C18" s="41">
        <v>1100</v>
      </c>
      <c r="D18" s="41">
        <f t="shared" si="0"/>
        <v>152575</v>
      </c>
      <c r="E18" s="66" t="s">
        <v>178</v>
      </c>
      <c r="F18" s="67">
        <f>+[1]FREIGHT!I193</f>
        <v>3537</v>
      </c>
      <c r="G18" s="34"/>
      <c r="H18" s="18"/>
      <c r="I18" s="18"/>
      <c r="J18" s="18"/>
    </row>
    <row r="19" spans="1:10" x14ac:dyDescent="0.25">
      <c r="A19" s="17" t="s">
        <v>93</v>
      </c>
      <c r="B19" s="41">
        <f>+'[1]HD Ex-Works'!B73</f>
        <v>153175</v>
      </c>
      <c r="C19" s="41">
        <v>1100</v>
      </c>
      <c r="D19" s="41">
        <f t="shared" si="0"/>
        <v>152075</v>
      </c>
      <c r="E19" s="66" t="s">
        <v>179</v>
      </c>
      <c r="F19" s="67">
        <f>+[1]FREIGHT!I198</f>
        <v>3372</v>
      </c>
      <c r="G19" s="34"/>
      <c r="H19" s="18"/>
      <c r="I19" s="18"/>
      <c r="J19" s="18"/>
    </row>
    <row r="20" spans="1:10" x14ac:dyDescent="0.25">
      <c r="A20" s="17" t="s">
        <v>94</v>
      </c>
      <c r="B20" s="41">
        <f>+'[1]HD Ex-Works'!E73</f>
        <v>154871</v>
      </c>
      <c r="C20" s="41">
        <v>1100</v>
      </c>
      <c r="D20" s="41">
        <f t="shared" si="0"/>
        <v>153771</v>
      </c>
      <c r="E20" s="66" t="s">
        <v>180</v>
      </c>
      <c r="F20" s="68">
        <f>+[1]FREIGHT!I199</f>
        <v>3851</v>
      </c>
      <c r="G20" s="39"/>
      <c r="H20" s="18"/>
      <c r="I20" s="18"/>
      <c r="J20" s="18"/>
    </row>
    <row r="21" spans="1:10" x14ac:dyDescent="0.25">
      <c r="A21" s="17" t="s">
        <v>25</v>
      </c>
      <c r="B21" s="41">
        <f>+'[1]HD Ex-Works'!F73</f>
        <v>154278</v>
      </c>
      <c r="C21" s="41">
        <v>1100</v>
      </c>
      <c r="D21" s="41">
        <f t="shared" si="0"/>
        <v>153178</v>
      </c>
      <c r="E21" s="66" t="s">
        <v>181</v>
      </c>
      <c r="F21" s="68">
        <f>+[1]FREIGHT!I203</f>
        <v>3706</v>
      </c>
      <c r="G21" s="39"/>
      <c r="H21" s="18"/>
      <c r="I21" s="18"/>
      <c r="J21" s="18"/>
    </row>
    <row r="22" spans="1:10" x14ac:dyDescent="0.25">
      <c r="A22" s="17" t="s">
        <v>95</v>
      </c>
      <c r="B22" s="41">
        <f>+'[1]HD Ex-Works'!W73-3000</f>
        <v>146000</v>
      </c>
      <c r="C22" s="41">
        <v>1100</v>
      </c>
      <c r="D22" s="41">
        <f t="shared" si="0"/>
        <v>144900</v>
      </c>
      <c r="E22" s="66" t="s">
        <v>182</v>
      </c>
      <c r="F22" s="68">
        <f>+[1]FREIGHT!I204</f>
        <v>3671</v>
      </c>
      <c r="G22" s="39"/>
      <c r="H22" s="18"/>
      <c r="I22" s="18"/>
      <c r="J22" s="18"/>
    </row>
    <row r="23" spans="1:10" x14ac:dyDescent="0.25">
      <c r="A23" s="17" t="s">
        <v>96</v>
      </c>
      <c r="B23" s="41">
        <f>+'[1]HD Ex-Works'!W73</f>
        <v>149000</v>
      </c>
      <c r="C23" s="41">
        <v>1100</v>
      </c>
      <c r="D23" s="41">
        <f t="shared" si="0"/>
        <v>147900</v>
      </c>
      <c r="E23" s="66" t="s">
        <v>183</v>
      </c>
      <c r="F23" s="68">
        <f>+[1]FREIGHT!I205</f>
        <v>3782</v>
      </c>
      <c r="G23" s="69"/>
      <c r="H23" s="18"/>
      <c r="I23" s="18"/>
      <c r="J23" s="18"/>
    </row>
    <row r="24" spans="1:10" x14ac:dyDescent="0.25">
      <c r="A24" s="17" t="s">
        <v>97</v>
      </c>
      <c r="B24" s="41">
        <f>+'[1]HD Ex-Works'!X73</f>
        <v>149000</v>
      </c>
      <c r="C24" s="41">
        <v>1100</v>
      </c>
      <c r="D24" s="41">
        <f t="shared" si="0"/>
        <v>147900</v>
      </c>
      <c r="E24" s="66" t="s">
        <v>184</v>
      </c>
      <c r="F24" s="68">
        <f>+[1]FREIGHT!I206</f>
        <v>3684</v>
      </c>
      <c r="G24" s="69"/>
      <c r="H24" s="18"/>
      <c r="I24" s="18"/>
      <c r="J24" s="18"/>
    </row>
    <row r="25" spans="1:10" x14ac:dyDescent="0.25">
      <c r="A25" s="17" t="s">
        <v>98</v>
      </c>
      <c r="B25" s="40">
        <f>+'[1]HD Ex-Works'!J73</f>
        <v>143930</v>
      </c>
      <c r="C25" s="41">
        <v>1100</v>
      </c>
      <c r="D25" s="41">
        <f t="shared" si="0"/>
        <v>142830</v>
      </c>
      <c r="E25" s="66" t="s">
        <v>185</v>
      </c>
      <c r="F25" s="67">
        <f>+[1]FREIGHT!I209</f>
        <v>3506</v>
      </c>
      <c r="G25" s="39"/>
      <c r="H25" s="18"/>
      <c r="I25" s="18"/>
      <c r="J25" s="18"/>
    </row>
    <row r="26" spans="1:10" x14ac:dyDescent="0.25">
      <c r="A26" s="17" t="s">
        <v>29</v>
      </c>
      <c r="B26" s="41">
        <f>+'[1]HD Ex-Works'!H73</f>
        <v>143321</v>
      </c>
      <c r="C26" s="41">
        <v>1100</v>
      </c>
      <c r="D26" s="41">
        <f t="shared" si="0"/>
        <v>142221</v>
      </c>
      <c r="E26" s="66" t="s">
        <v>186</v>
      </c>
      <c r="F26" s="67">
        <f>+[1]FREIGHT!I210</f>
        <v>3872</v>
      </c>
      <c r="G26" s="39"/>
      <c r="H26" s="18"/>
      <c r="I26" s="18"/>
      <c r="J26" s="18"/>
    </row>
    <row r="27" spans="1:10" x14ac:dyDescent="0.25">
      <c r="A27" s="17" t="s">
        <v>31</v>
      </c>
      <c r="B27" s="41">
        <f>+'[1]HD Ex-Works'!G73</f>
        <v>144131</v>
      </c>
      <c r="C27" s="41">
        <v>1100</v>
      </c>
      <c r="D27" s="41">
        <f t="shared" si="0"/>
        <v>143031</v>
      </c>
      <c r="E27" s="66" t="s">
        <v>187</v>
      </c>
      <c r="F27" s="67">
        <f>+[1]FREIGHT!I217</f>
        <v>3503</v>
      </c>
      <c r="G27" s="39"/>
      <c r="H27" s="18"/>
      <c r="I27" s="18"/>
      <c r="J27" s="18"/>
    </row>
    <row r="28" spans="1:10" x14ac:dyDescent="0.25">
      <c r="A28" s="17" t="s">
        <v>99</v>
      </c>
      <c r="B28" s="41">
        <f>+'[1]HD Ex-Works'!I73</f>
        <v>141930</v>
      </c>
      <c r="C28" s="41">
        <v>1100</v>
      </c>
      <c r="D28" s="41">
        <f t="shared" si="0"/>
        <v>140830</v>
      </c>
      <c r="E28" s="66" t="s">
        <v>188</v>
      </c>
      <c r="F28" s="67">
        <f>+[1]FREIGHT!I218</f>
        <v>3321</v>
      </c>
      <c r="G28" s="39"/>
      <c r="H28" s="18"/>
      <c r="I28" s="18"/>
      <c r="J28" s="18"/>
    </row>
    <row r="29" spans="1:10" x14ac:dyDescent="0.25">
      <c r="A29" s="17" t="s">
        <v>27</v>
      </c>
      <c r="B29" s="41">
        <f>+'[1]HD Ex-Works'!Y73</f>
        <v>147000</v>
      </c>
      <c r="C29" s="41">
        <v>1100</v>
      </c>
      <c r="D29" s="41">
        <f t="shared" si="0"/>
        <v>145900</v>
      </c>
      <c r="E29" s="66" t="s">
        <v>189</v>
      </c>
      <c r="F29" s="67">
        <f>+[1]FREIGHT!I219</f>
        <v>3617</v>
      </c>
      <c r="G29" s="34"/>
      <c r="H29" s="18"/>
      <c r="I29" s="18"/>
      <c r="J29" s="18"/>
    </row>
    <row r="30" spans="1:10" x14ac:dyDescent="0.25">
      <c r="A30" s="17" t="s">
        <v>100</v>
      </c>
      <c r="B30" s="41">
        <f>+'[1]HD Ex-Works'!Z73</f>
        <v>145000</v>
      </c>
      <c r="C30" s="41">
        <v>1100</v>
      </c>
      <c r="D30" s="41">
        <f t="shared" si="0"/>
        <v>143900</v>
      </c>
      <c r="E30" s="66"/>
      <c r="F30" s="36"/>
      <c r="G30" s="34"/>
      <c r="H30" s="18"/>
      <c r="I30" s="18"/>
      <c r="J30" s="18"/>
    </row>
    <row r="31" spans="1:10" x14ac:dyDescent="0.25">
      <c r="A31" s="17" t="s">
        <v>101</v>
      </c>
      <c r="B31" s="41">
        <f>+'[1]HD Ex-Works'!AA73</f>
        <v>137725</v>
      </c>
      <c r="C31" s="41">
        <v>1100</v>
      </c>
      <c r="D31" s="41">
        <f t="shared" si="0"/>
        <v>136625</v>
      </c>
      <c r="E31" s="66"/>
      <c r="F31" s="36"/>
      <c r="G31" s="34"/>
      <c r="H31" s="18"/>
      <c r="I31" s="18"/>
      <c r="J31" s="18"/>
    </row>
    <row r="32" spans="1:10" x14ac:dyDescent="0.25">
      <c r="A32" s="17" t="s">
        <v>102</v>
      </c>
      <c r="B32" s="41">
        <f>+'[1]HD Ex-Works'!AB73</f>
        <v>151278</v>
      </c>
      <c r="C32" s="41">
        <v>1100</v>
      </c>
      <c r="D32" s="41">
        <f t="shared" si="0"/>
        <v>150178</v>
      </c>
      <c r="E32" s="66"/>
      <c r="F32" s="36"/>
      <c r="G32" s="34"/>
      <c r="H32" s="18"/>
      <c r="I32" s="18"/>
      <c r="J32" s="18"/>
    </row>
    <row r="33" spans="1:10" x14ac:dyDescent="0.25">
      <c r="A33" s="17" t="s">
        <v>103</v>
      </c>
      <c r="B33" s="41">
        <f>+'[1]HD Ex-Works'!AC73</f>
        <v>150175</v>
      </c>
      <c r="C33" s="41">
        <v>1100</v>
      </c>
      <c r="D33" s="41">
        <f t="shared" si="0"/>
        <v>149075</v>
      </c>
      <c r="E33" s="66"/>
      <c r="F33" s="36"/>
      <c r="G33" s="34"/>
      <c r="H33" s="18"/>
      <c r="I33" s="18"/>
      <c r="J33" s="18"/>
    </row>
    <row r="34" spans="1:10" x14ac:dyDescent="0.25">
      <c r="A34" s="45" t="s">
        <v>33</v>
      </c>
      <c r="B34" s="41"/>
      <c r="C34" s="41"/>
      <c r="D34" s="36"/>
      <c r="E34" s="66"/>
      <c r="F34" s="36"/>
      <c r="G34" s="34"/>
      <c r="H34" s="18"/>
      <c r="I34" s="18"/>
      <c r="J34" s="18"/>
    </row>
    <row r="35" spans="1:10" x14ac:dyDescent="0.25">
      <c r="A35" s="17" t="s">
        <v>34</v>
      </c>
      <c r="B35" s="41">
        <f>+'[1]PP EX- WORK'!G70</f>
        <v>131360</v>
      </c>
      <c r="C35" s="41">
        <v>1100</v>
      </c>
      <c r="D35" s="41">
        <f t="shared" ref="D35:D43" si="1">+B35-C35</f>
        <v>130260</v>
      </c>
      <c r="E35" s="70" t="s">
        <v>190</v>
      </c>
      <c r="F35" s="18"/>
      <c r="G35" s="18"/>
      <c r="H35" s="18"/>
      <c r="I35" s="18"/>
      <c r="J35" s="18"/>
    </row>
    <row r="36" spans="1:10" x14ac:dyDescent="0.25">
      <c r="A36" s="17" t="s">
        <v>104</v>
      </c>
      <c r="B36" s="41">
        <f>+'[1]PP EX- WORK'!E70</f>
        <v>129170</v>
      </c>
      <c r="C36" s="41">
        <v>1100</v>
      </c>
      <c r="D36" s="41">
        <f t="shared" si="1"/>
        <v>128070</v>
      </c>
      <c r="E36" s="43"/>
      <c r="F36" s="47"/>
      <c r="G36" s="18"/>
      <c r="H36" s="18"/>
      <c r="I36" s="18"/>
      <c r="J36" s="18"/>
    </row>
    <row r="37" spans="1:10" x14ac:dyDescent="0.25">
      <c r="A37" s="17" t="s">
        <v>105</v>
      </c>
      <c r="B37" s="41">
        <f>+'[1]PP EX- WORK'!B70</f>
        <v>128150</v>
      </c>
      <c r="C37" s="41">
        <v>1100</v>
      </c>
      <c r="D37" s="41">
        <f t="shared" si="1"/>
        <v>127050</v>
      </c>
      <c r="E37" s="43"/>
      <c r="F37" s="47"/>
      <c r="G37" s="18"/>
      <c r="H37" s="18"/>
      <c r="I37" s="18"/>
      <c r="J37" s="18"/>
    </row>
    <row r="38" spans="1:10" x14ac:dyDescent="0.25">
      <c r="A38" s="17" t="s">
        <v>37</v>
      </c>
      <c r="B38" s="40">
        <f>+'[1]PP EX- WORK'!F70</f>
        <v>129670</v>
      </c>
      <c r="C38" s="41">
        <v>1100</v>
      </c>
      <c r="D38" s="41">
        <f t="shared" si="1"/>
        <v>128570</v>
      </c>
      <c r="E38" s="43"/>
      <c r="F38" s="47"/>
      <c r="G38" s="18"/>
      <c r="H38" s="18"/>
      <c r="I38" s="18"/>
      <c r="J38" s="18"/>
    </row>
    <row r="39" spans="1:10" x14ac:dyDescent="0.25">
      <c r="A39" s="17" t="s">
        <v>191</v>
      </c>
      <c r="B39" s="41">
        <f>+'[1]PP EX- WORK'!X70</f>
        <v>124150</v>
      </c>
      <c r="C39" s="41">
        <v>1100</v>
      </c>
      <c r="D39" s="41">
        <f t="shared" si="1"/>
        <v>123050</v>
      </c>
      <c r="E39" s="43"/>
      <c r="F39" s="47"/>
      <c r="G39" s="18"/>
      <c r="H39" s="18"/>
      <c r="I39" s="18"/>
      <c r="J39" s="18"/>
    </row>
    <row r="40" spans="1:10" x14ac:dyDescent="0.25">
      <c r="A40" s="17" t="s">
        <v>107</v>
      </c>
      <c r="B40" s="41">
        <f>+'[1]PP EX- WORK'!C70</f>
        <v>127650</v>
      </c>
      <c r="C40" s="41">
        <v>1100</v>
      </c>
      <c r="D40" s="41">
        <f t="shared" si="1"/>
        <v>126550</v>
      </c>
      <c r="E40" s="43"/>
      <c r="F40" s="47"/>
      <c r="G40" s="18"/>
      <c r="H40" s="18"/>
      <c r="I40" s="18"/>
      <c r="J40" s="18"/>
    </row>
    <row r="41" spans="1:10" x14ac:dyDescent="0.25">
      <c r="A41" s="17" t="s">
        <v>108</v>
      </c>
      <c r="B41" s="41">
        <f>+'[1]PP EX- WORK'!D70</f>
        <v>128170</v>
      </c>
      <c r="C41" s="41">
        <v>1100</v>
      </c>
      <c r="D41" s="41">
        <f t="shared" si="1"/>
        <v>127070</v>
      </c>
      <c r="E41" s="43"/>
      <c r="F41" s="47"/>
      <c r="G41" s="18"/>
      <c r="H41" s="18"/>
      <c r="I41" s="18"/>
      <c r="J41" s="18"/>
    </row>
    <row r="42" spans="1:10" x14ac:dyDescent="0.25">
      <c r="A42" s="17" t="s">
        <v>109</v>
      </c>
      <c r="B42" s="41">
        <f>+'[1]PP EX- WORK'!H70</f>
        <v>130960</v>
      </c>
      <c r="C42" s="41">
        <v>1100</v>
      </c>
      <c r="D42" s="41">
        <f t="shared" si="1"/>
        <v>129860</v>
      </c>
      <c r="E42" s="43"/>
      <c r="F42" s="47"/>
      <c r="G42" s="18"/>
      <c r="H42" s="18"/>
      <c r="I42" s="18"/>
      <c r="J42" s="18"/>
    </row>
    <row r="43" spans="1:10" x14ac:dyDescent="0.25">
      <c r="A43" s="17" t="s">
        <v>110</v>
      </c>
      <c r="B43" s="41">
        <f>+'[1]PP EX- WORK'!AA70</f>
        <v>126150</v>
      </c>
      <c r="C43" s="41">
        <v>1100</v>
      </c>
      <c r="D43" s="41">
        <f t="shared" si="1"/>
        <v>125050</v>
      </c>
      <c r="E43" s="43"/>
      <c r="F43" s="47"/>
      <c r="G43" s="18"/>
      <c r="H43" s="18"/>
      <c r="I43" s="18"/>
      <c r="J43" s="18"/>
    </row>
    <row r="44" spans="1:10" x14ac:dyDescent="0.25">
      <c r="A44" s="45" t="s">
        <v>41</v>
      </c>
      <c r="B44" s="41"/>
      <c r="C44" s="41"/>
      <c r="D44" s="42"/>
      <c r="E44" s="43"/>
      <c r="F44" s="47"/>
      <c r="G44" s="18"/>
      <c r="H44" s="18"/>
      <c r="I44" s="18"/>
      <c r="J44" s="18"/>
    </row>
    <row r="45" spans="1:10" x14ac:dyDescent="0.25">
      <c r="A45" s="17" t="s">
        <v>111</v>
      </c>
      <c r="B45" s="41">
        <f>+'[1]PP EX- WORK'!R70</f>
        <v>140270</v>
      </c>
      <c r="C45" s="41">
        <v>1100</v>
      </c>
      <c r="D45" s="41">
        <f t="shared" ref="D45:D58" si="2">+B45-C45</f>
        <v>139170</v>
      </c>
      <c r="E45" s="43"/>
      <c r="F45" s="47"/>
      <c r="G45" s="18"/>
      <c r="H45" s="18"/>
      <c r="I45" s="18"/>
      <c r="J45" s="18"/>
    </row>
    <row r="46" spans="1:10" x14ac:dyDescent="0.25">
      <c r="A46" s="17" t="s">
        <v>112</v>
      </c>
      <c r="B46" s="41">
        <f>+'[1]PP EX- WORK'!P70</f>
        <v>140210</v>
      </c>
      <c r="C46" s="41">
        <v>1100</v>
      </c>
      <c r="D46" s="41">
        <f>+B46-C46</f>
        <v>139110</v>
      </c>
      <c r="E46" s="43"/>
      <c r="F46" s="47"/>
      <c r="G46" s="18"/>
      <c r="H46" s="18"/>
      <c r="I46" s="18"/>
      <c r="J46" s="18"/>
    </row>
    <row r="47" spans="1:10" x14ac:dyDescent="0.25">
      <c r="A47" s="17" t="s">
        <v>113</v>
      </c>
      <c r="B47" s="41">
        <f>+'[1]PP EX- WORK'!Z70</f>
        <v>130960</v>
      </c>
      <c r="C47" s="41">
        <v>1100</v>
      </c>
      <c r="D47" s="41">
        <f t="shared" si="2"/>
        <v>129860</v>
      </c>
      <c r="E47" s="43"/>
      <c r="F47" s="47"/>
      <c r="G47" s="18"/>
      <c r="H47" s="18"/>
      <c r="I47" s="18"/>
      <c r="J47" s="18"/>
    </row>
    <row r="48" spans="1:10" x14ac:dyDescent="0.25">
      <c r="A48" s="17" t="s">
        <v>51</v>
      </c>
      <c r="B48" s="41">
        <f>+'[1]PP EX- WORK'!Q70</f>
        <v>138720</v>
      </c>
      <c r="C48" s="41">
        <v>1100</v>
      </c>
      <c r="D48" s="41">
        <f t="shared" si="2"/>
        <v>137620</v>
      </c>
      <c r="E48" s="43"/>
      <c r="F48" s="47"/>
      <c r="G48" s="18"/>
      <c r="H48" s="18"/>
      <c r="I48" s="18"/>
      <c r="J48" s="18"/>
    </row>
    <row r="49" spans="1:10" x14ac:dyDescent="0.25">
      <c r="A49" s="17" t="s">
        <v>114</v>
      </c>
      <c r="B49" s="41">
        <f>+'[1]PP EX- WORK'!S70</f>
        <v>136960</v>
      </c>
      <c r="C49" s="41">
        <v>1100</v>
      </c>
      <c r="D49" s="41">
        <f t="shared" si="2"/>
        <v>135860</v>
      </c>
      <c r="E49" s="43"/>
      <c r="F49" s="47"/>
      <c r="G49" s="18"/>
      <c r="H49" s="18"/>
      <c r="I49" s="18"/>
      <c r="J49" s="18"/>
    </row>
    <row r="50" spans="1:10" x14ac:dyDescent="0.25">
      <c r="A50" s="17" t="s">
        <v>43</v>
      </c>
      <c r="B50" s="41">
        <f>+'[1]PP EX- WORK'!S70</f>
        <v>136960</v>
      </c>
      <c r="C50" s="41">
        <v>1100</v>
      </c>
      <c r="D50" s="41">
        <f t="shared" si="2"/>
        <v>135860</v>
      </c>
      <c r="E50" s="43"/>
      <c r="F50" s="47"/>
      <c r="G50" s="18"/>
      <c r="H50" s="18"/>
      <c r="I50" s="18"/>
      <c r="J50" s="18"/>
    </row>
    <row r="51" spans="1:10" x14ac:dyDescent="0.25">
      <c r="A51" s="17" t="s">
        <v>44</v>
      </c>
      <c r="B51" s="41">
        <f>+'[1]PP EX- WORK'!U70</f>
        <v>139300</v>
      </c>
      <c r="C51" s="41">
        <v>1100</v>
      </c>
      <c r="D51" s="41">
        <f t="shared" si="2"/>
        <v>138200</v>
      </c>
      <c r="E51" s="43"/>
      <c r="F51" s="47"/>
      <c r="G51" s="18"/>
      <c r="H51" s="18"/>
      <c r="I51" s="18"/>
      <c r="J51" s="18"/>
    </row>
    <row r="52" spans="1:10" x14ac:dyDescent="0.25">
      <c r="A52" s="17" t="s">
        <v>45</v>
      </c>
      <c r="B52" s="41">
        <f>+'[1]PP EX- WORK'!V70</f>
        <v>138430</v>
      </c>
      <c r="C52" s="41">
        <v>1100</v>
      </c>
      <c r="D52" s="41">
        <f t="shared" si="2"/>
        <v>137330</v>
      </c>
      <c r="E52" s="43"/>
      <c r="F52" s="47"/>
      <c r="G52" s="18"/>
      <c r="H52" s="18"/>
      <c r="I52" s="18"/>
      <c r="J52" s="18"/>
    </row>
    <row r="53" spans="1:10" x14ac:dyDescent="0.25">
      <c r="A53" s="17" t="s">
        <v>46</v>
      </c>
      <c r="B53" s="41">
        <f>+'[1]PP EX- WORK'!W70</f>
        <v>138430</v>
      </c>
      <c r="C53" s="41">
        <v>1100</v>
      </c>
      <c r="D53" s="41">
        <f t="shared" si="2"/>
        <v>137330</v>
      </c>
      <c r="E53" s="43"/>
      <c r="F53" s="47"/>
      <c r="G53" s="18"/>
      <c r="H53" s="18"/>
      <c r="I53" s="18"/>
      <c r="J53" s="18"/>
    </row>
    <row r="54" spans="1:10" x14ac:dyDescent="0.25">
      <c r="A54" s="17" t="s">
        <v>115</v>
      </c>
      <c r="B54" s="41">
        <f>+'[1]PP EX- WORK'!N70</f>
        <v>136960</v>
      </c>
      <c r="C54" s="41">
        <v>1100</v>
      </c>
      <c r="D54" s="41">
        <f t="shared" si="2"/>
        <v>135860</v>
      </c>
      <c r="E54" s="43"/>
      <c r="F54" s="47"/>
      <c r="G54" s="18"/>
      <c r="H54" s="18"/>
      <c r="I54" s="18"/>
      <c r="J54" s="18"/>
    </row>
    <row r="55" spans="1:10" x14ac:dyDescent="0.25">
      <c r="A55" s="17" t="s">
        <v>192</v>
      </c>
      <c r="B55" s="41">
        <f>+'[1]PP EX- WORK'!O70</f>
        <v>136460</v>
      </c>
      <c r="C55" s="41">
        <v>1100</v>
      </c>
      <c r="D55" s="41">
        <f t="shared" si="2"/>
        <v>135360</v>
      </c>
      <c r="E55" s="43"/>
      <c r="F55" s="47"/>
      <c r="G55" s="18"/>
      <c r="H55" s="18"/>
      <c r="I55" s="18"/>
      <c r="J55" s="18"/>
    </row>
    <row r="56" spans="1:10" x14ac:dyDescent="0.25">
      <c r="A56" s="17" t="s">
        <v>117</v>
      </c>
      <c r="B56" s="41">
        <f>+'[1]PP EX- WORK'!K70</f>
        <v>139930</v>
      </c>
      <c r="C56" s="41">
        <v>1100</v>
      </c>
      <c r="D56" s="41">
        <f t="shared" si="2"/>
        <v>138830</v>
      </c>
      <c r="E56" s="43"/>
      <c r="F56" s="47"/>
      <c r="G56" s="18"/>
      <c r="H56" s="18"/>
      <c r="I56" s="18"/>
      <c r="J56" s="18"/>
    </row>
    <row r="57" spans="1:10" x14ac:dyDescent="0.25">
      <c r="A57" s="17" t="s">
        <v>118</v>
      </c>
      <c r="B57" s="41">
        <f>+'[1]PP EX- WORK'!M70</f>
        <v>142930</v>
      </c>
      <c r="C57" s="41">
        <v>1100</v>
      </c>
      <c r="D57" s="41">
        <f t="shared" si="2"/>
        <v>141830</v>
      </c>
      <c r="E57" s="43"/>
      <c r="F57" s="47"/>
      <c r="G57" s="18"/>
      <c r="H57" s="18"/>
      <c r="I57" s="18"/>
      <c r="J57" s="18"/>
    </row>
    <row r="58" spans="1:10" x14ac:dyDescent="0.25">
      <c r="A58" s="48" t="s">
        <v>119</v>
      </c>
      <c r="B58" s="41">
        <f>+'[1]PP EX- WORK'!L70</f>
        <v>141950</v>
      </c>
      <c r="C58" s="41">
        <v>1100</v>
      </c>
      <c r="D58" s="41">
        <f t="shared" si="2"/>
        <v>140850</v>
      </c>
      <c r="E58" s="43"/>
      <c r="F58" s="47"/>
      <c r="G58" s="18"/>
      <c r="H58" s="18"/>
      <c r="I58" s="18"/>
      <c r="J58" s="18"/>
    </row>
    <row r="59" spans="1:10" x14ac:dyDescent="0.25">
      <c r="A59" s="45" t="s">
        <v>54</v>
      </c>
      <c r="B59" s="41"/>
      <c r="C59" s="41"/>
      <c r="D59" s="42"/>
      <c r="E59" s="43"/>
      <c r="F59" s="47"/>
      <c r="G59" s="18"/>
      <c r="H59" s="18"/>
      <c r="I59" s="18"/>
      <c r="J59" s="18"/>
    </row>
    <row r="60" spans="1:10" x14ac:dyDescent="0.25">
      <c r="A60" s="17" t="s">
        <v>120</v>
      </c>
      <c r="B60" s="41">
        <f>+'[1]LL Ex-Works &amp; STP'!C70</f>
        <v>136782</v>
      </c>
      <c r="C60" s="41">
        <v>1100</v>
      </c>
      <c r="D60" s="41">
        <f t="shared" ref="D60:D68" si="3">+B60-C60</f>
        <v>135682</v>
      </c>
      <c r="E60" s="43"/>
      <c r="F60" s="47"/>
      <c r="G60" s="18"/>
      <c r="H60" s="18"/>
      <c r="I60" s="18"/>
      <c r="J60" s="18"/>
    </row>
    <row r="61" spans="1:10" x14ac:dyDescent="0.25">
      <c r="A61" s="17" t="s">
        <v>121</v>
      </c>
      <c r="B61" s="41">
        <f>+'[1]LL Ex-Works &amp; STP'!B70</f>
        <v>135782</v>
      </c>
      <c r="C61" s="41">
        <v>1100</v>
      </c>
      <c r="D61" s="41">
        <f t="shared" si="3"/>
        <v>134682</v>
      </c>
      <c r="E61" s="43"/>
      <c r="F61" s="47"/>
      <c r="G61" s="18"/>
      <c r="H61" s="18"/>
      <c r="I61" s="18"/>
      <c r="J61" s="18"/>
    </row>
    <row r="62" spans="1:10" x14ac:dyDescent="0.25">
      <c r="A62" s="17" t="s">
        <v>122</v>
      </c>
      <c r="B62" s="41">
        <f>+'[1]LL Ex-Works &amp; STP'!B70</f>
        <v>135782</v>
      </c>
      <c r="C62" s="41">
        <v>1100</v>
      </c>
      <c r="D62" s="41">
        <f t="shared" si="3"/>
        <v>134682</v>
      </c>
      <c r="E62" s="43"/>
      <c r="F62" s="47"/>
      <c r="G62" s="18"/>
      <c r="H62" s="18"/>
      <c r="I62" s="18"/>
      <c r="J62" s="18"/>
    </row>
    <row r="63" spans="1:10" x14ac:dyDescent="0.25">
      <c r="A63" s="17" t="s">
        <v>123</v>
      </c>
      <c r="B63" s="41">
        <f>+'[1]LL Ex-Works &amp; STP'!D70</f>
        <v>145872</v>
      </c>
      <c r="C63" s="41">
        <v>1100</v>
      </c>
      <c r="D63" s="41">
        <f t="shared" si="3"/>
        <v>144772</v>
      </c>
      <c r="E63" s="43"/>
      <c r="F63" s="47"/>
      <c r="G63" s="18"/>
      <c r="H63" s="18"/>
      <c r="I63" s="18"/>
      <c r="J63" s="18"/>
    </row>
    <row r="64" spans="1:10" x14ac:dyDescent="0.25">
      <c r="A64" s="17" t="s">
        <v>124</v>
      </c>
      <c r="B64" s="41">
        <f>+'[1]LL Ex-Works &amp; STP'!E70</f>
        <v>147872</v>
      </c>
      <c r="C64" s="41">
        <v>1100</v>
      </c>
      <c r="D64" s="41">
        <f t="shared" si="3"/>
        <v>146772</v>
      </c>
      <c r="E64" s="43"/>
      <c r="F64" s="47"/>
      <c r="G64" s="18"/>
      <c r="H64" s="18"/>
      <c r="I64" s="18"/>
      <c r="J64" s="18"/>
    </row>
    <row r="65" spans="1:10" x14ac:dyDescent="0.25">
      <c r="A65" s="17" t="s">
        <v>125</v>
      </c>
      <c r="B65" s="41">
        <f>+'[1]LL Ex-Works &amp; STP'!F70</f>
        <v>149572</v>
      </c>
      <c r="C65" s="41">
        <v>1100</v>
      </c>
      <c r="D65" s="41">
        <f t="shared" si="3"/>
        <v>148472</v>
      </c>
      <c r="E65" s="43"/>
      <c r="F65" s="47"/>
      <c r="G65" s="18"/>
      <c r="H65" s="18"/>
      <c r="I65" s="18"/>
      <c r="J65" s="18"/>
    </row>
    <row r="66" spans="1:10" x14ac:dyDescent="0.25">
      <c r="A66" s="17" t="s">
        <v>126</v>
      </c>
      <c r="B66" s="41">
        <f>+'[1]LL Ex-Works &amp; STP'!B70-3000</f>
        <v>132782</v>
      </c>
      <c r="C66" s="41">
        <v>1100</v>
      </c>
      <c r="D66" s="41">
        <f t="shared" si="3"/>
        <v>131682</v>
      </c>
      <c r="E66" s="43"/>
      <c r="F66" s="47"/>
      <c r="G66" s="18"/>
      <c r="H66" s="18"/>
      <c r="I66" s="18"/>
      <c r="J66" s="18"/>
    </row>
    <row r="67" spans="1:10" x14ac:dyDescent="0.25">
      <c r="A67" s="17" t="s">
        <v>127</v>
      </c>
      <c r="B67" s="41">
        <f>+'[1]LL Ex-Works &amp; STP'!H70</f>
        <v>133782</v>
      </c>
      <c r="C67" s="41">
        <v>1100</v>
      </c>
      <c r="D67" s="41">
        <f t="shared" si="3"/>
        <v>132682</v>
      </c>
      <c r="E67" s="43"/>
      <c r="F67" s="47"/>
      <c r="G67" s="18"/>
      <c r="H67" s="18"/>
      <c r="I67" s="18"/>
      <c r="J67" s="18"/>
    </row>
    <row r="68" spans="1:10" x14ac:dyDescent="0.25">
      <c r="A68" s="17" t="s">
        <v>128</v>
      </c>
      <c r="B68" s="41">
        <f>+'[1]LL Ex-Works &amp; STP'!I70</f>
        <v>133782</v>
      </c>
      <c r="C68" s="41">
        <v>1100</v>
      </c>
      <c r="D68" s="41">
        <f t="shared" si="3"/>
        <v>132682</v>
      </c>
      <c r="E68" s="43"/>
      <c r="F68" s="47"/>
      <c r="G68" s="18"/>
      <c r="H68" s="18"/>
      <c r="I68" s="18"/>
      <c r="J68" s="18"/>
    </row>
    <row r="69" spans="1:10" x14ac:dyDescent="0.25">
      <c r="A69" s="45" t="s">
        <v>193</v>
      </c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5">
      <c r="A70" s="17" t="s">
        <v>130</v>
      </c>
      <c r="B70" s="49" t="s">
        <v>131</v>
      </c>
      <c r="C70" s="49" t="s">
        <v>132</v>
      </c>
      <c r="D70" s="49" t="s">
        <v>133</v>
      </c>
      <c r="E70" s="49" t="s">
        <v>134</v>
      </c>
      <c r="F70" s="49" t="s">
        <v>135</v>
      </c>
      <c r="G70" s="49" t="s">
        <v>136</v>
      </c>
      <c r="H70" s="49" t="s">
        <v>137</v>
      </c>
      <c r="I70" s="49" t="s">
        <v>138</v>
      </c>
      <c r="J70" s="18"/>
    </row>
    <row r="71" spans="1:10" x14ac:dyDescent="0.25">
      <c r="A71" s="45" t="s">
        <v>139</v>
      </c>
      <c r="B71" s="50" t="s">
        <v>140</v>
      </c>
      <c r="C71" s="50" t="s">
        <v>141</v>
      </c>
      <c r="D71" s="50" t="s">
        <v>142</v>
      </c>
      <c r="E71" s="50" t="s">
        <v>143</v>
      </c>
      <c r="F71" s="50" t="s">
        <v>144</v>
      </c>
      <c r="G71" s="50" t="s">
        <v>145</v>
      </c>
      <c r="H71" s="50" t="s">
        <v>146</v>
      </c>
      <c r="I71" s="51" t="s">
        <v>147</v>
      </c>
      <c r="J71" s="18"/>
    </row>
    <row r="72" spans="1:10" x14ac:dyDescent="0.25">
      <c r="A72" s="17" t="s">
        <v>148</v>
      </c>
      <c r="B72" s="49" t="s">
        <v>131</v>
      </c>
      <c r="C72" s="49" t="s">
        <v>132</v>
      </c>
      <c r="D72" s="49" t="s">
        <v>133</v>
      </c>
      <c r="E72" s="49" t="s">
        <v>134</v>
      </c>
      <c r="F72" s="49" t="s">
        <v>135</v>
      </c>
      <c r="G72" s="49" t="s">
        <v>136</v>
      </c>
      <c r="H72" s="49" t="s">
        <v>137</v>
      </c>
      <c r="I72" s="49" t="s">
        <v>138</v>
      </c>
      <c r="J72" s="18"/>
    </row>
    <row r="73" spans="1:10" x14ac:dyDescent="0.25">
      <c r="A73" s="17" t="s">
        <v>149</v>
      </c>
      <c r="B73" s="49" t="s">
        <v>150</v>
      </c>
      <c r="C73" s="49" t="s">
        <v>151</v>
      </c>
      <c r="D73" s="49" t="s">
        <v>152</v>
      </c>
      <c r="E73" s="49" t="s">
        <v>153</v>
      </c>
      <c r="F73" s="49" t="s">
        <v>154</v>
      </c>
      <c r="G73" s="49" t="s">
        <v>155</v>
      </c>
      <c r="H73" s="49" t="s">
        <v>143</v>
      </c>
      <c r="I73" s="6" t="s">
        <v>156</v>
      </c>
      <c r="J73" s="18"/>
    </row>
    <row r="74" spans="1:10" x14ac:dyDescent="0.25">
      <c r="A74" s="52" t="s">
        <v>159</v>
      </c>
      <c r="B74" s="71"/>
      <c r="C74" s="71"/>
      <c r="D74" s="71"/>
      <c r="E74" s="71"/>
      <c r="F74" s="71"/>
      <c r="G74" s="71"/>
      <c r="H74" s="71"/>
      <c r="I74" s="71"/>
      <c r="J74" s="72"/>
    </row>
    <row r="75" spans="1:10" x14ac:dyDescent="0.25">
      <c r="A75" s="53" t="s">
        <v>157</v>
      </c>
      <c r="B75" s="7"/>
      <c r="C75" s="7"/>
      <c r="D75" s="7"/>
      <c r="E75" s="7"/>
      <c r="F75" s="7"/>
      <c r="G75" s="7"/>
      <c r="H75" s="7"/>
      <c r="I75" s="18"/>
      <c r="J75" s="18"/>
    </row>
    <row r="76" spans="1:10" x14ac:dyDescent="0.25">
      <c r="A76" s="54" t="s">
        <v>160</v>
      </c>
      <c r="B76" s="18"/>
      <c r="C76" s="25"/>
      <c r="D76" s="25"/>
      <c r="E76" s="25"/>
      <c r="F76" s="25"/>
      <c r="G76" s="25"/>
      <c r="H76" s="18"/>
      <c r="I76" s="18"/>
      <c r="J76" s="18"/>
    </row>
    <row r="77" spans="1:10" x14ac:dyDescent="0.25">
      <c r="A77" s="54" t="s">
        <v>161</v>
      </c>
      <c r="B77" s="47"/>
      <c r="C77" s="47"/>
      <c r="D77" s="47"/>
      <c r="E77" s="47"/>
      <c r="F77" s="47"/>
      <c r="G77" s="47"/>
      <c r="H77" s="47"/>
      <c r="I77" s="18"/>
      <c r="J77" s="18"/>
    </row>
    <row r="78" spans="1:10" x14ac:dyDescent="0.25">
      <c r="A78" s="54" t="s">
        <v>162</v>
      </c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5">
      <c r="A79" s="54" t="s">
        <v>163</v>
      </c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5">
      <c r="A80" s="53" t="s">
        <v>164</v>
      </c>
      <c r="B80" s="18"/>
      <c r="C80" s="18"/>
      <c r="D80" s="18"/>
      <c r="E80" s="18"/>
      <c r="F80" s="18"/>
      <c r="G80" s="18"/>
      <c r="H80" s="18"/>
      <c r="I80" s="18"/>
      <c r="J80" s="18"/>
    </row>
    <row r="81" spans="1:10" x14ac:dyDescent="0.25">
      <c r="A81" s="20" t="s">
        <v>165</v>
      </c>
      <c r="B81" s="21"/>
      <c r="C81" s="21"/>
      <c r="D81" s="21"/>
      <c r="E81" s="21"/>
      <c r="F81" s="21"/>
      <c r="G81" s="21"/>
      <c r="H81" s="21"/>
      <c r="I81" s="18"/>
      <c r="J81" s="18"/>
    </row>
    <row r="82" spans="1:10" x14ac:dyDescent="0.25">
      <c r="A82" s="23" t="s">
        <v>166</v>
      </c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5">
      <c r="A83" s="23" t="s">
        <v>158</v>
      </c>
      <c r="B83" s="18"/>
      <c r="C83" s="18"/>
      <c r="D83" s="18"/>
      <c r="E83" s="18"/>
      <c r="F83" s="18"/>
      <c r="G83" s="18"/>
      <c r="H83" s="18"/>
      <c r="I83" s="18"/>
      <c r="J83" s="18"/>
    </row>
    <row r="84" spans="1:10" ht="15.75" x14ac:dyDescent="0.25">
      <c r="A84" s="27" t="s">
        <v>69</v>
      </c>
      <c r="B84" s="19"/>
      <c r="C84" s="19"/>
      <c r="D84" s="18"/>
      <c r="E84" s="18"/>
      <c r="F84" s="18"/>
      <c r="G84" s="18"/>
      <c r="H84" s="18"/>
      <c r="I84" s="18"/>
      <c r="J84" s="18"/>
    </row>
    <row r="85" spans="1:10" ht="15.75" x14ac:dyDescent="0.25">
      <c r="A85" s="27" t="s">
        <v>70</v>
      </c>
      <c r="B85" s="19"/>
      <c r="C85" s="18"/>
      <c r="D85" s="18"/>
      <c r="E85" s="18"/>
      <c r="F85" s="18"/>
      <c r="G85" s="18"/>
      <c r="H85" s="18"/>
      <c r="I85" s="18"/>
      <c r="J85" s="18"/>
    </row>
    <row r="86" spans="1:10" x14ac:dyDescent="0.25">
      <c r="A86" s="28" t="s">
        <v>71</v>
      </c>
      <c r="B86" s="18"/>
      <c r="C86" s="18"/>
      <c r="D86" s="18"/>
      <c r="E86" s="18"/>
      <c r="F86" s="18"/>
      <c r="G86" s="18"/>
      <c r="H86" s="18"/>
      <c r="I86" s="18"/>
      <c r="J86" s="18"/>
    </row>
    <row r="87" spans="1:10" ht="15.75" x14ac:dyDescent="0.25">
      <c r="A87" s="27" t="s">
        <v>72</v>
      </c>
      <c r="B87" s="19"/>
      <c r="C87" s="18"/>
      <c r="D87" s="18"/>
      <c r="E87" s="18"/>
      <c r="F87" s="18"/>
      <c r="G87" s="18"/>
      <c r="H87" s="18"/>
      <c r="I87" s="18"/>
      <c r="J87" s="18"/>
    </row>
    <row r="88" spans="1:10" x14ac:dyDescent="0.25">
      <c r="A88" s="28" t="s">
        <v>73</v>
      </c>
      <c r="B88" s="19"/>
      <c r="C88" s="18"/>
      <c r="D88" s="18"/>
      <c r="E88" s="18"/>
      <c r="F88" s="18"/>
      <c r="G88" s="18"/>
      <c r="H88" s="18"/>
      <c r="I88" s="18"/>
      <c r="J88" s="18"/>
    </row>
  </sheetData>
  <mergeCells count="11">
    <mergeCell ref="A6:F6"/>
    <mergeCell ref="G6:H6"/>
    <mergeCell ref="A7:I7"/>
    <mergeCell ref="E10:G10"/>
    <mergeCell ref="B69:J69"/>
    <mergeCell ref="A1:I1"/>
    <mergeCell ref="A2:I2"/>
    <mergeCell ref="A3:F3"/>
    <mergeCell ref="A4:F4"/>
    <mergeCell ref="A5:F5"/>
    <mergeCell ref="G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workbookViewId="0">
      <selection activeCell="I13" sqref="I13"/>
    </sheetView>
  </sheetViews>
  <sheetFormatPr defaultRowHeight="15" x14ac:dyDescent="0.25"/>
  <cols>
    <col min="1" max="1" width="29.85546875" customWidth="1"/>
    <col min="2" max="2" width="11.7109375" bestFit="1" customWidth="1"/>
    <col min="3" max="3" width="9.28515625" bestFit="1" customWidth="1"/>
    <col min="4" max="4" width="9.28515625" customWidth="1"/>
    <col min="5" max="5" width="13.140625" customWidth="1"/>
    <col min="6" max="6" width="12.28515625" customWidth="1"/>
    <col min="7" max="7" width="15.7109375" customWidth="1"/>
    <col min="8" max="8" width="16" customWidth="1"/>
    <col min="9" max="9" width="18.7109375" customWidth="1"/>
    <col min="10" max="12" width="7.85546875" bestFit="1" customWidth="1"/>
  </cols>
  <sheetData>
    <row r="1" spans="1:12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7"/>
      <c r="K3" s="57"/>
      <c r="L3" s="58"/>
    </row>
    <row r="4" spans="1:12" x14ac:dyDescent="0.25">
      <c r="A4" s="56" t="s">
        <v>169</v>
      </c>
      <c r="B4" s="56"/>
      <c r="C4" s="56"/>
      <c r="D4" s="56"/>
      <c r="E4" s="56"/>
      <c r="F4" s="56"/>
      <c r="G4" s="56"/>
      <c r="H4" s="56"/>
      <c r="I4" s="56"/>
      <c r="J4" s="57"/>
      <c r="K4" s="57"/>
      <c r="L4" s="59"/>
    </row>
    <row r="5" spans="1:12" x14ac:dyDescent="0.25">
      <c r="A5" s="56" t="s">
        <v>265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60"/>
    </row>
    <row r="6" spans="1:12" x14ac:dyDescent="0.25">
      <c r="A6" s="56" t="s">
        <v>76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18"/>
    </row>
    <row r="7" spans="1:12" x14ac:dyDescent="0.25">
      <c r="A7" s="3" t="str">
        <f>+'[1]STOCK POINT'!A9:E9</f>
        <v>HDPE, LLDPE &amp; PP PRICE W.E.F. DT. 01.05.26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6" t="s">
        <v>77</v>
      </c>
      <c r="B8" s="6" t="s">
        <v>78</v>
      </c>
      <c r="C8" s="6" t="s">
        <v>79</v>
      </c>
      <c r="D8" s="38" t="s">
        <v>80</v>
      </c>
      <c r="E8" s="38" t="s">
        <v>81</v>
      </c>
      <c r="F8" s="38" t="s">
        <v>82</v>
      </c>
      <c r="G8" s="38" t="s">
        <v>171</v>
      </c>
      <c r="H8" s="39"/>
      <c r="I8" s="18"/>
      <c r="J8" s="61"/>
      <c r="K8" s="18"/>
      <c r="L8" s="18"/>
    </row>
    <row r="9" spans="1:12" x14ac:dyDescent="0.25">
      <c r="A9" s="35" t="s">
        <v>12</v>
      </c>
      <c r="B9" s="36"/>
      <c r="C9" s="6" t="s">
        <v>84</v>
      </c>
      <c r="D9" s="38" t="s">
        <v>85</v>
      </c>
      <c r="E9" s="38" t="s">
        <v>78</v>
      </c>
      <c r="F9" s="74">
        <v>0.18</v>
      </c>
      <c r="G9" s="38" t="s">
        <v>172</v>
      </c>
      <c r="H9" s="39"/>
      <c r="I9" s="7"/>
      <c r="J9" s="19"/>
      <c r="K9" s="18"/>
      <c r="L9" s="18"/>
    </row>
    <row r="10" spans="1:12" x14ac:dyDescent="0.25">
      <c r="A10" s="17" t="s">
        <v>87</v>
      </c>
      <c r="B10" s="40">
        <f>+'[1]HD Ex-Works'!R73</f>
        <v>142275</v>
      </c>
      <c r="C10" s="41">
        <v>1100</v>
      </c>
      <c r="D10" s="41">
        <f>+[1]FREIGHT!I193</f>
        <v>3537</v>
      </c>
      <c r="E10" s="41">
        <f>+B10-C10+D10</f>
        <v>144712</v>
      </c>
      <c r="F10" s="41">
        <f>+E10*18%</f>
        <v>26048.16</v>
      </c>
      <c r="G10" s="41">
        <f>+E10+F10</f>
        <v>170760.16</v>
      </c>
      <c r="H10" s="62" t="s">
        <v>173</v>
      </c>
      <c r="I10" s="30"/>
      <c r="J10" s="30"/>
      <c r="K10" s="18"/>
      <c r="L10" s="18"/>
    </row>
    <row r="11" spans="1:12" x14ac:dyDescent="0.25">
      <c r="A11" s="17" t="s">
        <v>15</v>
      </c>
      <c r="B11" s="40">
        <f>+'[1]HD Ex-Works'!S73</f>
        <v>144275</v>
      </c>
      <c r="C11" s="41">
        <v>1100</v>
      </c>
      <c r="D11" s="41">
        <f>+D10</f>
        <v>3537</v>
      </c>
      <c r="E11" s="41">
        <f t="shared" ref="E11:E33" si="0">+B11-C11+D11</f>
        <v>146712</v>
      </c>
      <c r="F11" s="41">
        <f t="shared" ref="F11:F33" si="1">+E11*18%</f>
        <v>26408.16</v>
      </c>
      <c r="G11" s="41">
        <f t="shared" ref="G11:G33" si="2">+E11+F11</f>
        <v>173120.16</v>
      </c>
      <c r="H11" s="43"/>
      <c r="I11" s="47"/>
      <c r="J11" s="19"/>
      <c r="K11" s="18"/>
      <c r="L11" s="18"/>
    </row>
    <row r="12" spans="1:12" x14ac:dyDescent="0.25">
      <c r="A12" s="17" t="s">
        <v>88</v>
      </c>
      <c r="B12" s="40">
        <f>+'[1]HD Ex-Works'!T73</f>
        <v>153771</v>
      </c>
      <c r="C12" s="41">
        <v>1100</v>
      </c>
      <c r="D12" s="41">
        <f t="shared" ref="D12:D33" si="3">+D11</f>
        <v>3537</v>
      </c>
      <c r="E12" s="41">
        <f t="shared" si="0"/>
        <v>156208</v>
      </c>
      <c r="F12" s="41">
        <f t="shared" si="1"/>
        <v>28117.439999999999</v>
      </c>
      <c r="G12" s="41">
        <f t="shared" si="2"/>
        <v>184325.44</v>
      </c>
      <c r="H12" s="43"/>
      <c r="I12" s="47"/>
      <c r="J12" s="19"/>
      <c r="K12" s="18"/>
      <c r="L12" s="18"/>
    </row>
    <row r="13" spans="1:12" x14ac:dyDescent="0.25">
      <c r="A13" s="17" t="s">
        <v>89</v>
      </c>
      <c r="B13" s="40">
        <f>+'[1]HD Ex-Works'!U73</f>
        <v>153771</v>
      </c>
      <c r="C13" s="41">
        <v>1100</v>
      </c>
      <c r="D13" s="41">
        <f t="shared" si="3"/>
        <v>3537</v>
      </c>
      <c r="E13" s="41">
        <f t="shared" si="0"/>
        <v>156208</v>
      </c>
      <c r="F13" s="41">
        <f t="shared" si="1"/>
        <v>28117.439999999999</v>
      </c>
      <c r="G13" s="41">
        <f t="shared" si="2"/>
        <v>184325.44</v>
      </c>
      <c r="H13" s="47"/>
      <c r="I13" s="47"/>
      <c r="J13" s="19"/>
      <c r="K13" s="18"/>
      <c r="L13" s="18"/>
    </row>
    <row r="14" spans="1:12" x14ac:dyDescent="0.25">
      <c r="A14" s="17" t="s">
        <v>19</v>
      </c>
      <c r="B14" s="40">
        <f>+'[1]HD Ex-Works'!M73</f>
        <v>156271</v>
      </c>
      <c r="C14" s="41">
        <v>1100</v>
      </c>
      <c r="D14" s="41">
        <f t="shared" si="3"/>
        <v>3537</v>
      </c>
      <c r="E14" s="41">
        <f t="shared" si="0"/>
        <v>158708</v>
      </c>
      <c r="F14" s="41">
        <f t="shared" si="1"/>
        <v>28567.439999999999</v>
      </c>
      <c r="G14" s="41">
        <f t="shared" si="2"/>
        <v>187275.44</v>
      </c>
      <c r="H14" s="47"/>
      <c r="I14" s="47"/>
      <c r="J14" s="19"/>
      <c r="K14" s="18"/>
      <c r="L14" s="18"/>
    </row>
    <row r="15" spans="1:12" x14ac:dyDescent="0.25">
      <c r="A15" s="17" t="s">
        <v>20</v>
      </c>
      <c r="B15" s="40">
        <f>+'[1]HD Ex-Works'!N73</f>
        <v>156271</v>
      </c>
      <c r="C15" s="41">
        <v>1100</v>
      </c>
      <c r="D15" s="41">
        <f t="shared" si="3"/>
        <v>3537</v>
      </c>
      <c r="E15" s="41">
        <f t="shared" si="0"/>
        <v>158708</v>
      </c>
      <c r="F15" s="41">
        <f t="shared" si="1"/>
        <v>28567.439999999999</v>
      </c>
      <c r="G15" s="41">
        <f t="shared" si="2"/>
        <v>187275.44</v>
      </c>
      <c r="H15" s="47"/>
      <c r="I15" s="47"/>
      <c r="J15" s="19"/>
      <c r="K15" s="18"/>
      <c r="L15" s="18"/>
    </row>
    <row r="16" spans="1:12" x14ac:dyDescent="0.25">
      <c r="A16" s="17" t="s">
        <v>90</v>
      </c>
      <c r="B16" s="40">
        <f>+'[1]HD Ex-Works'!Q73</f>
        <v>143225</v>
      </c>
      <c r="C16" s="41">
        <v>1100</v>
      </c>
      <c r="D16" s="41">
        <f t="shared" si="3"/>
        <v>3537</v>
      </c>
      <c r="E16" s="41">
        <f t="shared" si="0"/>
        <v>145662</v>
      </c>
      <c r="F16" s="41">
        <f t="shared" si="1"/>
        <v>26219.16</v>
      </c>
      <c r="G16" s="41">
        <f t="shared" si="2"/>
        <v>171881.16</v>
      </c>
      <c r="H16" s="7"/>
      <c r="I16" s="7"/>
      <c r="J16" s="7"/>
      <c r="K16" s="18"/>
      <c r="L16" s="18"/>
    </row>
    <row r="17" spans="1:12" x14ac:dyDescent="0.25">
      <c r="A17" s="17" t="s">
        <v>91</v>
      </c>
      <c r="B17" s="40">
        <f>+'[1]HD Ex-Works'!C73</f>
        <v>154925</v>
      </c>
      <c r="C17" s="41">
        <v>1100</v>
      </c>
      <c r="D17" s="41">
        <f t="shared" si="3"/>
        <v>3537</v>
      </c>
      <c r="E17" s="41">
        <f t="shared" si="0"/>
        <v>157362</v>
      </c>
      <c r="F17" s="41">
        <f t="shared" si="1"/>
        <v>28325.16</v>
      </c>
      <c r="G17" s="41">
        <f t="shared" si="2"/>
        <v>185687.16</v>
      </c>
      <c r="H17" s="75"/>
      <c r="I17" s="7"/>
      <c r="J17" s="7"/>
      <c r="K17" s="18"/>
      <c r="L17" s="18"/>
    </row>
    <row r="18" spans="1:12" x14ac:dyDescent="0.25">
      <c r="A18" s="17" t="s">
        <v>92</v>
      </c>
      <c r="B18" s="40">
        <f>+'[1]HD Ex-Works'!D73</f>
        <v>153675</v>
      </c>
      <c r="C18" s="41">
        <v>1100</v>
      </c>
      <c r="D18" s="41">
        <f t="shared" si="3"/>
        <v>3537</v>
      </c>
      <c r="E18" s="41">
        <f t="shared" si="0"/>
        <v>156112</v>
      </c>
      <c r="F18" s="41">
        <f t="shared" si="1"/>
        <v>28100.16</v>
      </c>
      <c r="G18" s="41">
        <f t="shared" si="2"/>
        <v>184212.16</v>
      </c>
      <c r="H18" s="75"/>
      <c r="I18" s="76"/>
      <c r="J18" s="75"/>
      <c r="K18" s="18"/>
      <c r="L18" s="18"/>
    </row>
    <row r="19" spans="1:12" x14ac:dyDescent="0.25">
      <c r="A19" s="17" t="s">
        <v>93</v>
      </c>
      <c r="B19" s="41">
        <f>+'[1]HD Ex-Works'!B73</f>
        <v>153175</v>
      </c>
      <c r="C19" s="41">
        <v>1100</v>
      </c>
      <c r="D19" s="41">
        <f t="shared" si="3"/>
        <v>3537</v>
      </c>
      <c r="E19" s="41">
        <f t="shared" si="0"/>
        <v>155612</v>
      </c>
      <c r="F19" s="41">
        <f t="shared" si="1"/>
        <v>28010.16</v>
      </c>
      <c r="G19" s="41">
        <f t="shared" si="2"/>
        <v>183622.16</v>
      </c>
      <c r="H19" s="75"/>
      <c r="I19" s="76"/>
      <c r="J19" s="75"/>
      <c r="K19" s="18"/>
      <c r="L19" s="18"/>
    </row>
    <row r="20" spans="1:12" x14ac:dyDescent="0.25">
      <c r="A20" s="17" t="s">
        <v>94</v>
      </c>
      <c r="B20" s="41">
        <f>+'[1]HD Ex-Works'!E73</f>
        <v>154871</v>
      </c>
      <c r="C20" s="41">
        <v>1100</v>
      </c>
      <c r="D20" s="41">
        <f t="shared" si="3"/>
        <v>3537</v>
      </c>
      <c r="E20" s="41">
        <f t="shared" si="0"/>
        <v>157308</v>
      </c>
      <c r="F20" s="41">
        <f t="shared" si="1"/>
        <v>28315.439999999999</v>
      </c>
      <c r="G20" s="41">
        <f t="shared" si="2"/>
        <v>185623.44</v>
      </c>
      <c r="H20" s="75"/>
      <c r="I20" s="77"/>
      <c r="J20" s="7"/>
      <c r="K20" s="18"/>
      <c r="L20" s="18"/>
    </row>
    <row r="21" spans="1:12" x14ac:dyDescent="0.25">
      <c r="A21" s="17" t="s">
        <v>25</v>
      </c>
      <c r="B21" s="41">
        <f>+'[1]HD Ex-Works'!F73</f>
        <v>154278</v>
      </c>
      <c r="C21" s="41">
        <v>1100</v>
      </c>
      <c r="D21" s="41">
        <f t="shared" si="3"/>
        <v>3537</v>
      </c>
      <c r="E21" s="41">
        <f t="shared" si="0"/>
        <v>156715</v>
      </c>
      <c r="F21" s="41">
        <f t="shared" si="1"/>
        <v>28208.7</v>
      </c>
      <c r="G21" s="41">
        <f t="shared" si="2"/>
        <v>184923.7</v>
      </c>
      <c r="H21" s="75"/>
      <c r="I21" s="77"/>
      <c r="J21" s="7"/>
      <c r="K21" s="18"/>
      <c r="L21" s="18"/>
    </row>
    <row r="22" spans="1:12" x14ac:dyDescent="0.25">
      <c r="A22" s="17" t="s">
        <v>95</v>
      </c>
      <c r="B22" s="41">
        <f>+'[1]HD Ex-Works'!W73-3000</f>
        <v>146000</v>
      </c>
      <c r="C22" s="41">
        <v>1100</v>
      </c>
      <c r="D22" s="41">
        <f t="shared" si="3"/>
        <v>3537</v>
      </c>
      <c r="E22" s="41">
        <f t="shared" si="0"/>
        <v>148437</v>
      </c>
      <c r="F22" s="41">
        <f t="shared" si="1"/>
        <v>26718.66</v>
      </c>
      <c r="G22" s="41">
        <f t="shared" si="2"/>
        <v>175155.66</v>
      </c>
      <c r="H22" s="75"/>
      <c r="I22" s="77"/>
      <c r="J22" s="7"/>
      <c r="K22" s="18"/>
      <c r="L22" s="18"/>
    </row>
    <row r="23" spans="1:12" x14ac:dyDescent="0.25">
      <c r="A23" s="17" t="s">
        <v>96</v>
      </c>
      <c r="B23" s="41">
        <f>+'[1]HD Ex-Works'!W73</f>
        <v>149000</v>
      </c>
      <c r="C23" s="41">
        <v>1100</v>
      </c>
      <c r="D23" s="41">
        <f t="shared" si="3"/>
        <v>3537</v>
      </c>
      <c r="E23" s="41">
        <f t="shared" si="0"/>
        <v>151437</v>
      </c>
      <c r="F23" s="41">
        <f t="shared" si="1"/>
        <v>27258.66</v>
      </c>
      <c r="G23" s="41">
        <f t="shared" si="2"/>
        <v>178695.66</v>
      </c>
      <c r="H23" s="75"/>
      <c r="I23" s="77"/>
      <c r="J23" s="78"/>
      <c r="K23" s="18"/>
      <c r="L23" s="18"/>
    </row>
    <row r="24" spans="1:12" x14ac:dyDescent="0.25">
      <c r="A24" s="17" t="s">
        <v>97</v>
      </c>
      <c r="B24" s="41">
        <f>+'[1]HD Ex-Works'!X73</f>
        <v>149000</v>
      </c>
      <c r="C24" s="41">
        <v>1100</v>
      </c>
      <c r="D24" s="41">
        <f t="shared" si="3"/>
        <v>3537</v>
      </c>
      <c r="E24" s="41">
        <f t="shared" si="0"/>
        <v>151437</v>
      </c>
      <c r="F24" s="41">
        <f t="shared" si="1"/>
        <v>27258.66</v>
      </c>
      <c r="G24" s="41">
        <f t="shared" si="2"/>
        <v>178695.66</v>
      </c>
      <c r="H24" s="75"/>
      <c r="I24" s="77"/>
      <c r="J24" s="78"/>
      <c r="K24" s="18"/>
      <c r="L24" s="18"/>
    </row>
    <row r="25" spans="1:12" x14ac:dyDescent="0.25">
      <c r="A25" s="17" t="s">
        <v>98</v>
      </c>
      <c r="B25" s="40">
        <f>+'[1]HD Ex-Works'!J73</f>
        <v>143930</v>
      </c>
      <c r="C25" s="41">
        <v>1100</v>
      </c>
      <c r="D25" s="41">
        <f t="shared" si="3"/>
        <v>3537</v>
      </c>
      <c r="E25" s="41">
        <f t="shared" si="0"/>
        <v>146367</v>
      </c>
      <c r="F25" s="41">
        <f t="shared" si="1"/>
        <v>26346.059999999998</v>
      </c>
      <c r="G25" s="41">
        <f t="shared" si="2"/>
        <v>172713.06</v>
      </c>
      <c r="H25" s="75"/>
      <c r="I25" s="76"/>
      <c r="J25" s="7"/>
      <c r="K25" s="18"/>
      <c r="L25" s="18"/>
    </row>
    <row r="26" spans="1:12" x14ac:dyDescent="0.25">
      <c r="A26" s="17" t="s">
        <v>29</v>
      </c>
      <c r="B26" s="41">
        <f>+'[1]HD Ex-Works'!H73</f>
        <v>143321</v>
      </c>
      <c r="C26" s="41">
        <v>1100</v>
      </c>
      <c r="D26" s="41">
        <f t="shared" si="3"/>
        <v>3537</v>
      </c>
      <c r="E26" s="41">
        <f t="shared" si="0"/>
        <v>145758</v>
      </c>
      <c r="F26" s="41">
        <f t="shared" si="1"/>
        <v>26236.44</v>
      </c>
      <c r="G26" s="41">
        <f t="shared" si="2"/>
        <v>171994.44</v>
      </c>
      <c r="H26" s="75"/>
      <c r="I26" s="76"/>
      <c r="J26" s="7"/>
      <c r="K26" s="18"/>
      <c r="L26" s="18"/>
    </row>
    <row r="27" spans="1:12" x14ac:dyDescent="0.25">
      <c r="A27" s="17" t="s">
        <v>31</v>
      </c>
      <c r="B27" s="41">
        <f>+'[1]HD Ex-Works'!G73</f>
        <v>144131</v>
      </c>
      <c r="C27" s="41">
        <v>1100</v>
      </c>
      <c r="D27" s="41">
        <f t="shared" si="3"/>
        <v>3537</v>
      </c>
      <c r="E27" s="41">
        <f t="shared" si="0"/>
        <v>146568</v>
      </c>
      <c r="F27" s="41">
        <f t="shared" si="1"/>
        <v>26382.239999999998</v>
      </c>
      <c r="G27" s="41">
        <f t="shared" si="2"/>
        <v>172950.24</v>
      </c>
      <c r="H27" s="75"/>
      <c r="I27" s="76"/>
      <c r="J27" s="7"/>
      <c r="K27" s="18"/>
      <c r="L27" s="18"/>
    </row>
    <row r="28" spans="1:12" x14ac:dyDescent="0.25">
      <c r="A28" s="17" t="s">
        <v>99</v>
      </c>
      <c r="B28" s="41">
        <f>+'[1]HD Ex-Works'!I73</f>
        <v>141930</v>
      </c>
      <c r="C28" s="41">
        <v>1100</v>
      </c>
      <c r="D28" s="41">
        <f t="shared" si="3"/>
        <v>3537</v>
      </c>
      <c r="E28" s="41">
        <f t="shared" si="0"/>
        <v>144367</v>
      </c>
      <c r="F28" s="41">
        <f t="shared" si="1"/>
        <v>25986.059999999998</v>
      </c>
      <c r="G28" s="41">
        <f t="shared" si="2"/>
        <v>170353.06</v>
      </c>
      <c r="H28" s="75"/>
      <c r="I28" s="76"/>
      <c r="J28" s="7"/>
      <c r="K28" s="18"/>
      <c r="L28" s="18"/>
    </row>
    <row r="29" spans="1:12" x14ac:dyDescent="0.25">
      <c r="A29" s="17" t="s">
        <v>27</v>
      </c>
      <c r="B29" s="41">
        <f>+'[1]HD Ex-Works'!Y73</f>
        <v>147000</v>
      </c>
      <c r="C29" s="41">
        <v>1100</v>
      </c>
      <c r="D29" s="41">
        <f t="shared" si="3"/>
        <v>3537</v>
      </c>
      <c r="E29" s="41">
        <f t="shared" si="0"/>
        <v>149437</v>
      </c>
      <c r="F29" s="41">
        <f t="shared" si="1"/>
        <v>26898.66</v>
      </c>
      <c r="G29" s="41">
        <f t="shared" si="2"/>
        <v>176335.66</v>
      </c>
      <c r="H29" s="75"/>
      <c r="I29" s="76"/>
      <c r="J29" s="75"/>
      <c r="K29" s="18"/>
      <c r="L29" s="18"/>
    </row>
    <row r="30" spans="1:12" x14ac:dyDescent="0.25">
      <c r="A30" s="17" t="s">
        <v>100</v>
      </c>
      <c r="B30" s="41">
        <f>+'[1]HD Ex-Works'!Z73</f>
        <v>145000</v>
      </c>
      <c r="C30" s="41">
        <v>1100</v>
      </c>
      <c r="D30" s="41">
        <f t="shared" si="3"/>
        <v>3537</v>
      </c>
      <c r="E30" s="41">
        <f t="shared" si="0"/>
        <v>147437</v>
      </c>
      <c r="F30" s="41">
        <f t="shared" si="1"/>
        <v>26538.66</v>
      </c>
      <c r="G30" s="41">
        <f t="shared" si="2"/>
        <v>173975.66</v>
      </c>
      <c r="H30" s="75"/>
      <c r="I30" s="75"/>
      <c r="J30" s="75"/>
      <c r="K30" s="18"/>
      <c r="L30" s="18"/>
    </row>
    <row r="31" spans="1:12" x14ac:dyDescent="0.25">
      <c r="A31" s="17" t="s">
        <v>101</v>
      </c>
      <c r="B31" s="41">
        <f>+'[1]HD Ex-Works'!AA73</f>
        <v>137725</v>
      </c>
      <c r="C31" s="41">
        <v>1100</v>
      </c>
      <c r="D31" s="41">
        <f t="shared" si="3"/>
        <v>3537</v>
      </c>
      <c r="E31" s="41">
        <f t="shared" si="0"/>
        <v>140162</v>
      </c>
      <c r="F31" s="41">
        <f t="shared" si="1"/>
        <v>25229.16</v>
      </c>
      <c r="G31" s="41">
        <f t="shared" si="2"/>
        <v>165391.16</v>
      </c>
      <c r="H31" s="75"/>
      <c r="I31" s="75"/>
      <c r="J31" s="75"/>
      <c r="K31" s="18"/>
      <c r="L31" s="18"/>
    </row>
    <row r="32" spans="1:12" x14ac:dyDescent="0.25">
      <c r="A32" s="17" t="s">
        <v>102</v>
      </c>
      <c r="B32" s="41">
        <f>+'[1]HD Ex-Works'!AB73</f>
        <v>151278</v>
      </c>
      <c r="C32" s="41">
        <v>1100</v>
      </c>
      <c r="D32" s="41">
        <f t="shared" si="3"/>
        <v>3537</v>
      </c>
      <c r="E32" s="41">
        <f t="shared" si="0"/>
        <v>153715</v>
      </c>
      <c r="F32" s="41">
        <f t="shared" si="1"/>
        <v>27668.7</v>
      </c>
      <c r="G32" s="41">
        <f t="shared" si="2"/>
        <v>181383.7</v>
      </c>
      <c r="H32" s="75"/>
      <c r="I32" s="75"/>
      <c r="J32" s="75"/>
      <c r="K32" s="18"/>
      <c r="L32" s="18"/>
    </row>
    <row r="33" spans="1:12" x14ac:dyDescent="0.25">
      <c r="A33" s="17" t="s">
        <v>103</v>
      </c>
      <c r="B33" s="41">
        <f>+'[1]HD Ex-Works'!AC73</f>
        <v>150175</v>
      </c>
      <c r="C33" s="41">
        <v>1100</v>
      </c>
      <c r="D33" s="41">
        <f t="shared" si="3"/>
        <v>3537</v>
      </c>
      <c r="E33" s="41">
        <f t="shared" si="0"/>
        <v>152612</v>
      </c>
      <c r="F33" s="41">
        <f t="shared" si="1"/>
        <v>27470.16</v>
      </c>
      <c r="G33" s="41">
        <f t="shared" si="2"/>
        <v>180082.16</v>
      </c>
      <c r="H33" s="75"/>
      <c r="I33" s="75"/>
      <c r="J33" s="75"/>
      <c r="K33" s="18"/>
      <c r="L33" s="18"/>
    </row>
    <row r="34" spans="1:12" x14ac:dyDescent="0.25">
      <c r="A34" s="45" t="s">
        <v>33</v>
      </c>
      <c r="B34" s="41"/>
      <c r="C34" s="41"/>
      <c r="D34" s="41"/>
      <c r="E34" s="41"/>
      <c r="F34" s="41"/>
      <c r="G34" s="79"/>
      <c r="H34" s="75"/>
      <c r="I34" s="75"/>
      <c r="J34" s="75"/>
      <c r="K34" s="18"/>
      <c r="L34" s="18"/>
    </row>
    <row r="35" spans="1:12" x14ac:dyDescent="0.25">
      <c r="A35" s="17" t="s">
        <v>34</v>
      </c>
      <c r="B35" s="41">
        <f>+'[1]PP EX- WORK'!G70</f>
        <v>131360</v>
      </c>
      <c r="C35" s="41">
        <v>1100</v>
      </c>
      <c r="D35" s="41">
        <f>+D33</f>
        <v>3537</v>
      </c>
      <c r="E35" s="41">
        <f t="shared" ref="E35:E43" si="4">+B35-C35+D35</f>
        <v>133797</v>
      </c>
      <c r="F35" s="41">
        <f t="shared" ref="F35:F43" si="5">+E35*18%</f>
        <v>24083.46</v>
      </c>
      <c r="G35" s="41">
        <f t="shared" ref="G35:G43" si="6">+E35+F35</f>
        <v>157880.46</v>
      </c>
      <c r="H35" s="70"/>
      <c r="I35" s="75"/>
      <c r="J35" s="18"/>
      <c r="K35" s="18"/>
      <c r="L35" s="18"/>
    </row>
    <row r="36" spans="1:12" x14ac:dyDescent="0.25">
      <c r="A36" s="17" t="s">
        <v>104</v>
      </c>
      <c r="B36" s="41">
        <f>+'[1]PP EX- WORK'!E70</f>
        <v>129170</v>
      </c>
      <c r="C36" s="41">
        <v>1100</v>
      </c>
      <c r="D36" s="41">
        <f t="shared" ref="D36:D43" si="7">+D35</f>
        <v>3537</v>
      </c>
      <c r="E36" s="41">
        <f t="shared" si="4"/>
        <v>131607</v>
      </c>
      <c r="F36" s="41">
        <f t="shared" si="5"/>
        <v>23689.26</v>
      </c>
      <c r="G36" s="41">
        <f t="shared" si="6"/>
        <v>155296.26</v>
      </c>
      <c r="H36" s="43"/>
      <c r="I36" s="47"/>
      <c r="J36" s="18"/>
      <c r="K36" s="18"/>
      <c r="L36" s="18"/>
    </row>
    <row r="37" spans="1:12" x14ac:dyDescent="0.25">
      <c r="A37" s="17" t="s">
        <v>105</v>
      </c>
      <c r="B37" s="41">
        <f>+'[1]PP EX- WORK'!B70</f>
        <v>128150</v>
      </c>
      <c r="C37" s="41">
        <v>1100</v>
      </c>
      <c r="D37" s="41">
        <f t="shared" si="7"/>
        <v>3537</v>
      </c>
      <c r="E37" s="41">
        <f t="shared" si="4"/>
        <v>130587</v>
      </c>
      <c r="F37" s="41">
        <f t="shared" si="5"/>
        <v>23505.66</v>
      </c>
      <c r="G37" s="41">
        <f t="shared" si="6"/>
        <v>154092.66</v>
      </c>
      <c r="H37" s="43"/>
      <c r="I37" s="47"/>
      <c r="J37" s="18"/>
      <c r="K37" s="18"/>
      <c r="L37" s="18"/>
    </row>
    <row r="38" spans="1:12" x14ac:dyDescent="0.25">
      <c r="A38" s="17" t="s">
        <v>37</v>
      </c>
      <c r="B38" s="40">
        <f>+'[1]PP EX- WORK'!F70</f>
        <v>129670</v>
      </c>
      <c r="C38" s="41">
        <v>1100</v>
      </c>
      <c r="D38" s="41">
        <f t="shared" si="7"/>
        <v>3537</v>
      </c>
      <c r="E38" s="41">
        <f t="shared" si="4"/>
        <v>132107</v>
      </c>
      <c r="F38" s="41">
        <f t="shared" si="5"/>
        <v>23779.26</v>
      </c>
      <c r="G38" s="41">
        <f t="shared" si="6"/>
        <v>155886.26</v>
      </c>
      <c r="H38" s="43"/>
      <c r="I38" s="47"/>
      <c r="J38" s="18"/>
      <c r="K38" s="18"/>
      <c r="L38" s="18"/>
    </row>
    <row r="39" spans="1:12" x14ac:dyDescent="0.25">
      <c r="A39" s="17" t="s">
        <v>191</v>
      </c>
      <c r="B39" s="41">
        <f>+'[1]PP EX- WORK'!X70</f>
        <v>124150</v>
      </c>
      <c r="C39" s="41">
        <v>1100</v>
      </c>
      <c r="D39" s="41">
        <f t="shared" si="7"/>
        <v>3537</v>
      </c>
      <c r="E39" s="41">
        <f t="shared" si="4"/>
        <v>126587</v>
      </c>
      <c r="F39" s="41">
        <f t="shared" si="5"/>
        <v>22785.66</v>
      </c>
      <c r="G39" s="41">
        <f t="shared" si="6"/>
        <v>149372.66</v>
      </c>
      <c r="H39" s="43"/>
      <c r="I39" s="47"/>
      <c r="J39" s="18"/>
      <c r="K39" s="18"/>
      <c r="L39" s="18"/>
    </row>
    <row r="40" spans="1:12" x14ac:dyDescent="0.25">
      <c r="A40" s="17" t="s">
        <v>107</v>
      </c>
      <c r="B40" s="41">
        <f>+'[1]PP EX- WORK'!C70</f>
        <v>127650</v>
      </c>
      <c r="C40" s="41">
        <v>1100</v>
      </c>
      <c r="D40" s="41">
        <f t="shared" si="7"/>
        <v>3537</v>
      </c>
      <c r="E40" s="41">
        <f t="shared" si="4"/>
        <v>130087</v>
      </c>
      <c r="F40" s="41">
        <f t="shared" si="5"/>
        <v>23415.66</v>
      </c>
      <c r="G40" s="41">
        <f t="shared" si="6"/>
        <v>153502.66</v>
      </c>
      <c r="H40" s="43"/>
      <c r="I40" s="47"/>
      <c r="J40" s="18"/>
      <c r="K40" s="18"/>
      <c r="L40" s="18"/>
    </row>
    <row r="41" spans="1:12" x14ac:dyDescent="0.25">
      <c r="A41" s="17" t="s">
        <v>108</v>
      </c>
      <c r="B41" s="41">
        <f>+'[1]PP EX- WORK'!D70</f>
        <v>128170</v>
      </c>
      <c r="C41" s="41">
        <v>1100</v>
      </c>
      <c r="D41" s="41">
        <f t="shared" si="7"/>
        <v>3537</v>
      </c>
      <c r="E41" s="41">
        <f t="shared" si="4"/>
        <v>130607</v>
      </c>
      <c r="F41" s="41">
        <f t="shared" si="5"/>
        <v>23509.26</v>
      </c>
      <c r="G41" s="41">
        <f t="shared" si="6"/>
        <v>154116.26</v>
      </c>
      <c r="H41" s="43"/>
      <c r="I41" s="47"/>
      <c r="J41" s="18"/>
      <c r="K41" s="18"/>
      <c r="L41" s="18"/>
    </row>
    <row r="42" spans="1:12" x14ac:dyDescent="0.25">
      <c r="A42" s="17" t="s">
        <v>109</v>
      </c>
      <c r="B42" s="41">
        <f>+'[1]PP EX- WORK'!H70</f>
        <v>130960</v>
      </c>
      <c r="C42" s="41">
        <v>1100</v>
      </c>
      <c r="D42" s="41">
        <f t="shared" si="7"/>
        <v>3537</v>
      </c>
      <c r="E42" s="41">
        <f t="shared" si="4"/>
        <v>133397</v>
      </c>
      <c r="F42" s="41">
        <f t="shared" si="5"/>
        <v>24011.46</v>
      </c>
      <c r="G42" s="41">
        <f t="shared" si="6"/>
        <v>157408.46</v>
      </c>
      <c r="H42" s="43"/>
      <c r="I42" s="47"/>
      <c r="J42" s="18"/>
      <c r="K42" s="18"/>
      <c r="L42" s="18"/>
    </row>
    <row r="43" spans="1:12" x14ac:dyDescent="0.25">
      <c r="A43" s="17" t="s">
        <v>110</v>
      </c>
      <c r="B43" s="41">
        <f>+'[1]PP EX- WORK'!AA70</f>
        <v>126150</v>
      </c>
      <c r="C43" s="41">
        <v>1100</v>
      </c>
      <c r="D43" s="41">
        <f t="shared" si="7"/>
        <v>3537</v>
      </c>
      <c r="E43" s="41">
        <f t="shared" si="4"/>
        <v>128587</v>
      </c>
      <c r="F43" s="41">
        <f t="shared" si="5"/>
        <v>23145.66</v>
      </c>
      <c r="G43" s="41">
        <f t="shared" si="6"/>
        <v>151732.66</v>
      </c>
      <c r="H43" s="43"/>
      <c r="I43" s="47"/>
      <c r="J43" s="18"/>
      <c r="K43" s="18"/>
      <c r="L43" s="18"/>
    </row>
    <row r="44" spans="1:12" x14ac:dyDescent="0.25">
      <c r="A44" s="45" t="s">
        <v>41</v>
      </c>
      <c r="B44" s="41"/>
      <c r="C44" s="41"/>
      <c r="D44" s="42"/>
      <c r="E44" s="42"/>
      <c r="F44" s="42"/>
      <c r="G44" s="42"/>
      <c r="H44" s="43"/>
      <c r="I44" s="47"/>
      <c r="J44" s="18"/>
      <c r="K44" s="18"/>
      <c r="L44" s="18"/>
    </row>
    <row r="45" spans="1:12" x14ac:dyDescent="0.25">
      <c r="A45" s="17" t="s">
        <v>111</v>
      </c>
      <c r="B45" s="41">
        <f>+'[1]PP EX- WORK'!R70</f>
        <v>140270</v>
      </c>
      <c r="C45" s="41">
        <v>1100</v>
      </c>
      <c r="D45" s="41">
        <f>+D43</f>
        <v>3537</v>
      </c>
      <c r="E45" s="41">
        <f t="shared" ref="E45:E58" si="8">+B45-C45+D45</f>
        <v>142707</v>
      </c>
      <c r="F45" s="41">
        <f t="shared" ref="F45:F58" si="9">+E45*18%</f>
        <v>25687.26</v>
      </c>
      <c r="G45" s="41">
        <f t="shared" ref="G45:G58" si="10">+E45+F45</f>
        <v>168394.26</v>
      </c>
      <c r="H45" s="43"/>
      <c r="I45" s="47"/>
      <c r="J45" s="18"/>
      <c r="K45" s="18"/>
      <c r="L45" s="18"/>
    </row>
    <row r="46" spans="1:12" x14ac:dyDescent="0.25">
      <c r="A46" s="17" t="s">
        <v>112</v>
      </c>
      <c r="B46" s="41">
        <f>+'[1]PP EX- WORK'!P70</f>
        <v>140210</v>
      </c>
      <c r="C46" s="41">
        <v>1100</v>
      </c>
      <c r="D46" s="41">
        <f t="shared" ref="D46:D58" si="11">+D45</f>
        <v>3537</v>
      </c>
      <c r="E46" s="41">
        <f t="shared" si="8"/>
        <v>142647</v>
      </c>
      <c r="F46" s="41">
        <f t="shared" si="9"/>
        <v>25676.46</v>
      </c>
      <c r="G46" s="41">
        <f t="shared" si="10"/>
        <v>168323.46</v>
      </c>
      <c r="H46" s="43"/>
      <c r="I46" s="47"/>
      <c r="J46" s="18"/>
      <c r="K46" s="18"/>
      <c r="L46" s="18"/>
    </row>
    <row r="47" spans="1:12" x14ac:dyDescent="0.25">
      <c r="A47" s="17" t="s">
        <v>113</v>
      </c>
      <c r="B47" s="41">
        <f>+'[1]PP EX- WORK'!Z70</f>
        <v>130960</v>
      </c>
      <c r="C47" s="41">
        <v>1100</v>
      </c>
      <c r="D47" s="41">
        <f t="shared" si="11"/>
        <v>3537</v>
      </c>
      <c r="E47" s="41">
        <f t="shared" si="8"/>
        <v>133397</v>
      </c>
      <c r="F47" s="41">
        <f t="shared" si="9"/>
        <v>24011.46</v>
      </c>
      <c r="G47" s="41">
        <f t="shared" si="10"/>
        <v>157408.46</v>
      </c>
      <c r="H47" s="43"/>
      <c r="I47" s="47"/>
      <c r="J47" s="18"/>
      <c r="K47" s="18"/>
      <c r="L47" s="18"/>
    </row>
    <row r="48" spans="1:12" x14ac:dyDescent="0.25">
      <c r="A48" s="17" t="s">
        <v>51</v>
      </c>
      <c r="B48" s="41">
        <f>+'[1]PP EX- WORK'!Q70</f>
        <v>138720</v>
      </c>
      <c r="C48" s="41">
        <v>1100</v>
      </c>
      <c r="D48" s="41">
        <f t="shared" si="11"/>
        <v>3537</v>
      </c>
      <c r="E48" s="41">
        <f t="shared" si="8"/>
        <v>141157</v>
      </c>
      <c r="F48" s="41">
        <f t="shared" si="9"/>
        <v>25408.26</v>
      </c>
      <c r="G48" s="41">
        <f t="shared" si="10"/>
        <v>166565.26</v>
      </c>
      <c r="H48" s="43"/>
      <c r="I48" s="47"/>
      <c r="J48" s="18"/>
      <c r="K48" s="18"/>
      <c r="L48" s="18"/>
    </row>
    <row r="49" spans="1:12" x14ac:dyDescent="0.25">
      <c r="A49" s="17" t="s">
        <v>114</v>
      </c>
      <c r="B49" s="41">
        <f>+'[1]PP EX- WORK'!S70</f>
        <v>136960</v>
      </c>
      <c r="C49" s="41">
        <v>1100</v>
      </c>
      <c r="D49" s="41">
        <f t="shared" si="11"/>
        <v>3537</v>
      </c>
      <c r="E49" s="41">
        <f t="shared" si="8"/>
        <v>139397</v>
      </c>
      <c r="F49" s="41">
        <f t="shared" si="9"/>
        <v>25091.46</v>
      </c>
      <c r="G49" s="41">
        <f t="shared" si="10"/>
        <v>164488.46</v>
      </c>
      <c r="H49" s="43"/>
      <c r="I49" s="47"/>
      <c r="J49" s="18"/>
      <c r="K49" s="18"/>
      <c r="L49" s="18"/>
    </row>
    <row r="50" spans="1:12" x14ac:dyDescent="0.25">
      <c r="A50" s="17" t="s">
        <v>43</v>
      </c>
      <c r="B50" s="41">
        <f>+'[1]PP EX- WORK'!S70</f>
        <v>136960</v>
      </c>
      <c r="C50" s="41">
        <v>1100</v>
      </c>
      <c r="D50" s="41">
        <f t="shared" si="11"/>
        <v>3537</v>
      </c>
      <c r="E50" s="41">
        <f t="shared" si="8"/>
        <v>139397</v>
      </c>
      <c r="F50" s="41">
        <f t="shared" si="9"/>
        <v>25091.46</v>
      </c>
      <c r="G50" s="41">
        <f t="shared" si="10"/>
        <v>164488.46</v>
      </c>
      <c r="H50" s="43"/>
      <c r="I50" s="47"/>
      <c r="J50" s="18"/>
      <c r="K50" s="18"/>
      <c r="L50" s="18"/>
    </row>
    <row r="51" spans="1:12" x14ac:dyDescent="0.25">
      <c r="A51" s="17" t="s">
        <v>44</v>
      </c>
      <c r="B51" s="41">
        <f>+'[1]PP EX- WORK'!U70</f>
        <v>139300</v>
      </c>
      <c r="C51" s="41">
        <v>1100</v>
      </c>
      <c r="D51" s="41">
        <f t="shared" si="11"/>
        <v>3537</v>
      </c>
      <c r="E51" s="41">
        <f t="shared" si="8"/>
        <v>141737</v>
      </c>
      <c r="F51" s="41">
        <f t="shared" si="9"/>
        <v>25512.66</v>
      </c>
      <c r="G51" s="41">
        <f t="shared" si="10"/>
        <v>167249.66</v>
      </c>
      <c r="H51" s="43"/>
      <c r="I51" s="47"/>
      <c r="J51" s="18"/>
      <c r="K51" s="18"/>
      <c r="L51" s="18"/>
    </row>
    <row r="52" spans="1:12" x14ac:dyDescent="0.25">
      <c r="A52" s="17" t="s">
        <v>45</v>
      </c>
      <c r="B52" s="41">
        <f>+'[1]PP EX- WORK'!V70</f>
        <v>138430</v>
      </c>
      <c r="C52" s="41">
        <v>1100</v>
      </c>
      <c r="D52" s="41">
        <f t="shared" si="11"/>
        <v>3537</v>
      </c>
      <c r="E52" s="41">
        <f t="shared" si="8"/>
        <v>140867</v>
      </c>
      <c r="F52" s="41">
        <f t="shared" si="9"/>
        <v>25356.059999999998</v>
      </c>
      <c r="G52" s="41">
        <f t="shared" si="10"/>
        <v>166223.06</v>
      </c>
      <c r="H52" s="43"/>
      <c r="I52" s="47"/>
      <c r="J52" s="18"/>
      <c r="K52" s="18"/>
      <c r="L52" s="18"/>
    </row>
    <row r="53" spans="1:12" x14ac:dyDescent="0.25">
      <c r="A53" s="17" t="s">
        <v>46</v>
      </c>
      <c r="B53" s="41">
        <f>+'[1]PP EX- WORK'!W70</f>
        <v>138430</v>
      </c>
      <c r="C53" s="41">
        <v>1100</v>
      </c>
      <c r="D53" s="41">
        <f t="shared" si="11"/>
        <v>3537</v>
      </c>
      <c r="E53" s="41">
        <f t="shared" si="8"/>
        <v>140867</v>
      </c>
      <c r="F53" s="41">
        <f t="shared" si="9"/>
        <v>25356.059999999998</v>
      </c>
      <c r="G53" s="41">
        <f t="shared" si="10"/>
        <v>166223.06</v>
      </c>
      <c r="H53" s="43"/>
      <c r="I53" s="47"/>
      <c r="J53" s="18"/>
      <c r="K53" s="18"/>
      <c r="L53" s="18"/>
    </row>
    <row r="54" spans="1:12" x14ac:dyDescent="0.25">
      <c r="A54" s="17" t="s">
        <v>115</v>
      </c>
      <c r="B54" s="41">
        <f>+'[1]PP EX- WORK'!N70</f>
        <v>136960</v>
      </c>
      <c r="C54" s="41">
        <v>1100</v>
      </c>
      <c r="D54" s="41">
        <f t="shared" si="11"/>
        <v>3537</v>
      </c>
      <c r="E54" s="41">
        <f t="shared" si="8"/>
        <v>139397</v>
      </c>
      <c r="F54" s="41">
        <f t="shared" si="9"/>
        <v>25091.46</v>
      </c>
      <c r="G54" s="41">
        <f t="shared" si="10"/>
        <v>164488.46</v>
      </c>
      <c r="H54" s="43"/>
      <c r="I54" s="47"/>
      <c r="J54" s="18"/>
      <c r="K54" s="18"/>
      <c r="L54" s="18"/>
    </row>
    <row r="55" spans="1:12" x14ac:dyDescent="0.25">
      <c r="A55" s="17" t="s">
        <v>192</v>
      </c>
      <c r="B55" s="41">
        <f>+'[1]PP EX- WORK'!O70</f>
        <v>136460</v>
      </c>
      <c r="C55" s="41">
        <v>1100</v>
      </c>
      <c r="D55" s="41">
        <f t="shared" si="11"/>
        <v>3537</v>
      </c>
      <c r="E55" s="41">
        <f t="shared" si="8"/>
        <v>138897</v>
      </c>
      <c r="F55" s="41">
        <f t="shared" si="9"/>
        <v>25001.46</v>
      </c>
      <c r="G55" s="41">
        <f t="shared" si="10"/>
        <v>163898.46</v>
      </c>
      <c r="H55" s="43"/>
      <c r="I55" s="47"/>
      <c r="J55" s="18"/>
      <c r="K55" s="18"/>
      <c r="L55" s="18"/>
    </row>
    <row r="56" spans="1:12" x14ac:dyDescent="0.25">
      <c r="A56" s="17" t="s">
        <v>117</v>
      </c>
      <c r="B56" s="41">
        <f>+'[1]PP EX- WORK'!K70</f>
        <v>139930</v>
      </c>
      <c r="C56" s="41">
        <v>1100</v>
      </c>
      <c r="D56" s="41">
        <f t="shared" si="11"/>
        <v>3537</v>
      </c>
      <c r="E56" s="41">
        <f t="shared" si="8"/>
        <v>142367</v>
      </c>
      <c r="F56" s="41">
        <f t="shared" si="9"/>
        <v>25626.059999999998</v>
      </c>
      <c r="G56" s="41">
        <f t="shared" si="10"/>
        <v>167993.06</v>
      </c>
      <c r="H56" s="43"/>
      <c r="I56" s="47"/>
      <c r="J56" s="18"/>
      <c r="K56" s="18"/>
      <c r="L56" s="18"/>
    </row>
    <row r="57" spans="1:12" x14ac:dyDescent="0.25">
      <c r="A57" s="17" t="s">
        <v>118</v>
      </c>
      <c r="B57" s="41">
        <f>+'[1]PP EX- WORK'!M70</f>
        <v>142930</v>
      </c>
      <c r="C57" s="41">
        <v>1100</v>
      </c>
      <c r="D57" s="41">
        <f t="shared" si="11"/>
        <v>3537</v>
      </c>
      <c r="E57" s="41">
        <f t="shared" si="8"/>
        <v>145367</v>
      </c>
      <c r="F57" s="41">
        <f t="shared" si="9"/>
        <v>26166.059999999998</v>
      </c>
      <c r="G57" s="41">
        <f t="shared" si="10"/>
        <v>171533.06</v>
      </c>
      <c r="H57" s="43"/>
      <c r="I57" s="47"/>
      <c r="J57" s="18"/>
      <c r="K57" s="18"/>
      <c r="L57" s="18"/>
    </row>
    <row r="58" spans="1:12" x14ac:dyDescent="0.25">
      <c r="A58" s="48" t="s">
        <v>119</v>
      </c>
      <c r="B58" s="41">
        <f>+'[1]PP EX- WORK'!L70</f>
        <v>141950</v>
      </c>
      <c r="C58" s="41">
        <v>1100</v>
      </c>
      <c r="D58" s="41">
        <f t="shared" si="11"/>
        <v>3537</v>
      </c>
      <c r="E58" s="41">
        <f t="shared" si="8"/>
        <v>144387</v>
      </c>
      <c r="F58" s="41">
        <f t="shared" si="9"/>
        <v>25989.66</v>
      </c>
      <c r="G58" s="41">
        <f t="shared" si="10"/>
        <v>170376.66</v>
      </c>
      <c r="H58" s="43"/>
      <c r="I58" s="47"/>
      <c r="J58" s="18"/>
      <c r="K58" s="18"/>
      <c r="L58" s="18"/>
    </row>
    <row r="59" spans="1:12" x14ac:dyDescent="0.25">
      <c r="A59" s="45" t="s">
        <v>54</v>
      </c>
      <c r="B59" s="41"/>
      <c r="C59" s="41"/>
      <c r="D59" s="42"/>
      <c r="E59" s="42"/>
      <c r="F59" s="42"/>
      <c r="G59" s="42"/>
      <c r="H59" s="43"/>
      <c r="I59" s="47"/>
      <c r="J59" s="18"/>
      <c r="K59" s="18"/>
      <c r="L59" s="18"/>
    </row>
    <row r="60" spans="1:12" x14ac:dyDescent="0.25">
      <c r="A60" s="17" t="s">
        <v>120</v>
      </c>
      <c r="B60" s="41">
        <f>+'[1]LL Ex-Works &amp; STP'!C70</f>
        <v>136782</v>
      </c>
      <c r="C60" s="41">
        <v>1100</v>
      </c>
      <c r="D60" s="41">
        <f>+D58</f>
        <v>3537</v>
      </c>
      <c r="E60" s="41">
        <f t="shared" ref="E60:E68" si="12">+B60-C60+D60</f>
        <v>139219</v>
      </c>
      <c r="F60" s="41">
        <f t="shared" ref="F60:F68" si="13">+E60*18%</f>
        <v>25059.42</v>
      </c>
      <c r="G60" s="41">
        <f t="shared" ref="G60:G68" si="14">+E60+F60</f>
        <v>164278.41999999998</v>
      </c>
      <c r="H60" s="43"/>
      <c r="I60" s="47"/>
      <c r="J60" s="18"/>
      <c r="K60" s="18"/>
      <c r="L60" s="18"/>
    </row>
    <row r="61" spans="1:12" x14ac:dyDescent="0.25">
      <c r="A61" s="17" t="s">
        <v>121</v>
      </c>
      <c r="B61" s="41">
        <f>+'[1]LL Ex-Works &amp; STP'!B70</f>
        <v>135782</v>
      </c>
      <c r="C61" s="41">
        <v>1100</v>
      </c>
      <c r="D61" s="41">
        <f t="shared" ref="D61:D68" si="15">+D60</f>
        <v>3537</v>
      </c>
      <c r="E61" s="41">
        <f t="shared" si="12"/>
        <v>138219</v>
      </c>
      <c r="F61" s="41">
        <f t="shared" si="13"/>
        <v>24879.42</v>
      </c>
      <c r="G61" s="41">
        <f t="shared" si="14"/>
        <v>163098.41999999998</v>
      </c>
      <c r="H61" s="43"/>
      <c r="I61" s="47"/>
      <c r="J61" s="18"/>
      <c r="K61" s="18"/>
      <c r="L61" s="18"/>
    </row>
    <row r="62" spans="1:12" x14ac:dyDescent="0.25">
      <c r="A62" s="17" t="s">
        <v>122</v>
      </c>
      <c r="B62" s="41">
        <f>+'[1]LL Ex-Works &amp; STP'!B70</f>
        <v>135782</v>
      </c>
      <c r="C62" s="41">
        <v>1100</v>
      </c>
      <c r="D62" s="41">
        <f t="shared" si="15"/>
        <v>3537</v>
      </c>
      <c r="E62" s="41">
        <f t="shared" si="12"/>
        <v>138219</v>
      </c>
      <c r="F62" s="41">
        <f t="shared" si="13"/>
        <v>24879.42</v>
      </c>
      <c r="G62" s="41">
        <f t="shared" si="14"/>
        <v>163098.41999999998</v>
      </c>
      <c r="H62" s="43"/>
      <c r="I62" s="47"/>
      <c r="J62" s="18"/>
      <c r="K62" s="18"/>
      <c r="L62" s="18"/>
    </row>
    <row r="63" spans="1:12" x14ac:dyDescent="0.25">
      <c r="A63" s="17" t="s">
        <v>123</v>
      </c>
      <c r="B63" s="41">
        <f>+'[1]LL Ex-Works &amp; STP'!D70</f>
        <v>145872</v>
      </c>
      <c r="C63" s="41">
        <v>1100</v>
      </c>
      <c r="D63" s="41">
        <f t="shared" si="15"/>
        <v>3537</v>
      </c>
      <c r="E63" s="41">
        <f t="shared" si="12"/>
        <v>148309</v>
      </c>
      <c r="F63" s="41">
        <f t="shared" si="13"/>
        <v>26695.62</v>
      </c>
      <c r="G63" s="41">
        <f t="shared" si="14"/>
        <v>175004.62</v>
      </c>
      <c r="H63" s="43"/>
      <c r="I63" s="47"/>
      <c r="J63" s="18"/>
      <c r="K63" s="18"/>
      <c r="L63" s="18"/>
    </row>
    <row r="64" spans="1:12" x14ac:dyDescent="0.25">
      <c r="A64" s="17" t="s">
        <v>124</v>
      </c>
      <c r="B64" s="41">
        <f>+'[1]LL Ex-Works &amp; STP'!E70</f>
        <v>147872</v>
      </c>
      <c r="C64" s="41">
        <v>1100</v>
      </c>
      <c r="D64" s="41">
        <f t="shared" si="15"/>
        <v>3537</v>
      </c>
      <c r="E64" s="41">
        <f t="shared" si="12"/>
        <v>150309</v>
      </c>
      <c r="F64" s="41">
        <f t="shared" si="13"/>
        <v>27055.62</v>
      </c>
      <c r="G64" s="41">
        <f t="shared" si="14"/>
        <v>177364.62</v>
      </c>
      <c r="H64" s="43"/>
      <c r="I64" s="47"/>
      <c r="J64" s="18"/>
      <c r="K64" s="18"/>
      <c r="L64" s="18"/>
    </row>
    <row r="65" spans="1:12" x14ac:dyDescent="0.25">
      <c r="A65" s="17" t="s">
        <v>125</v>
      </c>
      <c r="B65" s="41">
        <f>+'[1]LL Ex-Works &amp; STP'!F70</f>
        <v>149572</v>
      </c>
      <c r="C65" s="41">
        <v>1100</v>
      </c>
      <c r="D65" s="41">
        <f t="shared" si="15"/>
        <v>3537</v>
      </c>
      <c r="E65" s="41">
        <f t="shared" si="12"/>
        <v>152009</v>
      </c>
      <c r="F65" s="41">
        <f t="shared" si="13"/>
        <v>27361.62</v>
      </c>
      <c r="G65" s="41">
        <f t="shared" si="14"/>
        <v>179370.62</v>
      </c>
      <c r="H65" s="43"/>
      <c r="I65" s="47"/>
      <c r="J65" s="18"/>
      <c r="K65" s="18"/>
      <c r="L65" s="18"/>
    </row>
    <row r="66" spans="1:12" x14ac:dyDescent="0.25">
      <c r="A66" s="17" t="s">
        <v>126</v>
      </c>
      <c r="B66" s="41">
        <f>+'[1]LL Ex-Works &amp; STP'!B70-3000</f>
        <v>132782</v>
      </c>
      <c r="C66" s="41">
        <v>1100</v>
      </c>
      <c r="D66" s="41">
        <f t="shared" si="15"/>
        <v>3537</v>
      </c>
      <c r="E66" s="41">
        <f t="shared" si="12"/>
        <v>135219</v>
      </c>
      <c r="F66" s="41">
        <f t="shared" si="13"/>
        <v>24339.42</v>
      </c>
      <c r="G66" s="41">
        <f t="shared" si="14"/>
        <v>159558.41999999998</v>
      </c>
      <c r="H66" s="43"/>
      <c r="I66" s="47"/>
      <c r="J66" s="18"/>
      <c r="K66" s="18"/>
      <c r="L66" s="18"/>
    </row>
    <row r="67" spans="1:12" x14ac:dyDescent="0.25">
      <c r="A67" s="17" t="s">
        <v>127</v>
      </c>
      <c r="B67" s="41">
        <f>+'[1]LL Ex-Works &amp; STP'!H70</f>
        <v>133782</v>
      </c>
      <c r="C67" s="41">
        <v>1100</v>
      </c>
      <c r="D67" s="41">
        <f t="shared" si="15"/>
        <v>3537</v>
      </c>
      <c r="E67" s="41">
        <f t="shared" si="12"/>
        <v>136219</v>
      </c>
      <c r="F67" s="41">
        <f t="shared" si="13"/>
        <v>24519.42</v>
      </c>
      <c r="G67" s="41">
        <f t="shared" si="14"/>
        <v>160738.41999999998</v>
      </c>
      <c r="H67" s="43"/>
      <c r="I67" s="47"/>
      <c r="J67" s="18"/>
      <c r="K67" s="18"/>
      <c r="L67" s="18"/>
    </row>
    <row r="68" spans="1:12" x14ac:dyDescent="0.25">
      <c r="A68" s="17" t="s">
        <v>128</v>
      </c>
      <c r="B68" s="41">
        <f>+'[1]LL Ex-Works &amp; STP'!I70</f>
        <v>133782</v>
      </c>
      <c r="C68" s="41">
        <v>1100</v>
      </c>
      <c r="D68" s="41">
        <f t="shared" si="15"/>
        <v>3537</v>
      </c>
      <c r="E68" s="41">
        <f t="shared" si="12"/>
        <v>136219</v>
      </c>
      <c r="F68" s="41">
        <f t="shared" si="13"/>
        <v>24519.42</v>
      </c>
      <c r="G68" s="41">
        <f t="shared" si="14"/>
        <v>160738.41999999998</v>
      </c>
      <c r="H68" s="43"/>
      <c r="I68" s="47"/>
      <c r="J68" s="18"/>
      <c r="K68" s="18"/>
      <c r="L68" s="18"/>
    </row>
    <row r="69" spans="1:12" x14ac:dyDescent="0.25">
      <c r="A69" s="45" t="s">
        <v>129</v>
      </c>
      <c r="B69" s="41"/>
      <c r="C69" s="41"/>
      <c r="D69" s="41"/>
      <c r="E69" s="41"/>
      <c r="F69" s="41"/>
      <c r="G69" s="41"/>
      <c r="H69" s="41"/>
      <c r="I69" s="41"/>
    </row>
    <row r="70" spans="1:12" x14ac:dyDescent="0.25">
      <c r="A70" s="17" t="s">
        <v>130</v>
      </c>
      <c r="B70" s="49" t="s">
        <v>131</v>
      </c>
      <c r="C70" s="49" t="s">
        <v>132</v>
      </c>
      <c r="D70" s="49" t="s">
        <v>133</v>
      </c>
      <c r="E70" s="49" t="s">
        <v>134</v>
      </c>
      <c r="F70" s="49" t="s">
        <v>135</v>
      </c>
      <c r="G70" s="49" t="s">
        <v>136</v>
      </c>
      <c r="H70" s="49" t="s">
        <v>137</v>
      </c>
      <c r="I70" s="49" t="s">
        <v>138</v>
      </c>
    </row>
    <row r="71" spans="1:12" x14ac:dyDescent="0.25">
      <c r="A71" s="45" t="s">
        <v>139</v>
      </c>
      <c r="B71" s="50" t="s">
        <v>140</v>
      </c>
      <c r="C71" s="50" t="s">
        <v>141</v>
      </c>
      <c r="D71" s="50" t="s">
        <v>142</v>
      </c>
      <c r="E71" s="50" t="s">
        <v>143</v>
      </c>
      <c r="F71" s="50" t="s">
        <v>144</v>
      </c>
      <c r="G71" s="50" t="s">
        <v>145</v>
      </c>
      <c r="H71" s="50" t="s">
        <v>146</v>
      </c>
      <c r="I71" s="51" t="s">
        <v>147</v>
      </c>
    </row>
    <row r="72" spans="1:12" x14ac:dyDescent="0.25">
      <c r="A72" s="17" t="s">
        <v>148</v>
      </c>
      <c r="B72" s="49" t="s">
        <v>131</v>
      </c>
      <c r="C72" s="49" t="s">
        <v>132</v>
      </c>
      <c r="D72" s="49" t="s">
        <v>133</v>
      </c>
      <c r="E72" s="49" t="s">
        <v>134</v>
      </c>
      <c r="F72" s="49" t="s">
        <v>135</v>
      </c>
      <c r="G72" s="49" t="s">
        <v>136</v>
      </c>
      <c r="H72" s="49" t="s">
        <v>137</v>
      </c>
      <c r="I72" s="49" t="s">
        <v>138</v>
      </c>
    </row>
    <row r="73" spans="1:12" x14ac:dyDescent="0.25">
      <c r="A73" s="17" t="s">
        <v>149</v>
      </c>
      <c r="B73" s="49" t="s">
        <v>150</v>
      </c>
      <c r="C73" s="49" t="s">
        <v>151</v>
      </c>
      <c r="D73" s="49" t="s">
        <v>152</v>
      </c>
      <c r="E73" s="49" t="s">
        <v>153</v>
      </c>
      <c r="F73" s="49" t="s">
        <v>154</v>
      </c>
      <c r="G73" s="49" t="s">
        <v>155</v>
      </c>
      <c r="H73" s="49" t="s">
        <v>143</v>
      </c>
      <c r="I73" s="6" t="s">
        <v>156</v>
      </c>
    </row>
    <row r="74" spans="1:12" x14ac:dyDescent="0.25">
      <c r="A74" s="52" t="s">
        <v>159</v>
      </c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</row>
    <row r="75" spans="1:12" x14ac:dyDescent="0.25">
      <c r="A75" s="53" t="s">
        <v>157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18"/>
    </row>
    <row r="76" spans="1:12" x14ac:dyDescent="0.25">
      <c r="A76" s="54" t="s">
        <v>160</v>
      </c>
      <c r="B76" s="18"/>
      <c r="C76" s="25"/>
      <c r="D76" s="25"/>
      <c r="E76" s="25"/>
      <c r="F76" s="25"/>
      <c r="G76" s="25"/>
      <c r="H76" s="25"/>
      <c r="I76" s="25"/>
      <c r="J76" s="25"/>
      <c r="K76" s="18"/>
      <c r="L76" s="18"/>
    </row>
    <row r="77" spans="1:12" x14ac:dyDescent="0.25">
      <c r="A77" s="54" t="s">
        <v>161</v>
      </c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18"/>
    </row>
    <row r="78" spans="1:12" x14ac:dyDescent="0.25">
      <c r="A78" s="54" t="s">
        <v>162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</row>
    <row r="79" spans="1:12" x14ac:dyDescent="0.25">
      <c r="A79" s="54" t="s">
        <v>163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</row>
    <row r="80" spans="1:12" x14ac:dyDescent="0.25">
      <c r="A80" s="53" t="s">
        <v>164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</row>
    <row r="81" spans="1:12" x14ac:dyDescent="0.25">
      <c r="A81" s="20" t="s">
        <v>165</v>
      </c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18"/>
    </row>
    <row r="82" spans="1:12" x14ac:dyDescent="0.25">
      <c r="A82" s="23" t="s">
        <v>166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1:12" x14ac:dyDescent="0.25">
      <c r="A83" s="23" t="s">
        <v>158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1:12" ht="15.75" x14ac:dyDescent="0.25">
      <c r="A84" s="27" t="s">
        <v>69</v>
      </c>
      <c r="B84" s="19"/>
      <c r="C84" s="19"/>
      <c r="D84" s="19"/>
      <c r="E84" s="19"/>
      <c r="F84" s="19"/>
      <c r="G84" s="18"/>
      <c r="H84" s="18"/>
      <c r="I84" s="18"/>
      <c r="J84" s="18"/>
      <c r="K84" s="18"/>
      <c r="L84" s="18"/>
    </row>
    <row r="85" spans="1:12" ht="15.75" x14ac:dyDescent="0.25">
      <c r="A85" s="27" t="s">
        <v>70</v>
      </c>
      <c r="B85" s="19"/>
      <c r="C85" s="18"/>
      <c r="D85" s="18"/>
      <c r="E85" s="18"/>
      <c r="F85" s="18"/>
      <c r="G85" s="18"/>
      <c r="H85" s="18"/>
      <c r="I85" s="18"/>
      <c r="J85" s="18"/>
      <c r="K85" s="18"/>
      <c r="L85" s="18"/>
    </row>
    <row r="86" spans="1:12" x14ac:dyDescent="0.25">
      <c r="A86" s="28" t="s">
        <v>71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</row>
    <row r="87" spans="1:12" ht="15.75" x14ac:dyDescent="0.25">
      <c r="A87" s="27" t="s">
        <v>72</v>
      </c>
      <c r="B87" s="19"/>
      <c r="C87" s="18"/>
      <c r="D87" s="18"/>
      <c r="E87" s="18"/>
      <c r="F87" s="18"/>
      <c r="G87" s="18"/>
      <c r="H87" s="18"/>
      <c r="I87" s="18"/>
      <c r="J87" s="18"/>
      <c r="K87" s="18"/>
      <c r="L87" s="18"/>
    </row>
    <row r="88" spans="1:12" x14ac:dyDescent="0.25">
      <c r="A88" s="28" t="s">
        <v>73</v>
      </c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</row>
  </sheetData>
  <mergeCells count="10">
    <mergeCell ref="A6:I6"/>
    <mergeCell ref="J6:K6"/>
    <mergeCell ref="A7:L7"/>
    <mergeCell ref="H10:J10"/>
    <mergeCell ref="A1:L1"/>
    <mergeCell ref="A2:L2"/>
    <mergeCell ref="A3:I3"/>
    <mergeCell ref="A4:I4"/>
    <mergeCell ref="A5:I5"/>
    <mergeCell ref="J5:K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8" sqref="H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18"/>
    </row>
    <row r="2" spans="1:10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18"/>
    </row>
    <row r="3" spans="1:10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18"/>
    </row>
    <row r="4" spans="1:10" x14ac:dyDescent="0.25">
      <c r="A4" s="30" t="s">
        <v>169</v>
      </c>
      <c r="B4" s="30"/>
      <c r="C4" s="30"/>
      <c r="D4" s="30"/>
      <c r="E4" s="30"/>
      <c r="F4" s="30"/>
      <c r="G4" s="30"/>
      <c r="H4" s="30"/>
      <c r="I4" s="30"/>
      <c r="J4" s="18"/>
    </row>
    <row r="5" spans="1:10" x14ac:dyDescent="0.25">
      <c r="A5" s="30" t="s">
        <v>194</v>
      </c>
      <c r="B5" s="30"/>
      <c r="C5" s="30"/>
      <c r="D5" s="30"/>
      <c r="E5" s="30"/>
      <c r="F5" s="30"/>
      <c r="G5" s="30"/>
      <c r="H5" s="30"/>
      <c r="I5" s="60"/>
      <c r="J5" s="18"/>
    </row>
    <row r="6" spans="1:10" x14ac:dyDescent="0.25">
      <c r="A6" s="30" t="s">
        <v>76</v>
      </c>
      <c r="B6" s="30"/>
      <c r="C6" s="30"/>
      <c r="D6" s="30"/>
      <c r="E6" s="30"/>
      <c r="F6" s="30"/>
      <c r="G6" s="30"/>
      <c r="H6" s="30"/>
      <c r="I6" s="18"/>
      <c r="J6" s="18"/>
    </row>
    <row r="7" spans="1:10" x14ac:dyDescent="0.25">
      <c r="A7" s="3" t="str">
        <f>+'[1]STOCK POINT'!A9:E9</f>
        <v>HDPE, LLDPE &amp; PP PRICE W.E.F. DT. 01.05.26</v>
      </c>
      <c r="B7" s="3"/>
      <c r="C7" s="3"/>
      <c r="D7" s="3"/>
      <c r="E7" s="3"/>
      <c r="F7" s="3"/>
      <c r="G7" s="3"/>
      <c r="H7" s="3"/>
      <c r="I7" s="3"/>
      <c r="J7" s="18"/>
    </row>
    <row r="8" spans="1:10" x14ac:dyDescent="0.25">
      <c r="A8" s="6" t="s">
        <v>77</v>
      </c>
      <c r="B8" s="6" t="s">
        <v>78</v>
      </c>
      <c r="C8" s="6" t="s">
        <v>79</v>
      </c>
      <c r="D8" s="38" t="s">
        <v>171</v>
      </c>
      <c r="E8" s="39"/>
      <c r="F8" s="18"/>
      <c r="G8" s="61"/>
      <c r="H8" s="18"/>
      <c r="I8" s="18"/>
      <c r="J8" s="18"/>
    </row>
    <row r="9" spans="1:10" x14ac:dyDescent="0.25">
      <c r="A9" s="35" t="s">
        <v>12</v>
      </c>
      <c r="B9" s="36"/>
      <c r="C9" s="6" t="s">
        <v>84</v>
      </c>
      <c r="D9" s="38" t="s">
        <v>172</v>
      </c>
      <c r="E9" s="39"/>
      <c r="F9" s="7"/>
      <c r="G9" s="19"/>
      <c r="H9" s="18"/>
      <c r="I9" s="18"/>
      <c r="J9" s="18"/>
    </row>
    <row r="10" spans="1:10" x14ac:dyDescent="0.25">
      <c r="A10" s="17" t="s">
        <v>87</v>
      </c>
      <c r="B10" s="40">
        <f>+'[1]HD Ex-Works'!R71</f>
        <v>142437</v>
      </c>
      <c r="C10" s="41">
        <v>1100</v>
      </c>
      <c r="D10" s="41">
        <f t="shared" ref="D10:D33" si="0">+B10-C10</f>
        <v>141337</v>
      </c>
      <c r="E10" s="61" t="s">
        <v>173</v>
      </c>
      <c r="F10" s="60"/>
      <c r="G10" s="18"/>
      <c r="H10" s="18"/>
      <c r="I10" s="18"/>
      <c r="J10" s="18"/>
    </row>
    <row r="11" spans="1:10" x14ac:dyDescent="0.25">
      <c r="A11" s="17" t="s">
        <v>15</v>
      </c>
      <c r="B11" s="40">
        <f>+'[1]HD Ex-Works'!S71</f>
        <v>144437</v>
      </c>
      <c r="C11" s="41">
        <v>1100</v>
      </c>
      <c r="D11" s="41">
        <f t="shared" si="0"/>
        <v>143337</v>
      </c>
      <c r="E11" s="43"/>
      <c r="F11" s="47"/>
      <c r="G11" s="19"/>
      <c r="H11" s="18"/>
      <c r="I11" s="18"/>
      <c r="J11" s="18"/>
    </row>
    <row r="12" spans="1:10" x14ac:dyDescent="0.25">
      <c r="A12" s="17" t="s">
        <v>88</v>
      </c>
      <c r="B12" s="40">
        <f>+'[1]HD Ex-Works'!T71</f>
        <v>154697</v>
      </c>
      <c r="C12" s="41">
        <v>1100</v>
      </c>
      <c r="D12" s="41">
        <f>+B12-C12</f>
        <v>153597</v>
      </c>
      <c r="E12" s="63"/>
      <c r="F12" s="47"/>
      <c r="G12" s="19"/>
      <c r="H12" s="18"/>
      <c r="I12" s="18"/>
      <c r="J12" s="18"/>
    </row>
    <row r="13" spans="1:10" x14ac:dyDescent="0.25">
      <c r="A13" s="17" t="s">
        <v>89</v>
      </c>
      <c r="B13" s="40">
        <f>+'[1]HD Ex-Works'!U71</f>
        <v>154697</v>
      </c>
      <c r="C13" s="41">
        <v>1100</v>
      </c>
      <c r="D13" s="41">
        <f t="shared" si="0"/>
        <v>153597</v>
      </c>
      <c r="E13" s="63"/>
      <c r="F13" s="47"/>
      <c r="G13" s="19"/>
      <c r="H13" s="18"/>
      <c r="I13" s="18"/>
      <c r="J13" s="18"/>
    </row>
    <row r="14" spans="1:10" x14ac:dyDescent="0.25">
      <c r="A14" s="17" t="s">
        <v>19</v>
      </c>
      <c r="B14" s="40">
        <f>+'[1]HD Ex-Works'!M71</f>
        <v>157197</v>
      </c>
      <c r="C14" s="41">
        <v>1100</v>
      </c>
      <c r="D14" s="41">
        <f>+B14-C14</f>
        <v>156097</v>
      </c>
      <c r="E14" s="64"/>
      <c r="F14" s="47"/>
      <c r="G14" s="19"/>
      <c r="H14" s="18"/>
      <c r="I14" s="18"/>
      <c r="J14" s="18"/>
    </row>
    <row r="15" spans="1:10" x14ac:dyDescent="0.25">
      <c r="A15" s="17" t="s">
        <v>20</v>
      </c>
      <c r="B15" s="40">
        <f>+'[1]HD Ex-Works'!N71</f>
        <v>157197</v>
      </c>
      <c r="C15" s="41">
        <v>1100</v>
      </c>
      <c r="D15" s="41">
        <f>+B15-C15</f>
        <v>156097</v>
      </c>
      <c r="E15" s="64"/>
      <c r="F15" s="47"/>
      <c r="G15" s="19"/>
      <c r="H15" s="18"/>
      <c r="I15" s="18"/>
      <c r="J15" s="18"/>
    </row>
    <row r="16" spans="1:10" x14ac:dyDescent="0.25">
      <c r="A16" s="17" t="s">
        <v>90</v>
      </c>
      <c r="B16" s="40">
        <f>+'[1]HD Ex-Works'!Q71</f>
        <v>144148</v>
      </c>
      <c r="C16" s="41">
        <v>1100</v>
      </c>
      <c r="D16" s="41">
        <f t="shared" si="0"/>
        <v>143048</v>
      </c>
      <c r="E16" s="65" t="s">
        <v>174</v>
      </c>
      <c r="F16" s="6" t="s">
        <v>175</v>
      </c>
      <c r="G16" s="39"/>
      <c r="H16" s="18"/>
      <c r="I16" s="18"/>
      <c r="J16" s="18"/>
    </row>
    <row r="17" spans="1:10" x14ac:dyDescent="0.25">
      <c r="A17" s="17" t="s">
        <v>91</v>
      </c>
      <c r="B17" s="40">
        <f>+'[1]HD Ex-Works'!C71</f>
        <v>155737</v>
      </c>
      <c r="C17" s="41">
        <v>1100</v>
      </c>
      <c r="D17" s="41">
        <f t="shared" si="0"/>
        <v>154637</v>
      </c>
      <c r="E17" s="66" t="s">
        <v>176</v>
      </c>
      <c r="F17" s="6" t="s">
        <v>177</v>
      </c>
      <c r="G17" s="39"/>
      <c r="H17" s="18"/>
      <c r="I17" s="18"/>
      <c r="J17" s="18"/>
    </row>
    <row r="18" spans="1:10" x14ac:dyDescent="0.25">
      <c r="A18" s="17" t="s">
        <v>92</v>
      </c>
      <c r="B18" s="40">
        <f>+'[1]HD Ex-Works'!D71</f>
        <v>154487</v>
      </c>
      <c r="C18" s="41">
        <v>1100</v>
      </c>
      <c r="D18" s="41">
        <f t="shared" si="0"/>
        <v>153387</v>
      </c>
      <c r="E18" s="66" t="s">
        <v>195</v>
      </c>
      <c r="F18" s="67">
        <f>+[1]FREIGHT!I195</f>
        <v>2929</v>
      </c>
      <c r="G18" s="34"/>
      <c r="H18" s="18"/>
      <c r="I18" s="18"/>
      <c r="J18" s="18"/>
    </row>
    <row r="19" spans="1:10" x14ac:dyDescent="0.25">
      <c r="A19" s="17" t="s">
        <v>93</v>
      </c>
      <c r="B19" s="41">
        <f>+'[1]HD Ex-Works'!B71</f>
        <v>153987</v>
      </c>
      <c r="C19" s="41">
        <v>1100</v>
      </c>
      <c r="D19" s="41">
        <f t="shared" si="0"/>
        <v>152887</v>
      </c>
      <c r="E19" s="66" t="s">
        <v>196</v>
      </c>
      <c r="F19" s="67">
        <f>+[1]FREIGHT!I215</f>
        <v>3061</v>
      </c>
      <c r="G19" s="34"/>
      <c r="H19" s="18"/>
      <c r="I19" s="18"/>
      <c r="J19" s="18"/>
    </row>
    <row r="20" spans="1:10" x14ac:dyDescent="0.25">
      <c r="A20" s="17" t="s">
        <v>94</v>
      </c>
      <c r="B20" s="41">
        <f>+'[1]HD Ex-Works'!E71</f>
        <v>155797</v>
      </c>
      <c r="C20" s="41">
        <v>1100</v>
      </c>
      <c r="D20" s="41">
        <f t="shared" si="0"/>
        <v>154697</v>
      </c>
      <c r="E20" s="66" t="s">
        <v>197</v>
      </c>
      <c r="F20" s="68">
        <f>+[1]FREIGHT!I421</f>
        <v>3073</v>
      </c>
      <c r="G20" s="39"/>
      <c r="H20" s="18"/>
      <c r="I20" s="18"/>
      <c r="J20" s="18"/>
    </row>
    <row r="21" spans="1:10" x14ac:dyDescent="0.25">
      <c r="A21" s="17" t="s">
        <v>25</v>
      </c>
      <c r="B21" s="41">
        <f>+'[1]HD Ex-Works'!F71</f>
        <v>154452</v>
      </c>
      <c r="C21" s="41">
        <v>1100</v>
      </c>
      <c r="D21" s="41">
        <f t="shared" si="0"/>
        <v>153352</v>
      </c>
      <c r="E21" s="66"/>
      <c r="F21" s="68"/>
      <c r="G21" s="39"/>
      <c r="H21" s="18"/>
      <c r="I21" s="18"/>
      <c r="J21" s="18"/>
    </row>
    <row r="22" spans="1:10" x14ac:dyDescent="0.25">
      <c r="A22" s="17" t="s">
        <v>95</v>
      </c>
      <c r="B22" s="41">
        <f>+'[1]HD Ex-Works'!W71-3000</f>
        <v>146925</v>
      </c>
      <c r="C22" s="41">
        <v>1100</v>
      </c>
      <c r="D22" s="41">
        <f t="shared" si="0"/>
        <v>145825</v>
      </c>
      <c r="E22" s="66"/>
      <c r="F22" s="68"/>
      <c r="G22" s="39"/>
      <c r="H22" s="18"/>
      <c r="I22" s="18"/>
      <c r="J22" s="18"/>
    </row>
    <row r="23" spans="1:10" x14ac:dyDescent="0.25">
      <c r="A23" s="17" t="s">
        <v>96</v>
      </c>
      <c r="B23" s="41">
        <f>+'[1]HD Ex-Works'!W71</f>
        <v>149925</v>
      </c>
      <c r="C23" s="41">
        <v>1100</v>
      </c>
      <c r="D23" s="41">
        <f t="shared" si="0"/>
        <v>148825</v>
      </c>
      <c r="E23" s="66"/>
      <c r="F23" s="68"/>
      <c r="G23" s="69"/>
      <c r="H23" s="18"/>
      <c r="I23" s="18"/>
      <c r="J23" s="18"/>
    </row>
    <row r="24" spans="1:10" x14ac:dyDescent="0.25">
      <c r="A24" s="17" t="s">
        <v>97</v>
      </c>
      <c r="B24" s="41">
        <f>+'[1]HD Ex-Works'!X71</f>
        <v>149925</v>
      </c>
      <c r="C24" s="41">
        <v>1100</v>
      </c>
      <c r="D24" s="41">
        <f t="shared" si="0"/>
        <v>148825</v>
      </c>
      <c r="E24" s="66"/>
      <c r="F24" s="68"/>
      <c r="G24" s="69"/>
      <c r="H24" s="18"/>
      <c r="I24" s="18"/>
      <c r="J24" s="18"/>
    </row>
    <row r="25" spans="1:10" x14ac:dyDescent="0.25">
      <c r="A25" s="17" t="s">
        <v>98</v>
      </c>
      <c r="B25" s="40">
        <f>+'[1]HD Ex-Works'!J71</f>
        <v>143782</v>
      </c>
      <c r="C25" s="41">
        <v>1100</v>
      </c>
      <c r="D25" s="41">
        <f t="shared" si="0"/>
        <v>142682</v>
      </c>
      <c r="E25" s="66"/>
      <c r="F25" s="67"/>
      <c r="G25" s="39"/>
      <c r="H25" s="18"/>
      <c r="I25" s="18"/>
      <c r="J25" s="18"/>
    </row>
    <row r="26" spans="1:10" x14ac:dyDescent="0.25">
      <c r="A26" s="17" t="s">
        <v>29</v>
      </c>
      <c r="B26" s="41">
        <f>+'[1]HD Ex-Works'!H71</f>
        <v>143962</v>
      </c>
      <c r="C26" s="41">
        <v>1100</v>
      </c>
      <c r="D26" s="41">
        <f t="shared" si="0"/>
        <v>142862</v>
      </c>
      <c r="E26" s="66"/>
      <c r="F26" s="67"/>
      <c r="G26" s="39"/>
      <c r="H26" s="18"/>
      <c r="I26" s="18"/>
      <c r="J26" s="18"/>
    </row>
    <row r="27" spans="1:10" x14ac:dyDescent="0.25">
      <c r="A27" s="17" t="s">
        <v>31</v>
      </c>
      <c r="B27" s="41">
        <f>+'[1]HD Ex-Works'!G71</f>
        <v>144712</v>
      </c>
      <c r="C27" s="41">
        <v>1100</v>
      </c>
      <c r="D27" s="41">
        <f t="shared" si="0"/>
        <v>143612</v>
      </c>
      <c r="E27" s="66"/>
      <c r="F27" s="67"/>
      <c r="G27" s="39"/>
      <c r="H27" s="18"/>
      <c r="I27" s="18"/>
      <c r="J27" s="18"/>
    </row>
    <row r="28" spans="1:10" x14ac:dyDescent="0.25">
      <c r="A28" s="17" t="s">
        <v>99</v>
      </c>
      <c r="B28" s="41">
        <f>+'[1]HD Ex-Works'!I71</f>
        <v>141782</v>
      </c>
      <c r="C28" s="41">
        <v>1100</v>
      </c>
      <c r="D28" s="41">
        <f t="shared" si="0"/>
        <v>140682</v>
      </c>
      <c r="E28" s="66"/>
      <c r="F28" s="67"/>
      <c r="G28" s="39"/>
      <c r="H28" s="18"/>
      <c r="I28" s="18"/>
      <c r="J28" s="18"/>
    </row>
    <row r="29" spans="1:10" x14ac:dyDescent="0.25">
      <c r="A29" s="17" t="s">
        <v>27</v>
      </c>
      <c r="B29" s="41">
        <f>+'[1]HD Ex-Works'!Y71</f>
        <v>147925</v>
      </c>
      <c r="C29" s="41">
        <v>1100</v>
      </c>
      <c r="D29" s="41">
        <f t="shared" si="0"/>
        <v>146825</v>
      </c>
      <c r="E29" s="66"/>
      <c r="F29" s="67"/>
      <c r="G29" s="34"/>
      <c r="H29" s="18"/>
      <c r="I29" s="18"/>
      <c r="J29" s="18"/>
    </row>
    <row r="30" spans="1:10" x14ac:dyDescent="0.25">
      <c r="A30" s="17" t="s">
        <v>100</v>
      </c>
      <c r="B30" s="41">
        <f>+'[1]HD Ex-Works'!Z71</f>
        <v>145925</v>
      </c>
      <c r="C30" s="41">
        <v>1100</v>
      </c>
      <c r="D30" s="41">
        <f t="shared" si="0"/>
        <v>144825</v>
      </c>
      <c r="E30" s="66"/>
      <c r="F30" s="36"/>
      <c r="G30" s="34"/>
      <c r="H30" s="18"/>
      <c r="I30" s="18"/>
      <c r="J30" s="18"/>
    </row>
    <row r="31" spans="1:10" x14ac:dyDescent="0.25">
      <c r="A31" s="17" t="s">
        <v>101</v>
      </c>
      <c r="B31" s="41">
        <f>+'[1]HD Ex-Works'!AA71</f>
        <v>138648</v>
      </c>
      <c r="C31" s="41">
        <v>1100</v>
      </c>
      <c r="D31" s="41">
        <f t="shared" si="0"/>
        <v>137548</v>
      </c>
      <c r="E31" s="66"/>
      <c r="F31" s="36"/>
      <c r="G31" s="34"/>
      <c r="H31" s="18"/>
      <c r="I31" s="18"/>
      <c r="J31" s="18"/>
    </row>
    <row r="32" spans="1:10" x14ac:dyDescent="0.25">
      <c r="A32" s="17" t="s">
        <v>102</v>
      </c>
      <c r="B32" s="41">
        <f>+'[1]HD Ex-Works'!AB71</f>
        <v>151452</v>
      </c>
      <c r="C32" s="41">
        <v>1100</v>
      </c>
      <c r="D32" s="41">
        <f t="shared" si="0"/>
        <v>150352</v>
      </c>
      <c r="E32" s="66"/>
      <c r="F32" s="36"/>
      <c r="G32" s="34"/>
      <c r="H32" s="18"/>
      <c r="I32" s="18"/>
      <c r="J32" s="18"/>
    </row>
    <row r="33" spans="1:10" x14ac:dyDescent="0.25">
      <c r="A33" s="17" t="s">
        <v>103</v>
      </c>
      <c r="B33" s="41">
        <f>+'[1]HD Ex-Works'!AC71</f>
        <v>150987</v>
      </c>
      <c r="C33" s="41">
        <v>1100</v>
      </c>
      <c r="D33" s="41">
        <f t="shared" si="0"/>
        <v>149887</v>
      </c>
      <c r="E33" s="66"/>
      <c r="F33" s="36"/>
      <c r="G33" s="34"/>
      <c r="H33" s="18"/>
      <c r="I33" s="18"/>
      <c r="J33" s="18"/>
    </row>
    <row r="34" spans="1:10" x14ac:dyDescent="0.25">
      <c r="A34" s="45" t="s">
        <v>33</v>
      </c>
      <c r="B34" s="41"/>
      <c r="C34" s="41"/>
      <c r="D34" s="36"/>
      <c r="E34" s="66"/>
      <c r="F34" s="36"/>
      <c r="G34" s="34"/>
      <c r="H34" s="18"/>
      <c r="I34" s="18"/>
      <c r="J34" s="18"/>
    </row>
    <row r="35" spans="1:10" x14ac:dyDescent="0.25">
      <c r="A35" s="17" t="s">
        <v>34</v>
      </c>
      <c r="B35" s="41">
        <f>+'[1]PP EX- WORK'!G68</f>
        <v>132290</v>
      </c>
      <c r="C35" s="41">
        <v>1100</v>
      </c>
      <c r="D35" s="41">
        <f t="shared" ref="D35:D43" si="1">+B35-C35</f>
        <v>131190</v>
      </c>
      <c r="E35" s="70" t="s">
        <v>190</v>
      </c>
      <c r="F35" s="18"/>
      <c r="G35" s="18"/>
      <c r="H35" s="18"/>
      <c r="I35" s="18"/>
      <c r="J35" s="18"/>
    </row>
    <row r="36" spans="1:10" x14ac:dyDescent="0.25">
      <c r="A36" s="17" t="s">
        <v>104</v>
      </c>
      <c r="B36" s="41">
        <f>+'[1]PP EX- WORK'!E68</f>
        <v>130100</v>
      </c>
      <c r="C36" s="41">
        <v>1100</v>
      </c>
      <c r="D36" s="41">
        <f t="shared" si="1"/>
        <v>129000</v>
      </c>
      <c r="E36" s="43"/>
      <c r="F36" s="47"/>
      <c r="G36" s="18"/>
      <c r="H36" s="18"/>
      <c r="I36" s="18"/>
      <c r="J36" s="18"/>
    </row>
    <row r="37" spans="1:10" x14ac:dyDescent="0.25">
      <c r="A37" s="17" t="s">
        <v>105</v>
      </c>
      <c r="B37" s="41">
        <f>+'[1]PP EX- WORK'!B68</f>
        <v>129080</v>
      </c>
      <c r="C37" s="41">
        <v>1100</v>
      </c>
      <c r="D37" s="41">
        <f t="shared" si="1"/>
        <v>127980</v>
      </c>
      <c r="E37" s="43"/>
      <c r="F37" s="47"/>
      <c r="G37" s="18"/>
      <c r="H37" s="18"/>
      <c r="I37" s="18"/>
      <c r="J37" s="18"/>
    </row>
    <row r="38" spans="1:10" x14ac:dyDescent="0.25">
      <c r="A38" s="17" t="s">
        <v>37</v>
      </c>
      <c r="B38" s="40">
        <f>+'[1]PP EX- WORK'!F68</f>
        <v>130600</v>
      </c>
      <c r="C38" s="41">
        <v>1100</v>
      </c>
      <c r="D38" s="41">
        <f t="shared" si="1"/>
        <v>129500</v>
      </c>
      <c r="E38" s="43"/>
      <c r="F38" s="47"/>
      <c r="G38" s="18"/>
      <c r="H38" s="18"/>
      <c r="I38" s="18"/>
      <c r="J38" s="18"/>
    </row>
    <row r="39" spans="1:10" x14ac:dyDescent="0.25">
      <c r="A39" s="17" t="s">
        <v>191</v>
      </c>
      <c r="B39" s="41">
        <f>+'[1]PP EX- WORK'!X68</f>
        <v>125080</v>
      </c>
      <c r="C39" s="41">
        <v>1100</v>
      </c>
      <c r="D39" s="41">
        <f t="shared" si="1"/>
        <v>123980</v>
      </c>
      <c r="E39" s="43"/>
      <c r="F39" s="47"/>
      <c r="G39" s="18"/>
      <c r="H39" s="18"/>
      <c r="I39" s="18"/>
      <c r="J39" s="18"/>
    </row>
    <row r="40" spans="1:10" x14ac:dyDescent="0.25">
      <c r="A40" s="17" t="s">
        <v>107</v>
      </c>
      <c r="B40" s="41">
        <f>+'[1]PP EX- WORK'!C68</f>
        <v>128580</v>
      </c>
      <c r="C40" s="41">
        <v>1100</v>
      </c>
      <c r="D40" s="41">
        <f t="shared" si="1"/>
        <v>127480</v>
      </c>
      <c r="E40" s="43"/>
      <c r="F40" s="47"/>
      <c r="G40" s="18"/>
      <c r="H40" s="18"/>
      <c r="I40" s="18"/>
      <c r="J40" s="18"/>
    </row>
    <row r="41" spans="1:10" x14ac:dyDescent="0.25">
      <c r="A41" s="17" t="s">
        <v>108</v>
      </c>
      <c r="B41" s="41">
        <f>+'[1]PP EX- WORK'!D68</f>
        <v>129100</v>
      </c>
      <c r="C41" s="41">
        <v>1100</v>
      </c>
      <c r="D41" s="41">
        <f t="shared" si="1"/>
        <v>128000</v>
      </c>
      <c r="E41" s="43"/>
      <c r="F41" s="47"/>
      <c r="G41" s="18"/>
      <c r="H41" s="18"/>
      <c r="I41" s="18"/>
      <c r="J41" s="18"/>
    </row>
    <row r="42" spans="1:10" x14ac:dyDescent="0.25">
      <c r="A42" s="17" t="s">
        <v>109</v>
      </c>
      <c r="B42" s="41">
        <f>+'[1]PP EX- WORK'!H68</f>
        <v>131890</v>
      </c>
      <c r="C42" s="41">
        <v>1100</v>
      </c>
      <c r="D42" s="41">
        <f t="shared" si="1"/>
        <v>130790</v>
      </c>
      <c r="E42" s="43"/>
      <c r="F42" s="47"/>
      <c r="G42" s="18"/>
      <c r="H42" s="18"/>
      <c r="I42" s="18"/>
      <c r="J42" s="18"/>
    </row>
    <row r="43" spans="1:10" x14ac:dyDescent="0.25">
      <c r="A43" s="17" t="s">
        <v>110</v>
      </c>
      <c r="B43" s="41">
        <f>+'[1]PP EX- WORK'!AA68</f>
        <v>127080</v>
      </c>
      <c r="C43" s="41">
        <v>1100</v>
      </c>
      <c r="D43" s="41">
        <f t="shared" si="1"/>
        <v>125980</v>
      </c>
      <c r="E43" s="43"/>
      <c r="F43" s="47"/>
      <c r="G43" s="18"/>
      <c r="H43" s="18"/>
      <c r="I43" s="18"/>
      <c r="J43" s="18"/>
    </row>
    <row r="44" spans="1:10" x14ac:dyDescent="0.25">
      <c r="A44" s="45" t="s">
        <v>41</v>
      </c>
      <c r="B44" s="41"/>
      <c r="C44" s="41"/>
      <c r="D44" s="42"/>
      <c r="E44" s="43"/>
      <c r="F44" s="47"/>
      <c r="G44" s="18"/>
      <c r="H44" s="18"/>
      <c r="I44" s="18"/>
      <c r="J44" s="18"/>
    </row>
    <row r="45" spans="1:10" x14ac:dyDescent="0.25">
      <c r="A45" s="17" t="s">
        <v>111</v>
      </c>
      <c r="B45" s="41">
        <f>+'[1]PP EX- WORK'!R68</f>
        <v>141200</v>
      </c>
      <c r="C45" s="41">
        <v>1100</v>
      </c>
      <c r="D45" s="41">
        <f t="shared" ref="D45:D58" si="2">+B45-C45</f>
        <v>140100</v>
      </c>
      <c r="E45" s="43"/>
      <c r="F45" s="47"/>
      <c r="G45" s="18"/>
      <c r="H45" s="18"/>
      <c r="I45" s="18"/>
      <c r="J45" s="18"/>
    </row>
    <row r="46" spans="1:10" x14ac:dyDescent="0.25">
      <c r="A46" s="17" t="s">
        <v>112</v>
      </c>
      <c r="B46" s="41">
        <f>+'[1]PP EX- WORK'!P68</f>
        <v>140135</v>
      </c>
      <c r="C46" s="41">
        <v>1100</v>
      </c>
      <c r="D46" s="41">
        <f>+B46-C46</f>
        <v>139035</v>
      </c>
      <c r="E46" s="43"/>
      <c r="F46" s="47"/>
      <c r="G46" s="18"/>
      <c r="H46" s="18"/>
      <c r="I46" s="18"/>
      <c r="J46" s="18"/>
    </row>
    <row r="47" spans="1:10" x14ac:dyDescent="0.25">
      <c r="A47" s="17" t="s">
        <v>113</v>
      </c>
      <c r="B47" s="41">
        <f>+'[1]PP EX- WORK'!Z68</f>
        <v>130885</v>
      </c>
      <c r="C47" s="41">
        <v>1100</v>
      </c>
      <c r="D47" s="41">
        <f t="shared" si="2"/>
        <v>129785</v>
      </c>
      <c r="E47" s="43"/>
      <c r="F47" s="47"/>
      <c r="G47" s="18"/>
      <c r="H47" s="18"/>
      <c r="I47" s="18"/>
      <c r="J47" s="18"/>
    </row>
    <row r="48" spans="1:10" x14ac:dyDescent="0.25">
      <c r="A48" s="17" t="s">
        <v>51</v>
      </c>
      <c r="B48" s="41">
        <f>+'[1]PP EX- WORK'!Q68</f>
        <v>139650</v>
      </c>
      <c r="C48" s="41">
        <v>1100</v>
      </c>
      <c r="D48" s="41">
        <f t="shared" si="2"/>
        <v>138550</v>
      </c>
      <c r="E48" s="43"/>
      <c r="F48" s="47"/>
      <c r="G48" s="18"/>
      <c r="H48" s="18"/>
      <c r="I48" s="18"/>
      <c r="J48" s="18"/>
    </row>
    <row r="49" spans="1:10" x14ac:dyDescent="0.25">
      <c r="A49" s="17" t="s">
        <v>114</v>
      </c>
      <c r="B49" s="41">
        <f>+'[1]PP EX- WORK'!S68</f>
        <v>136885</v>
      </c>
      <c r="C49" s="41">
        <v>1100</v>
      </c>
      <c r="D49" s="41">
        <f t="shared" si="2"/>
        <v>135785</v>
      </c>
      <c r="E49" s="43"/>
      <c r="F49" s="47"/>
      <c r="G49" s="18"/>
      <c r="H49" s="18"/>
      <c r="I49" s="18"/>
      <c r="J49" s="18"/>
    </row>
    <row r="50" spans="1:10" x14ac:dyDescent="0.25">
      <c r="A50" s="17" t="s">
        <v>43</v>
      </c>
      <c r="B50" s="41">
        <f>+'[1]PP EX- WORK'!T68</f>
        <v>138380</v>
      </c>
      <c r="C50" s="41">
        <v>1100</v>
      </c>
      <c r="D50" s="41">
        <f t="shared" si="2"/>
        <v>137280</v>
      </c>
      <c r="E50" s="43"/>
      <c r="F50" s="47"/>
      <c r="G50" s="18"/>
      <c r="H50" s="18"/>
      <c r="I50" s="18"/>
      <c r="J50" s="18"/>
    </row>
    <row r="51" spans="1:10" x14ac:dyDescent="0.25">
      <c r="A51" s="17" t="s">
        <v>44</v>
      </c>
      <c r="B51" s="41">
        <f>+'[1]PP EX- WORK'!U68</f>
        <v>140230</v>
      </c>
      <c r="C51" s="41">
        <v>1100</v>
      </c>
      <c r="D51" s="41">
        <f t="shared" si="2"/>
        <v>139130</v>
      </c>
      <c r="E51" s="43"/>
      <c r="F51" s="47"/>
      <c r="G51" s="18"/>
      <c r="H51" s="18"/>
      <c r="I51" s="18"/>
      <c r="J51" s="18"/>
    </row>
    <row r="52" spans="1:10" x14ac:dyDescent="0.25">
      <c r="A52" s="17" t="s">
        <v>45</v>
      </c>
      <c r="B52" s="41">
        <f>+'[1]PP EX- WORK'!V68</f>
        <v>139360</v>
      </c>
      <c r="C52" s="41">
        <v>1100</v>
      </c>
      <c r="D52" s="41">
        <f t="shared" si="2"/>
        <v>138260</v>
      </c>
      <c r="E52" s="43"/>
      <c r="F52" s="47"/>
      <c r="G52" s="18"/>
      <c r="H52" s="18"/>
      <c r="I52" s="18"/>
      <c r="J52" s="18"/>
    </row>
    <row r="53" spans="1:10" x14ac:dyDescent="0.25">
      <c r="A53" s="17" t="s">
        <v>46</v>
      </c>
      <c r="B53" s="41">
        <f>+'[1]PP EX- WORK'!W68</f>
        <v>139360</v>
      </c>
      <c r="C53" s="41">
        <v>1100</v>
      </c>
      <c r="D53" s="41">
        <f t="shared" si="2"/>
        <v>138260</v>
      </c>
      <c r="E53" s="43"/>
      <c r="F53" s="47"/>
      <c r="G53" s="18"/>
      <c r="H53" s="18"/>
      <c r="I53" s="18"/>
      <c r="J53" s="18"/>
    </row>
    <row r="54" spans="1:10" x14ac:dyDescent="0.25">
      <c r="A54" s="17" t="s">
        <v>115</v>
      </c>
      <c r="B54" s="41">
        <f>+'[1]PP EX- WORK'!N68</f>
        <v>137890</v>
      </c>
      <c r="C54" s="41">
        <v>1100</v>
      </c>
      <c r="D54" s="41">
        <f t="shared" si="2"/>
        <v>136790</v>
      </c>
      <c r="E54" s="43"/>
      <c r="F54" s="47"/>
      <c r="G54" s="18"/>
      <c r="H54" s="18"/>
      <c r="I54" s="18"/>
      <c r="J54" s="18"/>
    </row>
    <row r="55" spans="1:10" x14ac:dyDescent="0.25">
      <c r="A55" s="17" t="s">
        <v>192</v>
      </c>
      <c r="B55" s="41">
        <f>+'[1]PP EX- WORK'!O68</f>
        <v>137390</v>
      </c>
      <c r="C55" s="41">
        <v>1100</v>
      </c>
      <c r="D55" s="41">
        <f t="shared" si="2"/>
        <v>136290</v>
      </c>
      <c r="E55" s="43"/>
      <c r="F55" s="47"/>
      <c r="G55" s="18"/>
      <c r="H55" s="18"/>
      <c r="I55" s="18"/>
      <c r="J55" s="18"/>
    </row>
    <row r="56" spans="1:10" x14ac:dyDescent="0.25">
      <c r="A56" s="17" t="s">
        <v>117</v>
      </c>
      <c r="B56" s="41">
        <f>+'[1]PP EX- WORK'!K68</f>
        <v>140855</v>
      </c>
      <c r="C56" s="41">
        <v>1100</v>
      </c>
      <c r="D56" s="41">
        <f t="shared" si="2"/>
        <v>139755</v>
      </c>
      <c r="E56" s="43"/>
      <c r="F56" s="47"/>
      <c r="G56" s="18"/>
      <c r="H56" s="18"/>
      <c r="I56" s="18"/>
      <c r="J56" s="18"/>
    </row>
    <row r="57" spans="1:10" x14ac:dyDescent="0.25">
      <c r="A57" s="17" t="s">
        <v>118</v>
      </c>
      <c r="B57" s="41">
        <f>+'[1]PP EX- WORK'!M68</f>
        <v>143855</v>
      </c>
      <c r="C57" s="41">
        <v>1100</v>
      </c>
      <c r="D57" s="41">
        <f t="shared" si="2"/>
        <v>142755</v>
      </c>
      <c r="E57" s="43"/>
      <c r="F57" s="47"/>
      <c r="G57" s="18"/>
      <c r="H57" s="18"/>
      <c r="I57" s="18"/>
      <c r="J57" s="18"/>
    </row>
    <row r="58" spans="1:10" x14ac:dyDescent="0.25">
      <c r="A58" s="48" t="s">
        <v>119</v>
      </c>
      <c r="B58" s="41">
        <f>+'[1]PP EX- WORK'!L68</f>
        <v>142877</v>
      </c>
      <c r="C58" s="41">
        <v>1100</v>
      </c>
      <c r="D58" s="41">
        <f t="shared" si="2"/>
        <v>141777</v>
      </c>
      <c r="E58" s="43"/>
      <c r="F58" s="47"/>
      <c r="G58" s="18"/>
      <c r="H58" s="18"/>
      <c r="I58" s="18"/>
      <c r="J58" s="18"/>
    </row>
    <row r="59" spans="1:10" x14ac:dyDescent="0.25">
      <c r="A59" s="45" t="s">
        <v>54</v>
      </c>
      <c r="B59" s="41"/>
      <c r="C59" s="41"/>
      <c r="D59" s="42"/>
      <c r="E59" s="43"/>
      <c r="F59" s="47"/>
      <c r="G59" s="18"/>
      <c r="H59" s="18"/>
      <c r="I59" s="18"/>
      <c r="J59" s="18"/>
    </row>
    <row r="60" spans="1:10" x14ac:dyDescent="0.25">
      <c r="A60" s="17" t="s">
        <v>120</v>
      </c>
      <c r="B60" s="41">
        <f>+'[1]LL Ex-Works &amp; STP'!C68</f>
        <v>137705</v>
      </c>
      <c r="C60" s="41">
        <v>1100</v>
      </c>
      <c r="D60" s="41">
        <f t="shared" ref="D60:D68" si="3">+B60-C60</f>
        <v>136605</v>
      </c>
      <c r="E60" s="43"/>
      <c r="F60" s="47"/>
      <c r="G60" s="18"/>
      <c r="H60" s="18"/>
      <c r="I60" s="18"/>
      <c r="J60" s="18"/>
    </row>
    <row r="61" spans="1:10" x14ac:dyDescent="0.25">
      <c r="A61" s="17" t="s">
        <v>121</v>
      </c>
      <c r="B61" s="41">
        <f>+'[1]LL Ex-Works &amp; STP'!B68</f>
        <v>136705</v>
      </c>
      <c r="C61" s="41">
        <v>1100</v>
      </c>
      <c r="D61" s="41">
        <f t="shared" si="3"/>
        <v>135605</v>
      </c>
      <c r="E61" s="43"/>
      <c r="F61" s="47"/>
      <c r="G61" s="18"/>
      <c r="H61" s="18"/>
      <c r="I61" s="18"/>
      <c r="J61" s="18"/>
    </row>
    <row r="62" spans="1:10" x14ac:dyDescent="0.25">
      <c r="A62" s="17" t="s">
        <v>122</v>
      </c>
      <c r="B62" s="41">
        <f>+'[1]LL Ex-Works &amp; STP'!B68</f>
        <v>136705</v>
      </c>
      <c r="C62" s="41">
        <v>1100</v>
      </c>
      <c r="D62" s="41">
        <f t="shared" si="3"/>
        <v>135605</v>
      </c>
      <c r="E62" s="43"/>
      <c r="F62" s="47"/>
      <c r="G62" s="18"/>
      <c r="H62" s="18"/>
      <c r="I62" s="18"/>
      <c r="J62" s="18"/>
    </row>
    <row r="63" spans="1:10" x14ac:dyDescent="0.25">
      <c r="A63" s="17" t="s">
        <v>123</v>
      </c>
      <c r="B63" s="41">
        <f>+'[1]LL Ex-Works &amp; STP'!D68</f>
        <v>146805</v>
      </c>
      <c r="C63" s="41">
        <v>1100</v>
      </c>
      <c r="D63" s="41">
        <f t="shared" si="3"/>
        <v>145705</v>
      </c>
      <c r="E63" s="43"/>
      <c r="F63" s="47"/>
      <c r="G63" s="18"/>
      <c r="H63" s="18"/>
      <c r="I63" s="18"/>
      <c r="J63" s="18"/>
    </row>
    <row r="64" spans="1:10" x14ac:dyDescent="0.25">
      <c r="A64" s="17" t="s">
        <v>124</v>
      </c>
      <c r="B64" s="41">
        <f>+'[1]LL Ex-Works &amp; STP'!E68</f>
        <v>148805</v>
      </c>
      <c r="C64" s="41">
        <v>1100</v>
      </c>
      <c r="D64" s="41">
        <f t="shared" si="3"/>
        <v>147705</v>
      </c>
      <c r="E64" s="43"/>
      <c r="F64" s="47"/>
      <c r="G64" s="18"/>
      <c r="H64" s="18"/>
      <c r="I64" s="18"/>
      <c r="J64" s="18"/>
    </row>
    <row r="65" spans="1:10" x14ac:dyDescent="0.25">
      <c r="A65" s="17" t="s">
        <v>125</v>
      </c>
      <c r="B65" s="41">
        <f>+'[1]LL Ex-Works &amp; STP'!F68</f>
        <v>150495</v>
      </c>
      <c r="C65" s="41">
        <v>1100</v>
      </c>
      <c r="D65" s="41">
        <f t="shared" si="3"/>
        <v>149395</v>
      </c>
      <c r="E65" s="43"/>
      <c r="F65" s="47"/>
      <c r="G65" s="18"/>
      <c r="H65" s="18"/>
      <c r="I65" s="18"/>
      <c r="J65" s="18"/>
    </row>
    <row r="66" spans="1:10" x14ac:dyDescent="0.25">
      <c r="A66" s="17" t="s">
        <v>126</v>
      </c>
      <c r="B66" s="41">
        <f>+'[1]LL Ex-Works &amp; STP'!B68-3000</f>
        <v>133705</v>
      </c>
      <c r="C66" s="41">
        <v>1100</v>
      </c>
      <c r="D66" s="41">
        <f t="shared" si="3"/>
        <v>132605</v>
      </c>
      <c r="E66" s="43"/>
      <c r="F66" s="47"/>
      <c r="G66" s="18"/>
      <c r="H66" s="18"/>
      <c r="I66" s="18"/>
      <c r="J66" s="18"/>
    </row>
    <row r="67" spans="1:10" x14ac:dyDescent="0.25">
      <c r="A67" s="17" t="s">
        <v>127</v>
      </c>
      <c r="B67" s="41">
        <f>+'[1]LL Ex-Works &amp; STP'!H68</f>
        <v>134705</v>
      </c>
      <c r="C67" s="41">
        <v>1100</v>
      </c>
      <c r="D67" s="41">
        <f t="shared" si="3"/>
        <v>133605</v>
      </c>
      <c r="E67" s="43"/>
      <c r="F67" s="47"/>
      <c r="G67" s="18"/>
      <c r="H67" s="18"/>
      <c r="I67" s="18"/>
      <c r="J67" s="18"/>
    </row>
    <row r="68" spans="1:10" x14ac:dyDescent="0.25">
      <c r="A68" s="17" t="s">
        <v>128</v>
      </c>
      <c r="B68" s="41">
        <f>+'[1]LL Ex-Works &amp; STP'!I68</f>
        <v>134705</v>
      </c>
      <c r="C68" s="41">
        <v>1100</v>
      </c>
      <c r="D68" s="41">
        <f t="shared" si="3"/>
        <v>133605</v>
      </c>
      <c r="E68" s="43"/>
      <c r="F68" s="47"/>
      <c r="G68" s="18"/>
      <c r="H68" s="18"/>
      <c r="I68" s="18"/>
      <c r="J68" s="18"/>
    </row>
    <row r="69" spans="1:10" x14ac:dyDescent="0.25">
      <c r="A69" s="45" t="s">
        <v>193</v>
      </c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5">
      <c r="A70" s="17" t="s">
        <v>130</v>
      </c>
      <c r="B70" s="49" t="s">
        <v>131</v>
      </c>
      <c r="C70" s="49" t="s">
        <v>132</v>
      </c>
      <c r="D70" s="49" t="s">
        <v>133</v>
      </c>
      <c r="E70" s="49" t="s">
        <v>134</v>
      </c>
      <c r="F70" s="49" t="s">
        <v>135</v>
      </c>
      <c r="G70" s="49" t="s">
        <v>136</v>
      </c>
      <c r="H70" s="49" t="s">
        <v>137</v>
      </c>
      <c r="I70" s="49" t="s">
        <v>138</v>
      </c>
      <c r="J70" s="18"/>
    </row>
    <row r="71" spans="1:10" x14ac:dyDescent="0.25">
      <c r="A71" s="45" t="s">
        <v>139</v>
      </c>
      <c r="B71" s="50" t="s">
        <v>140</v>
      </c>
      <c r="C71" s="50" t="s">
        <v>141</v>
      </c>
      <c r="D71" s="50" t="s">
        <v>142</v>
      </c>
      <c r="E71" s="50" t="s">
        <v>143</v>
      </c>
      <c r="F71" s="50" t="s">
        <v>144</v>
      </c>
      <c r="G71" s="50" t="s">
        <v>145</v>
      </c>
      <c r="H71" s="50" t="s">
        <v>146</v>
      </c>
      <c r="I71" s="51" t="s">
        <v>147</v>
      </c>
      <c r="J71" s="18"/>
    </row>
    <row r="72" spans="1:10" x14ac:dyDescent="0.25">
      <c r="A72" s="17" t="s">
        <v>148</v>
      </c>
      <c r="B72" s="49" t="s">
        <v>131</v>
      </c>
      <c r="C72" s="49" t="s">
        <v>132</v>
      </c>
      <c r="D72" s="49" t="s">
        <v>133</v>
      </c>
      <c r="E72" s="49" t="s">
        <v>134</v>
      </c>
      <c r="F72" s="49" t="s">
        <v>135</v>
      </c>
      <c r="G72" s="49" t="s">
        <v>136</v>
      </c>
      <c r="H72" s="49" t="s">
        <v>137</v>
      </c>
      <c r="I72" s="49" t="s">
        <v>138</v>
      </c>
      <c r="J72" s="18"/>
    </row>
    <row r="73" spans="1:10" x14ac:dyDescent="0.25">
      <c r="A73" s="17" t="s">
        <v>149</v>
      </c>
      <c r="B73" s="49" t="s">
        <v>150</v>
      </c>
      <c r="C73" s="49" t="s">
        <v>151</v>
      </c>
      <c r="D73" s="49" t="s">
        <v>152</v>
      </c>
      <c r="E73" s="49" t="s">
        <v>153</v>
      </c>
      <c r="F73" s="49" t="s">
        <v>154</v>
      </c>
      <c r="G73" s="49" t="s">
        <v>155</v>
      </c>
      <c r="H73" s="49" t="s">
        <v>143</v>
      </c>
      <c r="I73" s="6" t="s">
        <v>156</v>
      </c>
      <c r="J73" s="18"/>
    </row>
    <row r="74" spans="1:10" x14ac:dyDescent="0.25">
      <c r="A74" s="52" t="s">
        <v>159</v>
      </c>
      <c r="B74" s="71"/>
      <c r="C74" s="71"/>
      <c r="D74" s="71"/>
      <c r="E74" s="71"/>
      <c r="F74" s="71"/>
      <c r="G74" s="71"/>
      <c r="H74" s="71"/>
      <c r="I74" s="71"/>
      <c r="J74" s="72"/>
    </row>
    <row r="75" spans="1:10" x14ac:dyDescent="0.25">
      <c r="A75" s="53" t="s">
        <v>157</v>
      </c>
      <c r="B75" s="7"/>
      <c r="C75" s="7"/>
      <c r="D75" s="7"/>
      <c r="E75" s="7"/>
      <c r="F75" s="7"/>
      <c r="G75" s="7"/>
      <c r="H75" s="7"/>
      <c r="I75" s="18"/>
      <c r="J75" s="18"/>
    </row>
    <row r="76" spans="1:10" x14ac:dyDescent="0.25">
      <c r="A76" s="54" t="s">
        <v>160</v>
      </c>
      <c r="B76" s="18"/>
      <c r="C76" s="25"/>
      <c r="D76" s="25"/>
      <c r="E76" s="25"/>
      <c r="F76" s="25"/>
      <c r="G76" s="25"/>
      <c r="H76" s="18"/>
      <c r="I76" s="18"/>
      <c r="J76" s="18"/>
    </row>
    <row r="77" spans="1:10" x14ac:dyDescent="0.25">
      <c r="A77" s="54" t="s">
        <v>161</v>
      </c>
      <c r="B77" s="47"/>
      <c r="C77" s="47"/>
      <c r="D77" s="47"/>
      <c r="E77" s="47"/>
      <c r="F77" s="47"/>
      <c r="G77" s="47"/>
      <c r="H77" s="47"/>
      <c r="I77" s="18"/>
      <c r="J77" s="18"/>
    </row>
    <row r="78" spans="1:10" x14ac:dyDescent="0.25">
      <c r="A78" s="54" t="s">
        <v>162</v>
      </c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5">
      <c r="A79" s="54" t="s">
        <v>163</v>
      </c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5">
      <c r="A80" s="53" t="s">
        <v>164</v>
      </c>
      <c r="B80" s="18"/>
      <c r="C80" s="18"/>
      <c r="D80" s="18"/>
      <c r="E80" s="18"/>
      <c r="F80" s="18"/>
      <c r="G80" s="18"/>
      <c r="H80" s="18"/>
      <c r="I80" s="18"/>
      <c r="J80" s="18"/>
    </row>
    <row r="81" spans="1:10" x14ac:dyDescent="0.25">
      <c r="A81" s="20" t="s">
        <v>165</v>
      </c>
      <c r="B81" s="21"/>
      <c r="C81" s="21"/>
      <c r="D81" s="21"/>
      <c r="E81" s="21"/>
      <c r="F81" s="21"/>
      <c r="G81" s="21"/>
      <c r="H81" s="21"/>
      <c r="I81" s="18"/>
      <c r="J81" s="18"/>
    </row>
    <row r="82" spans="1:10" x14ac:dyDescent="0.25">
      <c r="A82" s="23" t="s">
        <v>166</v>
      </c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5">
      <c r="A83" s="23" t="s">
        <v>158</v>
      </c>
      <c r="B83" s="18"/>
      <c r="C83" s="18"/>
      <c r="D83" s="18"/>
      <c r="E83" s="18"/>
      <c r="F83" s="18"/>
      <c r="G83" s="18"/>
      <c r="H83" s="18"/>
      <c r="I83" s="18"/>
      <c r="J83" s="18"/>
    </row>
    <row r="84" spans="1:10" ht="15.75" x14ac:dyDescent="0.25">
      <c r="A84" s="27" t="s">
        <v>69</v>
      </c>
      <c r="B84" s="19"/>
      <c r="C84" s="19"/>
      <c r="D84" s="18"/>
      <c r="E84" s="18"/>
      <c r="F84" s="18"/>
      <c r="G84" s="18"/>
      <c r="H84" s="18"/>
      <c r="I84" s="18"/>
      <c r="J84" s="18"/>
    </row>
    <row r="85" spans="1:10" ht="15.75" x14ac:dyDescent="0.25">
      <c r="A85" s="27" t="s">
        <v>70</v>
      </c>
      <c r="B85" s="19"/>
      <c r="C85" s="18"/>
      <c r="D85" s="18"/>
      <c r="E85" s="18"/>
      <c r="F85" s="18"/>
      <c r="G85" s="18"/>
      <c r="H85" s="18"/>
      <c r="I85" s="18"/>
      <c r="J85" s="18"/>
    </row>
    <row r="86" spans="1:10" x14ac:dyDescent="0.25">
      <c r="A86" s="28" t="s">
        <v>71</v>
      </c>
      <c r="B86" s="18"/>
      <c r="C86" s="18"/>
      <c r="D86" s="18"/>
      <c r="E86" s="18"/>
      <c r="F86" s="18"/>
      <c r="G86" s="18"/>
      <c r="H86" s="18"/>
      <c r="I86" s="18"/>
      <c r="J86" s="18"/>
    </row>
    <row r="87" spans="1:10" ht="15.75" x14ac:dyDescent="0.25">
      <c r="A87" s="27" t="s">
        <v>72</v>
      </c>
      <c r="B87" s="19"/>
      <c r="C87" s="18"/>
      <c r="D87" s="18"/>
      <c r="E87" s="18"/>
      <c r="F87" s="18"/>
      <c r="G87" s="18"/>
      <c r="H87" s="18"/>
      <c r="I87" s="18"/>
      <c r="J87" s="18"/>
    </row>
    <row r="88" spans="1:10" x14ac:dyDescent="0.25">
      <c r="A88" s="28" t="s">
        <v>73</v>
      </c>
      <c r="B88" s="19"/>
      <c r="C88" s="18"/>
      <c r="D88" s="18"/>
      <c r="E88" s="18"/>
      <c r="F88" s="18"/>
      <c r="G88" s="18"/>
      <c r="H88" s="18"/>
      <c r="I88" s="18"/>
      <c r="J88" s="18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7" sqref="H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8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18"/>
    </row>
    <row r="2" spans="1:10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18"/>
    </row>
    <row r="3" spans="1:10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18"/>
    </row>
    <row r="4" spans="1:10" x14ac:dyDescent="0.25">
      <c r="A4" s="30" t="s">
        <v>169</v>
      </c>
      <c r="B4" s="30"/>
      <c r="C4" s="30"/>
      <c r="D4" s="30"/>
      <c r="E4" s="30"/>
      <c r="F4" s="30"/>
      <c r="G4" s="30"/>
      <c r="H4" s="30"/>
      <c r="I4" s="30"/>
      <c r="J4" s="18"/>
    </row>
    <row r="5" spans="1:10" x14ac:dyDescent="0.25">
      <c r="A5" s="30" t="s">
        <v>198</v>
      </c>
      <c r="B5" s="30"/>
      <c r="C5" s="30"/>
      <c r="D5" s="30"/>
      <c r="E5" s="30"/>
      <c r="F5" s="30"/>
      <c r="G5" s="30"/>
      <c r="H5" s="30"/>
      <c r="I5" s="60"/>
      <c r="J5" s="18"/>
    </row>
    <row r="6" spans="1:10" x14ac:dyDescent="0.25">
      <c r="A6" s="30" t="s">
        <v>76</v>
      </c>
      <c r="B6" s="30"/>
      <c r="C6" s="30"/>
      <c r="D6" s="30"/>
      <c r="E6" s="30"/>
      <c r="F6" s="30"/>
      <c r="G6" s="30"/>
      <c r="H6" s="30"/>
      <c r="I6" s="18"/>
      <c r="J6" s="18"/>
    </row>
    <row r="7" spans="1:10" x14ac:dyDescent="0.25">
      <c r="A7" s="3" t="str">
        <f>+'[1]STOCK POINT'!A9:E9</f>
        <v>HDPE, LLDPE &amp; PP PRICE W.E.F. DT. 01.05.26</v>
      </c>
      <c r="B7" s="3"/>
      <c r="C7" s="3"/>
      <c r="D7" s="3"/>
      <c r="E7" s="3"/>
      <c r="F7" s="3"/>
      <c r="G7" s="3"/>
      <c r="H7" s="3"/>
      <c r="I7" s="3"/>
      <c r="J7" s="18"/>
    </row>
    <row r="8" spans="1:10" x14ac:dyDescent="0.25">
      <c r="A8" s="6" t="s">
        <v>77</v>
      </c>
      <c r="B8" s="6" t="s">
        <v>78</v>
      </c>
      <c r="C8" s="6" t="s">
        <v>79</v>
      </c>
      <c r="D8" s="38" t="s">
        <v>171</v>
      </c>
      <c r="E8" s="39"/>
      <c r="F8" s="18"/>
      <c r="G8" s="61"/>
      <c r="H8" s="18"/>
      <c r="I8" s="18"/>
      <c r="J8" s="18"/>
    </row>
    <row r="9" spans="1:10" x14ac:dyDescent="0.25">
      <c r="A9" s="35" t="s">
        <v>12</v>
      </c>
      <c r="B9" s="36"/>
      <c r="C9" s="6" t="s">
        <v>84</v>
      </c>
      <c r="D9" s="38" t="s">
        <v>172</v>
      </c>
      <c r="E9" s="39"/>
      <c r="F9" s="7"/>
      <c r="G9" s="19"/>
      <c r="H9" s="18"/>
      <c r="I9" s="18"/>
      <c r="J9" s="18"/>
    </row>
    <row r="10" spans="1:10" x14ac:dyDescent="0.25">
      <c r="A10" s="17" t="s">
        <v>87</v>
      </c>
      <c r="B10" s="40">
        <f>+'[1]HD Ex-Works'!R72</f>
        <v>142479</v>
      </c>
      <c r="C10" s="41">
        <v>1100</v>
      </c>
      <c r="D10" s="41">
        <f t="shared" ref="D10:D33" si="0">+B10-C10</f>
        <v>141379</v>
      </c>
      <c r="E10" s="61" t="s">
        <v>173</v>
      </c>
      <c r="F10" s="60"/>
      <c r="G10" s="18"/>
      <c r="H10" s="18"/>
      <c r="I10" s="18"/>
      <c r="J10" s="18"/>
    </row>
    <row r="11" spans="1:10" x14ac:dyDescent="0.25">
      <c r="A11" s="17" t="s">
        <v>15</v>
      </c>
      <c r="B11" s="40">
        <f>+'[1]HD Ex-Works'!S72</f>
        <v>144479</v>
      </c>
      <c r="C11" s="41">
        <v>1100</v>
      </c>
      <c r="D11" s="41">
        <f t="shared" si="0"/>
        <v>143379</v>
      </c>
      <c r="E11" s="43"/>
      <c r="F11" s="47"/>
      <c r="G11" s="19"/>
      <c r="H11" s="18"/>
      <c r="I11" s="18"/>
      <c r="J11" s="18"/>
    </row>
    <row r="12" spans="1:10" x14ac:dyDescent="0.25">
      <c r="A12" s="17" t="s">
        <v>88</v>
      </c>
      <c r="B12" s="40">
        <f>+'[1]HD Ex-Works'!T72</f>
        <v>154033</v>
      </c>
      <c r="C12" s="41">
        <v>1100</v>
      </c>
      <c r="D12" s="41">
        <f>+B12-C12</f>
        <v>152933</v>
      </c>
      <c r="E12" s="63"/>
      <c r="F12" s="47"/>
      <c r="G12" s="19"/>
      <c r="H12" s="18"/>
      <c r="I12" s="18"/>
      <c r="J12" s="18"/>
    </row>
    <row r="13" spans="1:10" x14ac:dyDescent="0.25">
      <c r="A13" s="17" t="s">
        <v>89</v>
      </c>
      <c r="B13" s="40">
        <f>+'[1]HD Ex-Works'!U72</f>
        <v>154033</v>
      </c>
      <c r="C13" s="41">
        <v>1100</v>
      </c>
      <c r="D13" s="41">
        <f t="shared" si="0"/>
        <v>152933</v>
      </c>
      <c r="E13" s="63"/>
      <c r="F13" s="47"/>
      <c r="G13" s="19"/>
      <c r="H13" s="18"/>
      <c r="I13" s="18"/>
      <c r="J13" s="18"/>
    </row>
    <row r="14" spans="1:10" x14ac:dyDescent="0.25">
      <c r="A14" s="17" t="s">
        <v>19</v>
      </c>
      <c r="B14" s="40">
        <f>+'[1]HD Ex-Works'!M72</f>
        <v>156533</v>
      </c>
      <c r="C14" s="41">
        <v>1100</v>
      </c>
      <c r="D14" s="41">
        <f>+B14-C14</f>
        <v>155433</v>
      </c>
      <c r="E14" s="64"/>
      <c r="F14" s="47"/>
      <c r="G14" s="19"/>
      <c r="H14" s="18"/>
      <c r="I14" s="18"/>
      <c r="J14" s="18"/>
    </row>
    <row r="15" spans="1:10" x14ac:dyDescent="0.25">
      <c r="A15" s="17" t="s">
        <v>20</v>
      </c>
      <c r="B15" s="40">
        <f>+'[1]HD Ex-Works'!N72</f>
        <v>156533</v>
      </c>
      <c r="C15" s="41">
        <v>1100</v>
      </c>
      <c r="D15" s="41">
        <f>+B15-C15</f>
        <v>155433</v>
      </c>
      <c r="E15" s="64"/>
      <c r="F15" s="47"/>
      <c r="G15" s="19"/>
      <c r="H15" s="18"/>
      <c r="I15" s="18"/>
      <c r="J15" s="18"/>
    </row>
    <row r="16" spans="1:10" x14ac:dyDescent="0.25">
      <c r="A16" s="17" t="s">
        <v>90</v>
      </c>
      <c r="B16" s="40">
        <f>+'[1]HD Ex-Works'!Q72</f>
        <v>143527</v>
      </c>
      <c r="C16" s="41">
        <v>1100</v>
      </c>
      <c r="D16" s="41">
        <f t="shared" si="0"/>
        <v>142427</v>
      </c>
      <c r="E16" s="65" t="s">
        <v>174</v>
      </c>
      <c r="F16" s="6" t="s">
        <v>175</v>
      </c>
      <c r="G16" s="39"/>
      <c r="H16" s="18"/>
      <c r="I16" s="18"/>
      <c r="J16" s="18"/>
    </row>
    <row r="17" spans="1:10" x14ac:dyDescent="0.25">
      <c r="A17" s="17" t="s">
        <v>91</v>
      </c>
      <c r="B17" s="40">
        <f>+'[1]HD Ex-Works'!C72</f>
        <v>155079</v>
      </c>
      <c r="C17" s="41">
        <v>1100</v>
      </c>
      <c r="D17" s="41">
        <f t="shared" si="0"/>
        <v>153979</v>
      </c>
      <c r="E17" s="66" t="s">
        <v>176</v>
      </c>
      <c r="F17" s="6" t="s">
        <v>177</v>
      </c>
      <c r="G17" s="39"/>
      <c r="H17" s="18"/>
      <c r="I17" s="18"/>
      <c r="J17" s="18"/>
    </row>
    <row r="18" spans="1:10" x14ac:dyDescent="0.25">
      <c r="A18" s="17" t="s">
        <v>92</v>
      </c>
      <c r="B18" s="40">
        <f>+'[1]HD Ex-Works'!D72</f>
        <v>153829</v>
      </c>
      <c r="C18" s="41">
        <v>1100</v>
      </c>
      <c r="D18" s="41">
        <f t="shared" si="0"/>
        <v>152729</v>
      </c>
      <c r="E18" s="66" t="s">
        <v>199</v>
      </c>
      <c r="F18" s="67">
        <f>+[1]FREIGHT!I190</f>
        <v>3071</v>
      </c>
      <c r="G18" s="34"/>
      <c r="H18" s="18"/>
      <c r="I18" s="18"/>
      <c r="J18" s="18"/>
    </row>
    <row r="19" spans="1:10" x14ac:dyDescent="0.25">
      <c r="A19" s="17" t="s">
        <v>93</v>
      </c>
      <c r="B19" s="41">
        <f>+'[1]HD Ex-Works'!B72</f>
        <v>153329</v>
      </c>
      <c r="C19" s="41">
        <v>1100</v>
      </c>
      <c r="D19" s="41">
        <f t="shared" si="0"/>
        <v>152229</v>
      </c>
      <c r="E19" s="66" t="s">
        <v>200</v>
      </c>
      <c r="F19" s="67">
        <f>+[1]FREIGHT!I202</f>
        <v>3514</v>
      </c>
      <c r="G19" s="34"/>
      <c r="H19" s="18"/>
      <c r="I19" s="18"/>
      <c r="J19" s="18"/>
    </row>
    <row r="20" spans="1:10" x14ac:dyDescent="0.25">
      <c r="A20" s="17" t="s">
        <v>94</v>
      </c>
      <c r="B20" s="41">
        <f>+'[1]HD Ex-Works'!E72</f>
        <v>155133</v>
      </c>
      <c r="C20" s="41">
        <v>1100</v>
      </c>
      <c r="D20" s="41">
        <f t="shared" si="0"/>
        <v>154033</v>
      </c>
      <c r="E20" s="66" t="s">
        <v>201</v>
      </c>
      <c r="F20" s="68">
        <f>+[1]FREIGHT!I212</f>
        <v>3657</v>
      </c>
      <c r="G20" s="39"/>
      <c r="H20" s="18"/>
      <c r="I20" s="18"/>
      <c r="J20" s="18"/>
    </row>
    <row r="21" spans="1:10" x14ac:dyDescent="0.25">
      <c r="A21" s="17" t="s">
        <v>25</v>
      </c>
      <c r="B21" s="41">
        <f>+'[1]HD Ex-Works'!F72</f>
        <v>154185</v>
      </c>
      <c r="C21" s="41">
        <v>1100</v>
      </c>
      <c r="D21" s="41">
        <f t="shared" si="0"/>
        <v>153085</v>
      </c>
      <c r="E21" s="66"/>
      <c r="F21" s="68"/>
      <c r="G21" s="39"/>
      <c r="H21" s="18"/>
      <c r="I21" s="18"/>
      <c r="J21" s="18"/>
    </row>
    <row r="22" spans="1:10" x14ac:dyDescent="0.25">
      <c r="A22" s="17" t="s">
        <v>95</v>
      </c>
      <c r="B22" s="41">
        <f>+'[1]HD Ex-Works'!W72-3000</f>
        <v>145762</v>
      </c>
      <c r="C22" s="41">
        <v>1100</v>
      </c>
      <c r="D22" s="41">
        <f t="shared" si="0"/>
        <v>144662</v>
      </c>
      <c r="E22" s="66"/>
      <c r="F22" s="68"/>
      <c r="G22" s="39"/>
      <c r="H22" s="18"/>
      <c r="I22" s="18"/>
      <c r="J22" s="18"/>
    </row>
    <row r="23" spans="1:10" x14ac:dyDescent="0.25">
      <c r="A23" s="17" t="s">
        <v>96</v>
      </c>
      <c r="B23" s="41">
        <f>+'[1]HD Ex-Works'!W72</f>
        <v>148762</v>
      </c>
      <c r="C23" s="41">
        <v>1100</v>
      </c>
      <c r="D23" s="41">
        <f t="shared" si="0"/>
        <v>147662</v>
      </c>
      <c r="E23" s="66"/>
      <c r="F23" s="68"/>
      <c r="G23" s="69"/>
      <c r="H23" s="18"/>
      <c r="I23" s="18"/>
      <c r="J23" s="18"/>
    </row>
    <row r="24" spans="1:10" x14ac:dyDescent="0.25">
      <c r="A24" s="17" t="s">
        <v>97</v>
      </c>
      <c r="B24" s="41">
        <f>+'[1]HD Ex-Works'!X72</f>
        <v>148762</v>
      </c>
      <c r="C24" s="41">
        <v>1100</v>
      </c>
      <c r="D24" s="41">
        <f t="shared" si="0"/>
        <v>147662</v>
      </c>
      <c r="E24" s="66"/>
      <c r="F24" s="68"/>
      <c r="G24" s="69"/>
      <c r="H24" s="18"/>
      <c r="I24" s="18"/>
      <c r="J24" s="18"/>
    </row>
    <row r="25" spans="1:10" x14ac:dyDescent="0.25">
      <c r="A25" s="17" t="s">
        <v>98</v>
      </c>
      <c r="B25" s="40">
        <f>+'[1]HD Ex-Works'!J72</f>
        <v>144193</v>
      </c>
      <c r="C25" s="41">
        <v>1100</v>
      </c>
      <c r="D25" s="41">
        <f t="shared" si="0"/>
        <v>143093</v>
      </c>
      <c r="E25" s="66"/>
      <c r="F25" s="67"/>
      <c r="G25" s="39"/>
      <c r="H25" s="18"/>
      <c r="I25" s="18"/>
      <c r="J25" s="18"/>
    </row>
    <row r="26" spans="1:10" x14ac:dyDescent="0.25">
      <c r="A26" s="17" t="s">
        <v>29</v>
      </c>
      <c r="B26" s="41">
        <f>+'[1]HD Ex-Works'!H72</f>
        <v>143583</v>
      </c>
      <c r="C26" s="41">
        <v>1100</v>
      </c>
      <c r="D26" s="41">
        <f t="shared" si="0"/>
        <v>142483</v>
      </c>
      <c r="E26" s="66"/>
      <c r="F26" s="67"/>
      <c r="G26" s="39"/>
      <c r="H26" s="18"/>
      <c r="I26" s="18"/>
      <c r="J26" s="18"/>
    </row>
    <row r="27" spans="1:10" x14ac:dyDescent="0.25">
      <c r="A27" s="17" t="s">
        <v>31</v>
      </c>
      <c r="B27" s="41">
        <f>+'[1]HD Ex-Works'!G72</f>
        <v>144393</v>
      </c>
      <c r="C27" s="41">
        <v>1100</v>
      </c>
      <c r="D27" s="41">
        <f t="shared" si="0"/>
        <v>143293</v>
      </c>
      <c r="E27" s="66"/>
      <c r="F27" s="67"/>
      <c r="G27" s="39"/>
      <c r="H27" s="18"/>
      <c r="I27" s="18"/>
      <c r="J27" s="18"/>
    </row>
    <row r="28" spans="1:10" x14ac:dyDescent="0.25">
      <c r="A28" s="17" t="s">
        <v>99</v>
      </c>
      <c r="B28" s="41">
        <f>+'[1]HD Ex-Works'!I72</f>
        <v>142193</v>
      </c>
      <c r="C28" s="41">
        <v>1100</v>
      </c>
      <c r="D28" s="41">
        <f t="shared" si="0"/>
        <v>141093</v>
      </c>
      <c r="E28" s="66"/>
      <c r="F28" s="67"/>
      <c r="G28" s="39"/>
      <c r="H28" s="18"/>
      <c r="I28" s="18"/>
      <c r="J28" s="18"/>
    </row>
    <row r="29" spans="1:10" x14ac:dyDescent="0.25">
      <c r="A29" s="17" t="s">
        <v>27</v>
      </c>
      <c r="B29" s="41">
        <f>+'[1]HD Ex-Works'!Y72</f>
        <v>146762</v>
      </c>
      <c r="C29" s="41">
        <v>1100</v>
      </c>
      <c r="D29" s="41">
        <f t="shared" si="0"/>
        <v>145662</v>
      </c>
      <c r="E29" s="66"/>
      <c r="F29" s="67"/>
      <c r="G29" s="34"/>
      <c r="H29" s="18"/>
      <c r="I29" s="18"/>
      <c r="J29" s="18"/>
    </row>
    <row r="30" spans="1:10" x14ac:dyDescent="0.25">
      <c r="A30" s="17" t="s">
        <v>100</v>
      </c>
      <c r="B30" s="41">
        <f>+'[1]HD Ex-Works'!Z72</f>
        <v>144762</v>
      </c>
      <c r="C30" s="41">
        <v>1100</v>
      </c>
      <c r="D30" s="41">
        <f t="shared" si="0"/>
        <v>143662</v>
      </c>
      <c r="E30" s="66"/>
      <c r="F30" s="36"/>
      <c r="G30" s="34"/>
      <c r="H30" s="18"/>
      <c r="I30" s="18"/>
      <c r="J30" s="18"/>
    </row>
    <row r="31" spans="1:10" x14ac:dyDescent="0.25">
      <c r="A31" s="17" t="s">
        <v>101</v>
      </c>
      <c r="B31" s="41">
        <f>+'[1]HD Ex-Works'!AA72</f>
        <v>138027</v>
      </c>
      <c r="C31" s="41">
        <v>1100</v>
      </c>
      <c r="D31" s="41">
        <f t="shared" si="0"/>
        <v>136927</v>
      </c>
      <c r="E31" s="66"/>
      <c r="F31" s="36"/>
      <c r="G31" s="34"/>
      <c r="H31" s="18"/>
      <c r="I31" s="18"/>
      <c r="J31" s="18"/>
    </row>
    <row r="32" spans="1:10" x14ac:dyDescent="0.25">
      <c r="A32" s="17" t="s">
        <v>102</v>
      </c>
      <c r="B32" s="41">
        <f>+'[1]HD Ex-Works'!AB72</f>
        <v>151185</v>
      </c>
      <c r="C32" s="41">
        <v>1100</v>
      </c>
      <c r="D32" s="41">
        <f t="shared" si="0"/>
        <v>150085</v>
      </c>
      <c r="E32" s="66"/>
      <c r="F32" s="36"/>
      <c r="G32" s="34"/>
      <c r="H32" s="18"/>
      <c r="I32" s="18"/>
      <c r="J32" s="18"/>
    </row>
    <row r="33" spans="1:10" x14ac:dyDescent="0.25">
      <c r="A33" s="17" t="s">
        <v>103</v>
      </c>
      <c r="B33" s="41">
        <f>+'[1]HD Ex-Works'!AC72</f>
        <v>150329</v>
      </c>
      <c r="C33" s="41">
        <v>1100</v>
      </c>
      <c r="D33" s="41">
        <f t="shared" si="0"/>
        <v>149229</v>
      </c>
      <c r="E33" s="66"/>
      <c r="F33" s="36"/>
      <c r="G33" s="34"/>
      <c r="H33" s="18"/>
      <c r="I33" s="18"/>
      <c r="J33" s="18"/>
    </row>
    <row r="34" spans="1:10" x14ac:dyDescent="0.25">
      <c r="A34" s="45" t="s">
        <v>33</v>
      </c>
      <c r="B34" s="41"/>
      <c r="C34" s="41"/>
      <c r="D34" s="36"/>
      <c r="E34" s="66"/>
      <c r="F34" s="36"/>
      <c r="G34" s="34"/>
      <c r="H34" s="18"/>
      <c r="I34" s="18"/>
      <c r="J34" s="18"/>
    </row>
    <row r="35" spans="1:10" x14ac:dyDescent="0.25">
      <c r="A35" s="17" t="s">
        <v>34</v>
      </c>
      <c r="B35" s="41">
        <f>+'[1]PP EX- WORK'!G69</f>
        <v>131626</v>
      </c>
      <c r="C35" s="41">
        <v>1100</v>
      </c>
      <c r="D35" s="41">
        <f t="shared" ref="D35:D43" si="1">+B35-C35</f>
        <v>130526</v>
      </c>
      <c r="E35" s="70" t="s">
        <v>190</v>
      </c>
      <c r="F35" s="18"/>
      <c r="G35" s="18"/>
      <c r="H35" s="18"/>
      <c r="I35" s="18"/>
      <c r="J35" s="18"/>
    </row>
    <row r="36" spans="1:10" x14ac:dyDescent="0.25">
      <c r="A36" s="17" t="s">
        <v>104</v>
      </c>
      <c r="B36" s="41">
        <f>+'[1]PP EX- WORK'!E69</f>
        <v>129436</v>
      </c>
      <c r="C36" s="41">
        <v>1100</v>
      </c>
      <c r="D36" s="41">
        <f t="shared" si="1"/>
        <v>128336</v>
      </c>
      <c r="E36" s="43"/>
      <c r="F36" s="47"/>
      <c r="G36" s="18"/>
      <c r="H36" s="18"/>
      <c r="I36" s="18"/>
      <c r="J36" s="18"/>
    </row>
    <row r="37" spans="1:10" x14ac:dyDescent="0.25">
      <c r="A37" s="17" t="s">
        <v>105</v>
      </c>
      <c r="B37" s="41">
        <f>+'[1]PP EX- WORK'!B69</f>
        <v>128416</v>
      </c>
      <c r="C37" s="41">
        <v>1100</v>
      </c>
      <c r="D37" s="41">
        <f t="shared" si="1"/>
        <v>127316</v>
      </c>
      <c r="E37" s="43"/>
      <c r="F37" s="47"/>
      <c r="G37" s="18"/>
      <c r="H37" s="18"/>
      <c r="I37" s="18"/>
      <c r="J37" s="18"/>
    </row>
    <row r="38" spans="1:10" x14ac:dyDescent="0.25">
      <c r="A38" s="17" t="s">
        <v>37</v>
      </c>
      <c r="B38" s="40">
        <f>+'[1]PP EX- WORK'!F69</f>
        <v>129936</v>
      </c>
      <c r="C38" s="41">
        <v>1100</v>
      </c>
      <c r="D38" s="41">
        <f t="shared" si="1"/>
        <v>128836</v>
      </c>
      <c r="E38" s="43"/>
      <c r="F38" s="47"/>
      <c r="G38" s="18"/>
      <c r="H38" s="18"/>
      <c r="I38" s="18"/>
      <c r="J38" s="18"/>
    </row>
    <row r="39" spans="1:10" x14ac:dyDescent="0.25">
      <c r="A39" s="17" t="s">
        <v>191</v>
      </c>
      <c r="B39" s="41">
        <f>+'[1]PP EX- WORK'!X69</f>
        <v>124416</v>
      </c>
      <c r="C39" s="41">
        <v>1100</v>
      </c>
      <c r="D39" s="41">
        <f t="shared" si="1"/>
        <v>123316</v>
      </c>
      <c r="E39" s="43"/>
      <c r="F39" s="47"/>
      <c r="G39" s="18"/>
      <c r="H39" s="18"/>
      <c r="I39" s="18"/>
      <c r="J39" s="18"/>
    </row>
    <row r="40" spans="1:10" x14ac:dyDescent="0.25">
      <c r="A40" s="17" t="s">
        <v>107</v>
      </c>
      <c r="B40" s="41">
        <f>+'[1]PP EX- WORK'!C69</f>
        <v>127916</v>
      </c>
      <c r="C40" s="41">
        <v>1100</v>
      </c>
      <c r="D40" s="41">
        <f t="shared" si="1"/>
        <v>126816</v>
      </c>
      <c r="E40" s="43"/>
      <c r="F40" s="47"/>
      <c r="G40" s="18"/>
      <c r="H40" s="18"/>
      <c r="I40" s="18"/>
      <c r="J40" s="18"/>
    </row>
    <row r="41" spans="1:10" x14ac:dyDescent="0.25">
      <c r="A41" s="17" t="s">
        <v>108</v>
      </c>
      <c r="B41" s="41">
        <f>+'[1]PP EX- WORK'!D69</f>
        <v>128436</v>
      </c>
      <c r="C41" s="41">
        <v>1100</v>
      </c>
      <c r="D41" s="41">
        <f t="shared" si="1"/>
        <v>127336</v>
      </c>
      <c r="E41" s="43"/>
      <c r="F41" s="47"/>
      <c r="G41" s="18"/>
      <c r="H41" s="18"/>
      <c r="I41" s="18"/>
      <c r="J41" s="18"/>
    </row>
    <row r="42" spans="1:10" x14ac:dyDescent="0.25">
      <c r="A42" s="17" t="s">
        <v>109</v>
      </c>
      <c r="B42" s="41">
        <f>+'[1]PP EX- WORK'!H69</f>
        <v>131226</v>
      </c>
      <c r="C42" s="41">
        <v>1100</v>
      </c>
      <c r="D42" s="41">
        <f t="shared" si="1"/>
        <v>130126</v>
      </c>
      <c r="E42" s="43"/>
      <c r="F42" s="47"/>
      <c r="G42" s="18"/>
      <c r="H42" s="18"/>
      <c r="I42" s="18"/>
      <c r="J42" s="18"/>
    </row>
    <row r="43" spans="1:10" x14ac:dyDescent="0.25">
      <c r="A43" s="17" t="s">
        <v>110</v>
      </c>
      <c r="B43" s="41">
        <f>+'[1]PP EX- WORK'!AA69</f>
        <v>126416</v>
      </c>
      <c r="C43" s="41">
        <v>1100</v>
      </c>
      <c r="D43" s="41">
        <f t="shared" si="1"/>
        <v>125316</v>
      </c>
      <c r="E43" s="43"/>
      <c r="F43" s="47"/>
      <c r="G43" s="18"/>
      <c r="H43" s="18"/>
      <c r="I43" s="18"/>
      <c r="J43" s="18"/>
    </row>
    <row r="44" spans="1:10" x14ac:dyDescent="0.25">
      <c r="A44" s="45" t="s">
        <v>41</v>
      </c>
      <c r="B44" s="41"/>
      <c r="C44" s="41"/>
      <c r="D44" s="42"/>
      <c r="E44" s="43"/>
      <c r="F44" s="47"/>
      <c r="G44" s="18"/>
      <c r="H44" s="18"/>
      <c r="I44" s="18"/>
      <c r="J44" s="18"/>
    </row>
    <row r="45" spans="1:10" x14ac:dyDescent="0.25">
      <c r="A45" s="17" t="s">
        <v>111</v>
      </c>
      <c r="B45" s="41">
        <f>+'[1]PP EX- WORK'!R69</f>
        <v>140536</v>
      </c>
      <c r="C45" s="41">
        <v>1100</v>
      </c>
      <c r="D45" s="41">
        <f t="shared" ref="D45:D58" si="2">+B45-C45</f>
        <v>139436</v>
      </c>
      <c r="E45" s="43"/>
      <c r="F45" s="47"/>
      <c r="G45" s="18"/>
      <c r="H45" s="18"/>
      <c r="I45" s="18"/>
      <c r="J45" s="18"/>
    </row>
    <row r="46" spans="1:10" x14ac:dyDescent="0.25">
      <c r="A46" s="17" t="s">
        <v>112</v>
      </c>
      <c r="B46" s="41">
        <f>+'[1]PP EX- WORK'!P69</f>
        <v>140476</v>
      </c>
      <c r="C46" s="41">
        <v>1100</v>
      </c>
      <c r="D46" s="41">
        <f>+B46-C46</f>
        <v>139376</v>
      </c>
      <c r="E46" s="43"/>
      <c r="F46" s="47"/>
      <c r="G46" s="18"/>
      <c r="H46" s="18"/>
      <c r="I46" s="18"/>
      <c r="J46" s="18"/>
    </row>
    <row r="47" spans="1:10" x14ac:dyDescent="0.25">
      <c r="A47" s="17" t="s">
        <v>113</v>
      </c>
      <c r="B47" s="41">
        <f>+'[1]PP EX- WORK'!Z69</f>
        <v>131226</v>
      </c>
      <c r="C47" s="41">
        <v>1100</v>
      </c>
      <c r="D47" s="41">
        <f t="shared" si="2"/>
        <v>130126</v>
      </c>
      <c r="E47" s="43"/>
      <c r="F47" s="47"/>
      <c r="G47" s="18"/>
      <c r="H47" s="73"/>
      <c r="I47" s="18"/>
      <c r="J47" s="18"/>
    </row>
    <row r="48" spans="1:10" x14ac:dyDescent="0.25">
      <c r="A48" s="17" t="s">
        <v>51</v>
      </c>
      <c r="B48" s="41">
        <f>+'[1]PP EX- WORK'!Q69</f>
        <v>138986</v>
      </c>
      <c r="C48" s="41">
        <v>1100</v>
      </c>
      <c r="D48" s="41">
        <f t="shared" si="2"/>
        <v>137886</v>
      </c>
      <c r="E48" s="43"/>
      <c r="F48" s="47"/>
      <c r="G48" s="18"/>
      <c r="H48" s="18"/>
      <c r="I48" s="18"/>
      <c r="J48" s="18"/>
    </row>
    <row r="49" spans="1:10" x14ac:dyDescent="0.25">
      <c r="A49" s="17" t="s">
        <v>114</v>
      </c>
      <c r="B49" s="41">
        <f>+'[1]PP EX- WORK'!S69</f>
        <v>137226</v>
      </c>
      <c r="C49" s="41">
        <v>1100</v>
      </c>
      <c r="D49" s="41">
        <f t="shared" si="2"/>
        <v>136126</v>
      </c>
      <c r="E49" s="43"/>
      <c r="F49" s="47"/>
      <c r="G49" s="18"/>
      <c r="H49" s="18"/>
      <c r="I49" s="18"/>
      <c r="J49" s="18"/>
    </row>
    <row r="50" spans="1:10" x14ac:dyDescent="0.25">
      <c r="A50" s="17" t="s">
        <v>43</v>
      </c>
      <c r="B50" s="41">
        <f>+'[1]PP EX- WORK'!T69</f>
        <v>137716</v>
      </c>
      <c r="C50" s="41">
        <v>1100</v>
      </c>
      <c r="D50" s="41">
        <f t="shared" si="2"/>
        <v>136616</v>
      </c>
      <c r="E50" s="43"/>
      <c r="F50" s="47"/>
      <c r="G50" s="18"/>
      <c r="H50" s="73"/>
      <c r="I50" s="18"/>
      <c r="J50" s="18"/>
    </row>
    <row r="51" spans="1:10" x14ac:dyDescent="0.25">
      <c r="A51" s="17" t="s">
        <v>44</v>
      </c>
      <c r="B51" s="41">
        <f>+'[1]PP EX- WORK'!U69</f>
        <v>139566</v>
      </c>
      <c r="C51" s="41">
        <v>1100</v>
      </c>
      <c r="D51" s="41">
        <f t="shared" si="2"/>
        <v>138466</v>
      </c>
      <c r="E51" s="43"/>
      <c r="F51" s="47"/>
      <c r="G51" s="18"/>
      <c r="H51" s="18"/>
      <c r="I51" s="18"/>
      <c r="J51" s="18"/>
    </row>
    <row r="52" spans="1:10" x14ac:dyDescent="0.25">
      <c r="A52" s="17" t="s">
        <v>45</v>
      </c>
      <c r="B52" s="41">
        <f>+'[1]PP EX- WORK'!V69</f>
        <v>138696</v>
      </c>
      <c r="C52" s="41">
        <v>1100</v>
      </c>
      <c r="D52" s="41">
        <f t="shared" si="2"/>
        <v>137596</v>
      </c>
      <c r="E52" s="43"/>
      <c r="F52" s="47"/>
      <c r="G52" s="18"/>
      <c r="H52" s="18"/>
      <c r="I52" s="18"/>
      <c r="J52" s="18"/>
    </row>
    <row r="53" spans="1:10" x14ac:dyDescent="0.25">
      <c r="A53" s="17" t="s">
        <v>46</v>
      </c>
      <c r="B53" s="41">
        <f>+'[1]PP EX- WORK'!W69</f>
        <v>138696</v>
      </c>
      <c r="C53" s="41">
        <v>1100</v>
      </c>
      <c r="D53" s="41">
        <f t="shared" si="2"/>
        <v>137596</v>
      </c>
      <c r="E53" s="43"/>
      <c r="F53" s="47"/>
      <c r="G53" s="18"/>
      <c r="H53" s="18"/>
      <c r="I53" s="18"/>
      <c r="J53" s="18"/>
    </row>
    <row r="54" spans="1:10" x14ac:dyDescent="0.25">
      <c r="A54" s="17" t="s">
        <v>115</v>
      </c>
      <c r="B54" s="41">
        <f>+'[1]PP EX- WORK'!N69</f>
        <v>137226</v>
      </c>
      <c r="C54" s="41">
        <v>1100</v>
      </c>
      <c r="D54" s="41">
        <f t="shared" si="2"/>
        <v>136126</v>
      </c>
      <c r="E54" s="43"/>
      <c r="F54" s="47"/>
      <c r="G54" s="18"/>
      <c r="H54" s="18"/>
      <c r="I54" s="18"/>
      <c r="J54" s="18"/>
    </row>
    <row r="55" spans="1:10" x14ac:dyDescent="0.25">
      <c r="A55" s="17" t="s">
        <v>192</v>
      </c>
      <c r="B55" s="41">
        <f>+'[1]PP EX- WORK'!O69</f>
        <v>136726</v>
      </c>
      <c r="C55" s="41">
        <v>1100</v>
      </c>
      <c r="D55" s="41">
        <f t="shared" si="2"/>
        <v>135626</v>
      </c>
      <c r="E55" s="43"/>
      <c r="F55" s="47"/>
      <c r="G55" s="18"/>
      <c r="H55" s="18"/>
      <c r="I55" s="18"/>
      <c r="J55" s="18"/>
    </row>
    <row r="56" spans="1:10" x14ac:dyDescent="0.25">
      <c r="A56" s="17" t="s">
        <v>117</v>
      </c>
      <c r="B56" s="41">
        <f>+'[1]PP EX- WORK'!K69</f>
        <v>140193</v>
      </c>
      <c r="C56" s="41">
        <v>1100</v>
      </c>
      <c r="D56" s="41">
        <f t="shared" si="2"/>
        <v>139093</v>
      </c>
      <c r="E56" s="43"/>
      <c r="F56" s="47"/>
      <c r="G56" s="18"/>
      <c r="H56" s="18"/>
      <c r="I56" s="18"/>
      <c r="J56" s="18"/>
    </row>
    <row r="57" spans="1:10" x14ac:dyDescent="0.25">
      <c r="A57" s="17" t="s">
        <v>118</v>
      </c>
      <c r="B57" s="41">
        <f>+'[1]PP EX- WORK'!M69</f>
        <v>143193</v>
      </c>
      <c r="C57" s="41">
        <v>1100</v>
      </c>
      <c r="D57" s="41">
        <f t="shared" si="2"/>
        <v>142093</v>
      </c>
      <c r="E57" s="43"/>
      <c r="F57" s="47"/>
      <c r="G57" s="18"/>
      <c r="H57" s="18"/>
      <c r="I57" s="18"/>
      <c r="J57" s="18"/>
    </row>
    <row r="58" spans="1:10" x14ac:dyDescent="0.25">
      <c r="A58" s="48" t="s">
        <v>119</v>
      </c>
      <c r="B58" s="41">
        <f>+'[1]PP EX- WORK'!L69</f>
        <v>142213</v>
      </c>
      <c r="C58" s="41">
        <v>1100</v>
      </c>
      <c r="D58" s="41">
        <f t="shared" si="2"/>
        <v>141113</v>
      </c>
      <c r="E58" s="43"/>
      <c r="F58" s="47"/>
      <c r="G58" s="18"/>
      <c r="H58" s="18"/>
      <c r="I58" s="18"/>
      <c r="J58" s="18"/>
    </row>
    <row r="59" spans="1:10" x14ac:dyDescent="0.25">
      <c r="A59" s="45" t="s">
        <v>54</v>
      </c>
      <c r="B59" s="41"/>
      <c r="C59" s="41"/>
      <c r="D59" s="42"/>
      <c r="E59" s="43"/>
      <c r="F59" s="47"/>
      <c r="G59" s="18"/>
      <c r="H59" s="18"/>
      <c r="I59" s="18"/>
      <c r="J59" s="18"/>
    </row>
    <row r="60" spans="1:10" x14ac:dyDescent="0.25">
      <c r="A60" s="17" t="s">
        <v>120</v>
      </c>
      <c r="B60" s="41">
        <f>+'[1]LL Ex-Works &amp; STP'!C69</f>
        <v>137054</v>
      </c>
      <c r="C60" s="41">
        <v>1100</v>
      </c>
      <c r="D60" s="41">
        <f t="shared" ref="D60:D68" si="3">+B60-C60</f>
        <v>135954</v>
      </c>
      <c r="E60" s="43"/>
      <c r="F60" s="47"/>
      <c r="G60" s="18"/>
      <c r="H60" s="18"/>
      <c r="I60" s="18"/>
      <c r="J60" s="18"/>
    </row>
    <row r="61" spans="1:10" x14ac:dyDescent="0.25">
      <c r="A61" s="17" t="s">
        <v>121</v>
      </c>
      <c r="B61" s="41">
        <f>+'[1]LL Ex-Works &amp; STP'!B69</f>
        <v>136054</v>
      </c>
      <c r="C61" s="41">
        <v>1100</v>
      </c>
      <c r="D61" s="41">
        <f t="shared" si="3"/>
        <v>134954</v>
      </c>
      <c r="E61" s="43"/>
      <c r="F61" s="47"/>
      <c r="G61" s="18"/>
      <c r="H61" s="18"/>
      <c r="I61" s="18"/>
      <c r="J61" s="18"/>
    </row>
    <row r="62" spans="1:10" x14ac:dyDescent="0.25">
      <c r="A62" s="17" t="s">
        <v>122</v>
      </c>
      <c r="B62" s="41">
        <f>+'[1]LL Ex-Works &amp; STP'!B69</f>
        <v>136054</v>
      </c>
      <c r="C62" s="41">
        <v>1100</v>
      </c>
      <c r="D62" s="41">
        <f t="shared" si="3"/>
        <v>134954</v>
      </c>
      <c r="E62" s="43"/>
      <c r="F62" s="47"/>
      <c r="G62" s="18"/>
      <c r="H62" s="18"/>
      <c r="I62" s="18"/>
      <c r="J62" s="18"/>
    </row>
    <row r="63" spans="1:10" x14ac:dyDescent="0.25">
      <c r="A63" s="17" t="s">
        <v>123</v>
      </c>
      <c r="B63" s="41">
        <f>+'[1]LL Ex-Works &amp; STP'!D69</f>
        <v>146144</v>
      </c>
      <c r="C63" s="41">
        <v>1100</v>
      </c>
      <c r="D63" s="41">
        <f t="shared" si="3"/>
        <v>145044</v>
      </c>
      <c r="E63" s="43"/>
      <c r="F63" s="47"/>
      <c r="G63" s="18"/>
      <c r="H63" s="18"/>
      <c r="I63" s="18"/>
      <c r="J63" s="18"/>
    </row>
    <row r="64" spans="1:10" x14ac:dyDescent="0.25">
      <c r="A64" s="17" t="s">
        <v>124</v>
      </c>
      <c r="B64" s="41">
        <f>+'[1]LL Ex-Works &amp; STP'!E69</f>
        <v>148144</v>
      </c>
      <c r="C64" s="41">
        <v>1100</v>
      </c>
      <c r="D64" s="41">
        <f t="shared" si="3"/>
        <v>147044</v>
      </c>
      <c r="E64" s="43"/>
      <c r="F64" s="47"/>
      <c r="G64" s="18"/>
      <c r="H64" s="18"/>
      <c r="I64" s="18"/>
      <c r="J64" s="18"/>
    </row>
    <row r="65" spans="1:10" x14ac:dyDescent="0.25">
      <c r="A65" s="17" t="s">
        <v>125</v>
      </c>
      <c r="B65" s="41">
        <f>+'[1]LL Ex-Works &amp; STP'!F69</f>
        <v>149834</v>
      </c>
      <c r="C65" s="41">
        <v>1100</v>
      </c>
      <c r="D65" s="41">
        <f t="shared" si="3"/>
        <v>148734</v>
      </c>
      <c r="E65" s="43"/>
      <c r="F65" s="47"/>
      <c r="G65" s="18"/>
      <c r="H65" s="18"/>
      <c r="I65" s="18"/>
      <c r="J65" s="18"/>
    </row>
    <row r="66" spans="1:10" x14ac:dyDescent="0.25">
      <c r="A66" s="17" t="s">
        <v>126</v>
      </c>
      <c r="B66" s="41">
        <f>+'[1]LL Ex-Works &amp; STP'!B69-3000</f>
        <v>133054</v>
      </c>
      <c r="C66" s="41">
        <v>1100</v>
      </c>
      <c r="D66" s="41">
        <f t="shared" si="3"/>
        <v>131954</v>
      </c>
      <c r="E66" s="43"/>
      <c r="F66" s="47"/>
      <c r="G66" s="18"/>
      <c r="H66" s="18"/>
      <c r="I66" s="18"/>
      <c r="J66" s="18"/>
    </row>
    <row r="67" spans="1:10" x14ac:dyDescent="0.25">
      <c r="A67" s="17" t="s">
        <v>127</v>
      </c>
      <c r="B67" s="41">
        <f>+'[1]LL Ex-Works &amp; STP'!H69</f>
        <v>134054</v>
      </c>
      <c r="C67" s="41">
        <v>1100</v>
      </c>
      <c r="D67" s="41">
        <f t="shared" si="3"/>
        <v>132954</v>
      </c>
      <c r="E67" s="43"/>
      <c r="F67" s="47"/>
      <c r="G67" s="18"/>
      <c r="H67" s="18"/>
      <c r="I67" s="18"/>
      <c r="J67" s="18"/>
    </row>
    <row r="68" spans="1:10" x14ac:dyDescent="0.25">
      <c r="A68" s="17" t="s">
        <v>128</v>
      </c>
      <c r="B68" s="41">
        <f>+'[1]LL Ex-Works &amp; STP'!I69</f>
        <v>134054</v>
      </c>
      <c r="C68" s="41">
        <v>1100</v>
      </c>
      <c r="D68" s="41">
        <f t="shared" si="3"/>
        <v>132954</v>
      </c>
      <c r="E68" s="43"/>
      <c r="F68" s="47"/>
      <c r="G68" s="18"/>
      <c r="H68" s="18"/>
      <c r="I68" s="18"/>
      <c r="J68" s="18"/>
    </row>
    <row r="69" spans="1:10" x14ac:dyDescent="0.25">
      <c r="A69" s="45" t="s">
        <v>193</v>
      </c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5">
      <c r="A70" s="17" t="s">
        <v>130</v>
      </c>
      <c r="B70" s="49" t="s">
        <v>131</v>
      </c>
      <c r="C70" s="49" t="s">
        <v>132</v>
      </c>
      <c r="D70" s="49" t="s">
        <v>133</v>
      </c>
      <c r="E70" s="49" t="s">
        <v>134</v>
      </c>
      <c r="F70" s="49" t="s">
        <v>135</v>
      </c>
      <c r="G70" s="49" t="s">
        <v>136</v>
      </c>
      <c r="H70" s="49" t="s">
        <v>137</v>
      </c>
      <c r="I70" s="49" t="s">
        <v>138</v>
      </c>
      <c r="J70" s="18"/>
    </row>
    <row r="71" spans="1:10" x14ac:dyDescent="0.25">
      <c r="A71" s="45" t="s">
        <v>139</v>
      </c>
      <c r="B71" s="50" t="s">
        <v>140</v>
      </c>
      <c r="C71" s="50" t="s">
        <v>141</v>
      </c>
      <c r="D71" s="50" t="s">
        <v>142</v>
      </c>
      <c r="E71" s="50" t="s">
        <v>143</v>
      </c>
      <c r="F71" s="50" t="s">
        <v>144</v>
      </c>
      <c r="G71" s="50" t="s">
        <v>145</v>
      </c>
      <c r="H71" s="50" t="s">
        <v>146</v>
      </c>
      <c r="I71" s="51" t="s">
        <v>147</v>
      </c>
      <c r="J71" s="18"/>
    </row>
    <row r="72" spans="1:10" x14ac:dyDescent="0.25">
      <c r="A72" s="17" t="s">
        <v>148</v>
      </c>
      <c r="B72" s="49" t="s">
        <v>131</v>
      </c>
      <c r="C72" s="49" t="s">
        <v>132</v>
      </c>
      <c r="D72" s="49" t="s">
        <v>133</v>
      </c>
      <c r="E72" s="49" t="s">
        <v>134</v>
      </c>
      <c r="F72" s="49" t="s">
        <v>135</v>
      </c>
      <c r="G72" s="49" t="s">
        <v>136</v>
      </c>
      <c r="H72" s="49" t="s">
        <v>137</v>
      </c>
      <c r="I72" s="49" t="s">
        <v>138</v>
      </c>
      <c r="J72" s="18"/>
    </row>
    <row r="73" spans="1:10" x14ac:dyDescent="0.25">
      <c r="A73" s="17" t="s">
        <v>149</v>
      </c>
      <c r="B73" s="49" t="s">
        <v>150</v>
      </c>
      <c r="C73" s="49" t="s">
        <v>151</v>
      </c>
      <c r="D73" s="49" t="s">
        <v>152</v>
      </c>
      <c r="E73" s="49" t="s">
        <v>153</v>
      </c>
      <c r="F73" s="49" t="s">
        <v>154</v>
      </c>
      <c r="G73" s="49" t="s">
        <v>155</v>
      </c>
      <c r="H73" s="49" t="s">
        <v>143</v>
      </c>
      <c r="I73" s="6" t="s">
        <v>156</v>
      </c>
      <c r="J73" s="18"/>
    </row>
    <row r="74" spans="1:10" x14ac:dyDescent="0.25">
      <c r="A74" s="52" t="s">
        <v>159</v>
      </c>
      <c r="B74" s="71"/>
      <c r="C74" s="71"/>
      <c r="D74" s="71"/>
      <c r="E74" s="71"/>
      <c r="F74" s="71"/>
      <c r="G74" s="71"/>
      <c r="H74" s="71"/>
      <c r="I74" s="71"/>
      <c r="J74" s="72"/>
    </row>
    <row r="75" spans="1:10" x14ac:dyDescent="0.25">
      <c r="A75" s="53" t="s">
        <v>157</v>
      </c>
      <c r="B75" s="7"/>
      <c r="C75" s="7"/>
      <c r="D75" s="7"/>
      <c r="E75" s="7"/>
      <c r="F75" s="7"/>
      <c r="G75" s="7"/>
      <c r="H75" s="7"/>
      <c r="I75" s="18"/>
      <c r="J75" s="18"/>
    </row>
    <row r="76" spans="1:10" x14ac:dyDescent="0.25">
      <c r="A76" s="54" t="s">
        <v>160</v>
      </c>
      <c r="B76" s="18"/>
      <c r="C76" s="25"/>
      <c r="D76" s="25"/>
      <c r="E76" s="25"/>
      <c r="F76" s="25"/>
      <c r="G76" s="25"/>
      <c r="H76" s="18"/>
      <c r="I76" s="18"/>
      <c r="J76" s="18"/>
    </row>
    <row r="77" spans="1:10" x14ac:dyDescent="0.25">
      <c r="A77" s="54" t="s">
        <v>161</v>
      </c>
      <c r="B77" s="47"/>
      <c r="C77" s="47"/>
      <c r="D77" s="47"/>
      <c r="E77" s="47"/>
      <c r="F77" s="47"/>
      <c r="G77" s="47"/>
      <c r="H77" s="47"/>
      <c r="I77" s="18"/>
      <c r="J77" s="18"/>
    </row>
    <row r="78" spans="1:10" x14ac:dyDescent="0.25">
      <c r="A78" s="54" t="s">
        <v>162</v>
      </c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5">
      <c r="A79" s="54" t="s">
        <v>163</v>
      </c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5">
      <c r="A80" s="53" t="s">
        <v>164</v>
      </c>
      <c r="B80" s="18"/>
      <c r="C80" s="18"/>
      <c r="D80" s="18"/>
      <c r="E80" s="18"/>
      <c r="F80" s="18"/>
      <c r="G80" s="18"/>
      <c r="H80" s="18"/>
      <c r="I80" s="18"/>
      <c r="J80" s="18"/>
    </row>
    <row r="81" spans="1:10" x14ac:dyDescent="0.25">
      <c r="A81" s="20" t="s">
        <v>165</v>
      </c>
      <c r="B81" s="21"/>
      <c r="C81" s="21"/>
      <c r="D81" s="21"/>
      <c r="E81" s="21"/>
      <c r="F81" s="21"/>
      <c r="G81" s="21"/>
      <c r="H81" s="21"/>
      <c r="I81" s="18"/>
      <c r="J81" s="18"/>
    </row>
    <row r="82" spans="1:10" x14ac:dyDescent="0.25">
      <c r="A82" s="23" t="s">
        <v>166</v>
      </c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5">
      <c r="A83" s="23" t="s">
        <v>158</v>
      </c>
      <c r="B83" s="18"/>
      <c r="C83" s="18"/>
      <c r="D83" s="18"/>
      <c r="E83" s="18"/>
      <c r="F83" s="18"/>
      <c r="G83" s="18"/>
      <c r="H83" s="18"/>
      <c r="I83" s="18"/>
      <c r="J83" s="18"/>
    </row>
    <row r="84" spans="1:10" ht="15.75" x14ac:dyDescent="0.25">
      <c r="A84" s="27" t="s">
        <v>69</v>
      </c>
      <c r="B84" s="19"/>
      <c r="C84" s="19"/>
      <c r="D84" s="18"/>
      <c r="E84" s="18"/>
      <c r="F84" s="18"/>
      <c r="G84" s="18"/>
      <c r="H84" s="18"/>
      <c r="I84" s="18"/>
      <c r="J84" s="18"/>
    </row>
    <row r="85" spans="1:10" ht="15.75" x14ac:dyDescent="0.25">
      <c r="A85" s="27" t="s">
        <v>70</v>
      </c>
      <c r="B85" s="19"/>
      <c r="C85" s="18"/>
      <c r="D85" s="18"/>
      <c r="E85" s="18"/>
      <c r="F85" s="18"/>
      <c r="G85" s="18"/>
      <c r="H85" s="18"/>
      <c r="I85" s="18"/>
      <c r="J85" s="18"/>
    </row>
    <row r="86" spans="1:10" x14ac:dyDescent="0.25">
      <c r="A86" s="28" t="s">
        <v>71</v>
      </c>
      <c r="B86" s="18"/>
      <c r="C86" s="18"/>
      <c r="D86" s="18"/>
      <c r="E86" s="18"/>
      <c r="F86" s="18"/>
      <c r="G86" s="18"/>
      <c r="H86" s="18"/>
      <c r="I86" s="18"/>
      <c r="J86" s="18"/>
    </row>
    <row r="87" spans="1:10" ht="15.75" x14ac:dyDescent="0.25">
      <c r="A87" s="27" t="s">
        <v>72</v>
      </c>
      <c r="B87" s="19"/>
      <c r="C87" s="18"/>
      <c r="D87" s="18"/>
      <c r="E87" s="18"/>
      <c r="F87" s="18"/>
      <c r="G87" s="18"/>
      <c r="H87" s="18"/>
      <c r="I87" s="18"/>
      <c r="J87" s="18"/>
    </row>
    <row r="88" spans="1:10" x14ac:dyDescent="0.25">
      <c r="A88" s="28" t="s">
        <v>73</v>
      </c>
      <c r="B88" s="19"/>
      <c r="C88" s="18"/>
      <c r="D88" s="18"/>
      <c r="E88" s="18"/>
      <c r="F88" s="18"/>
      <c r="G88" s="18"/>
      <c r="H88" s="18"/>
      <c r="I88" s="18"/>
      <c r="J88" s="18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7" sqref="H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18"/>
    </row>
    <row r="2" spans="1:10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18"/>
    </row>
    <row r="3" spans="1:10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18"/>
    </row>
    <row r="4" spans="1:10" x14ac:dyDescent="0.25">
      <c r="A4" s="30" t="s">
        <v>169</v>
      </c>
      <c r="B4" s="30"/>
      <c r="C4" s="30"/>
      <c r="D4" s="30"/>
      <c r="E4" s="30"/>
      <c r="F4" s="30"/>
      <c r="G4" s="30"/>
      <c r="H4" s="30"/>
      <c r="I4" s="30"/>
      <c r="J4" s="18"/>
    </row>
    <row r="5" spans="1:10" x14ac:dyDescent="0.25">
      <c r="A5" s="30" t="s">
        <v>202</v>
      </c>
      <c r="B5" s="30"/>
      <c r="C5" s="30"/>
      <c r="D5" s="30"/>
      <c r="E5" s="30"/>
      <c r="F5" s="30"/>
      <c r="G5" s="30"/>
      <c r="H5" s="30"/>
      <c r="I5" s="60"/>
      <c r="J5" s="18"/>
    </row>
    <row r="6" spans="1:10" x14ac:dyDescent="0.25">
      <c r="A6" s="30" t="s">
        <v>76</v>
      </c>
      <c r="B6" s="30"/>
      <c r="C6" s="30"/>
      <c r="D6" s="30"/>
      <c r="E6" s="30"/>
      <c r="F6" s="30"/>
      <c r="G6" s="30"/>
      <c r="H6" s="30"/>
      <c r="I6" s="18"/>
      <c r="J6" s="18"/>
    </row>
    <row r="7" spans="1:10" x14ac:dyDescent="0.25">
      <c r="A7" s="3" t="str">
        <f>+'[1]STOCK POINT'!A9:E9</f>
        <v>HDPE, LLDPE &amp; PP PRICE W.E.F. DT. 01.05.26</v>
      </c>
      <c r="B7" s="3"/>
      <c r="C7" s="3"/>
      <c r="D7" s="3"/>
      <c r="E7" s="3"/>
      <c r="F7" s="3"/>
      <c r="G7" s="3"/>
      <c r="H7" s="3"/>
      <c r="I7" s="3"/>
      <c r="J7" s="18"/>
    </row>
    <row r="8" spans="1:10" x14ac:dyDescent="0.25">
      <c r="A8" s="6" t="s">
        <v>77</v>
      </c>
      <c r="B8" s="6" t="s">
        <v>78</v>
      </c>
      <c r="C8" s="6" t="s">
        <v>79</v>
      </c>
      <c r="D8" s="38" t="s">
        <v>171</v>
      </c>
      <c r="E8" s="39"/>
      <c r="F8" s="18"/>
      <c r="G8" s="61"/>
      <c r="H8" s="18"/>
      <c r="I8" s="18"/>
      <c r="J8" s="18"/>
    </row>
    <row r="9" spans="1:10" x14ac:dyDescent="0.25">
      <c r="A9" s="35" t="s">
        <v>12</v>
      </c>
      <c r="B9" s="36"/>
      <c r="C9" s="6" t="s">
        <v>84</v>
      </c>
      <c r="D9" s="38" t="s">
        <v>172</v>
      </c>
      <c r="E9" s="39"/>
      <c r="F9" s="7"/>
      <c r="G9" s="19"/>
      <c r="H9" s="18"/>
      <c r="I9" s="18"/>
      <c r="J9" s="18"/>
    </row>
    <row r="10" spans="1:10" x14ac:dyDescent="0.25">
      <c r="A10" s="17" t="s">
        <v>87</v>
      </c>
      <c r="B10" s="40">
        <f>+'[1]HD Ex-Works'!R74</f>
        <v>143300</v>
      </c>
      <c r="C10" s="41">
        <v>1100</v>
      </c>
      <c r="D10" s="41">
        <f t="shared" ref="D10:D33" si="0">+B10-C10</f>
        <v>142200</v>
      </c>
      <c r="E10" s="61" t="s">
        <v>173</v>
      </c>
      <c r="F10" s="60"/>
      <c r="G10" s="18"/>
      <c r="H10" s="18"/>
      <c r="I10" s="18"/>
      <c r="J10" s="18"/>
    </row>
    <row r="11" spans="1:10" x14ac:dyDescent="0.25">
      <c r="A11" s="17" t="s">
        <v>15</v>
      </c>
      <c r="B11" s="40">
        <f>+'[1]HD Ex-Works'!S74</f>
        <v>145300</v>
      </c>
      <c r="C11" s="41">
        <v>1100</v>
      </c>
      <c r="D11" s="41">
        <f t="shared" si="0"/>
        <v>144200</v>
      </c>
      <c r="E11" s="43"/>
      <c r="F11" s="47"/>
      <c r="G11" s="19"/>
      <c r="H11" s="18"/>
      <c r="I11" s="18"/>
      <c r="J11" s="18"/>
    </row>
    <row r="12" spans="1:10" x14ac:dyDescent="0.25">
      <c r="A12" s="17" t="s">
        <v>88</v>
      </c>
      <c r="B12" s="40">
        <f>+'[1]HD Ex-Works'!T74</f>
        <v>154958</v>
      </c>
      <c r="C12" s="41">
        <v>1100</v>
      </c>
      <c r="D12" s="41">
        <f>+B12-C12</f>
        <v>153858</v>
      </c>
      <c r="E12" s="63"/>
      <c r="F12" s="47"/>
      <c r="G12" s="19"/>
      <c r="H12" s="18"/>
      <c r="I12" s="18"/>
      <c r="J12" s="18"/>
    </row>
    <row r="13" spans="1:10" x14ac:dyDescent="0.25">
      <c r="A13" s="17" t="s">
        <v>89</v>
      </c>
      <c r="B13" s="40">
        <f>+'[1]HD Ex-Works'!U74</f>
        <v>154958</v>
      </c>
      <c r="C13" s="41">
        <v>1100</v>
      </c>
      <c r="D13" s="41">
        <f t="shared" si="0"/>
        <v>153858</v>
      </c>
      <c r="E13" s="63"/>
      <c r="F13" s="47"/>
      <c r="G13" s="19"/>
      <c r="H13" s="18"/>
      <c r="I13" s="18"/>
      <c r="J13" s="18"/>
    </row>
    <row r="14" spans="1:10" x14ac:dyDescent="0.25">
      <c r="A14" s="17" t="s">
        <v>19</v>
      </c>
      <c r="B14" s="40">
        <f>+'[1]HD Ex-Works'!M74</f>
        <v>157458</v>
      </c>
      <c r="C14" s="41">
        <v>1100</v>
      </c>
      <c r="D14" s="41">
        <f>+B14-C14</f>
        <v>156358</v>
      </c>
      <c r="E14" s="64"/>
      <c r="F14" s="47"/>
      <c r="G14" s="19"/>
      <c r="H14" s="18"/>
      <c r="I14" s="18"/>
      <c r="J14" s="18"/>
    </row>
    <row r="15" spans="1:10" x14ac:dyDescent="0.25">
      <c r="A15" s="17" t="s">
        <v>20</v>
      </c>
      <c r="B15" s="40">
        <f>+'[1]HD Ex-Works'!N74</f>
        <v>157458</v>
      </c>
      <c r="C15" s="41">
        <v>1100</v>
      </c>
      <c r="D15" s="41">
        <f>+B15-C15</f>
        <v>156358</v>
      </c>
      <c r="E15" s="64"/>
      <c r="F15" s="47"/>
      <c r="G15" s="19"/>
      <c r="H15" s="18"/>
      <c r="I15" s="18"/>
      <c r="J15" s="18"/>
    </row>
    <row r="16" spans="1:10" x14ac:dyDescent="0.25">
      <c r="A16" s="17" t="s">
        <v>90</v>
      </c>
      <c r="B16" s="40">
        <f>+'[1]HD Ex-Works'!Q74</f>
        <v>144315</v>
      </c>
      <c r="C16" s="41">
        <v>1100</v>
      </c>
      <c r="D16" s="41">
        <f t="shared" si="0"/>
        <v>143215</v>
      </c>
      <c r="E16" s="65" t="s">
        <v>174</v>
      </c>
      <c r="F16" s="6" t="s">
        <v>175</v>
      </c>
      <c r="G16" s="39"/>
      <c r="H16" s="18"/>
      <c r="I16" s="18"/>
      <c r="J16" s="18"/>
    </row>
    <row r="17" spans="1:10" x14ac:dyDescent="0.25">
      <c r="A17" s="17" t="s">
        <v>91</v>
      </c>
      <c r="B17" s="40">
        <f>+'[1]HD Ex-Works'!C74</f>
        <v>155800</v>
      </c>
      <c r="C17" s="41">
        <v>1100</v>
      </c>
      <c r="D17" s="41">
        <f t="shared" si="0"/>
        <v>154700</v>
      </c>
      <c r="E17" s="66" t="s">
        <v>176</v>
      </c>
      <c r="F17" s="6" t="s">
        <v>177</v>
      </c>
      <c r="G17" s="39"/>
      <c r="H17" s="18"/>
      <c r="I17" s="18"/>
      <c r="J17" s="18"/>
    </row>
    <row r="18" spans="1:10" x14ac:dyDescent="0.25">
      <c r="A18" s="17" t="s">
        <v>92</v>
      </c>
      <c r="B18" s="40">
        <f>+'[1]HD Ex-Works'!D74</f>
        <v>154550</v>
      </c>
      <c r="C18" s="41">
        <v>1100</v>
      </c>
      <c r="D18" s="41">
        <f t="shared" si="0"/>
        <v>153450</v>
      </c>
      <c r="E18" s="66" t="s">
        <v>203</v>
      </c>
      <c r="F18" s="67">
        <f>+[1]FREIGHT!I192</f>
        <v>3271</v>
      </c>
      <c r="G18" s="34"/>
      <c r="H18" s="18"/>
      <c r="I18" s="18"/>
      <c r="J18" s="18"/>
    </row>
    <row r="19" spans="1:10" x14ac:dyDescent="0.25">
      <c r="A19" s="17" t="s">
        <v>93</v>
      </c>
      <c r="B19" s="41">
        <f>+'[1]HD Ex-Works'!B74</f>
        <v>154050</v>
      </c>
      <c r="C19" s="41">
        <v>1100</v>
      </c>
      <c r="D19" s="41">
        <f t="shared" si="0"/>
        <v>152950</v>
      </c>
      <c r="E19" s="66" t="s">
        <v>204</v>
      </c>
      <c r="F19" s="67">
        <f>+[1]FREIGHT!I197</f>
        <v>3571</v>
      </c>
      <c r="G19" s="34"/>
      <c r="H19" s="18"/>
      <c r="I19" s="18"/>
      <c r="J19" s="18"/>
    </row>
    <row r="20" spans="1:10" x14ac:dyDescent="0.25">
      <c r="A20" s="17" t="s">
        <v>94</v>
      </c>
      <c r="B20" s="41">
        <f>+'[1]HD Ex-Works'!E74</f>
        <v>156058</v>
      </c>
      <c r="C20" s="41">
        <v>1100</v>
      </c>
      <c r="D20" s="41">
        <f t="shared" si="0"/>
        <v>154958</v>
      </c>
      <c r="E20" s="66" t="s">
        <v>205</v>
      </c>
      <c r="F20" s="68">
        <f>+[1]FREIGHT!I200</f>
        <v>3782</v>
      </c>
      <c r="G20" s="39"/>
      <c r="H20" s="18"/>
      <c r="I20" s="18"/>
      <c r="J20" s="18"/>
    </row>
    <row r="21" spans="1:10" x14ac:dyDescent="0.25">
      <c r="A21" s="17" t="s">
        <v>25</v>
      </c>
      <c r="B21" s="41">
        <f>+'[1]HD Ex-Works'!F74</f>
        <v>154624</v>
      </c>
      <c r="C21" s="41">
        <v>1100</v>
      </c>
      <c r="D21" s="41">
        <f t="shared" si="0"/>
        <v>153524</v>
      </c>
      <c r="E21" s="66" t="s">
        <v>206</v>
      </c>
      <c r="F21" s="68">
        <f>+[1]FREIGHT!I201</f>
        <v>3484</v>
      </c>
      <c r="G21" s="39"/>
      <c r="H21" s="18"/>
      <c r="I21" s="18"/>
      <c r="J21" s="18"/>
    </row>
    <row r="22" spans="1:10" x14ac:dyDescent="0.25">
      <c r="A22" s="17" t="s">
        <v>95</v>
      </c>
      <c r="B22" s="41">
        <f>+'[1]HD Ex-Works'!W74-3000</f>
        <v>147178</v>
      </c>
      <c r="C22" s="41">
        <v>1100</v>
      </c>
      <c r="D22" s="41">
        <f t="shared" si="0"/>
        <v>146078</v>
      </c>
      <c r="E22" s="66" t="s">
        <v>207</v>
      </c>
      <c r="F22" s="68">
        <f>+[1]FREIGHT!I207</f>
        <v>3594</v>
      </c>
      <c r="G22" s="39"/>
      <c r="H22" s="18"/>
      <c r="I22" s="18"/>
      <c r="J22" s="18"/>
    </row>
    <row r="23" spans="1:10" x14ac:dyDescent="0.25">
      <c r="A23" s="17" t="s">
        <v>96</v>
      </c>
      <c r="B23" s="41">
        <f>+'[1]HD Ex-Works'!W74</f>
        <v>150178</v>
      </c>
      <c r="C23" s="41">
        <v>1100</v>
      </c>
      <c r="D23" s="41">
        <f t="shared" si="0"/>
        <v>149078</v>
      </c>
      <c r="E23" s="66" t="s">
        <v>208</v>
      </c>
      <c r="F23" s="68">
        <f>+[1]FREIGHT!I213</f>
        <v>3654</v>
      </c>
      <c r="G23" s="69"/>
      <c r="H23" s="18"/>
      <c r="I23" s="18"/>
      <c r="J23" s="18"/>
    </row>
    <row r="24" spans="1:10" x14ac:dyDescent="0.25">
      <c r="A24" s="17" t="s">
        <v>97</v>
      </c>
      <c r="B24" s="41">
        <f>+'[1]HD Ex-Works'!X74</f>
        <v>150178</v>
      </c>
      <c r="C24" s="41">
        <v>1100</v>
      </c>
      <c r="D24" s="41">
        <f t="shared" si="0"/>
        <v>149078</v>
      </c>
      <c r="E24" s="66" t="s">
        <v>209</v>
      </c>
      <c r="F24" s="68">
        <f>+[1]FREIGHT!I214</f>
        <v>3669</v>
      </c>
      <c r="G24" s="69"/>
      <c r="H24" s="18"/>
      <c r="I24" s="18"/>
      <c r="J24" s="18"/>
    </row>
    <row r="25" spans="1:10" x14ac:dyDescent="0.25">
      <c r="A25" s="17" t="s">
        <v>98</v>
      </c>
      <c r="B25" s="40">
        <f>+'[1]HD Ex-Works'!J74</f>
        <v>145054</v>
      </c>
      <c r="C25" s="41">
        <v>1100</v>
      </c>
      <c r="D25" s="41">
        <f t="shared" si="0"/>
        <v>143954</v>
      </c>
      <c r="E25" s="66" t="s">
        <v>210</v>
      </c>
      <c r="F25" s="67">
        <f>+[1]FREIGHT!I216</f>
        <v>3871</v>
      </c>
      <c r="G25" s="39"/>
      <c r="H25" s="18"/>
      <c r="I25" s="18"/>
      <c r="J25" s="18"/>
    </row>
    <row r="26" spans="1:10" x14ac:dyDescent="0.25">
      <c r="A26" s="17" t="s">
        <v>29</v>
      </c>
      <c r="B26" s="41">
        <f>+'[1]HD Ex-Works'!H74</f>
        <v>143984</v>
      </c>
      <c r="C26" s="41">
        <v>1100</v>
      </c>
      <c r="D26" s="41">
        <f t="shared" si="0"/>
        <v>142884</v>
      </c>
      <c r="E26" s="66" t="s">
        <v>211</v>
      </c>
      <c r="F26" s="67">
        <f>+[1]FREIGHT!I220</f>
        <v>3918</v>
      </c>
      <c r="G26" s="39"/>
      <c r="H26" s="18"/>
      <c r="I26" s="18"/>
      <c r="J26" s="18"/>
    </row>
    <row r="27" spans="1:10" x14ac:dyDescent="0.25">
      <c r="A27" s="17" t="s">
        <v>31</v>
      </c>
      <c r="B27" s="41">
        <f>+'[1]HD Ex-Works'!G74</f>
        <v>144984</v>
      </c>
      <c r="C27" s="41">
        <v>1100</v>
      </c>
      <c r="D27" s="41">
        <f t="shared" si="0"/>
        <v>143884</v>
      </c>
      <c r="E27" s="66" t="s">
        <v>212</v>
      </c>
      <c r="F27" s="67">
        <f>+[1]FREIGHT!I247</f>
        <v>4437</v>
      </c>
      <c r="G27" s="39"/>
      <c r="H27" s="18"/>
      <c r="I27" s="18"/>
      <c r="J27" s="18"/>
    </row>
    <row r="28" spans="1:10" x14ac:dyDescent="0.25">
      <c r="A28" s="17" t="s">
        <v>99</v>
      </c>
      <c r="B28" s="41">
        <f>+'[1]HD Ex-Works'!I74</f>
        <v>143054</v>
      </c>
      <c r="C28" s="41">
        <v>1100</v>
      </c>
      <c r="D28" s="41">
        <f t="shared" si="0"/>
        <v>141954</v>
      </c>
      <c r="E28" s="66" t="s">
        <v>213</v>
      </c>
      <c r="F28" s="67">
        <f>+[1]FREIGHT!I248</f>
        <v>4436</v>
      </c>
      <c r="G28" s="39"/>
      <c r="H28" s="18"/>
      <c r="I28" s="18"/>
      <c r="J28" s="18"/>
    </row>
    <row r="29" spans="1:10" x14ac:dyDescent="0.25">
      <c r="A29" s="17" t="s">
        <v>27</v>
      </c>
      <c r="B29" s="41">
        <f>+'[1]HD Ex-Works'!Y74</f>
        <v>148178</v>
      </c>
      <c r="C29" s="41">
        <v>1100</v>
      </c>
      <c r="D29" s="41">
        <f t="shared" si="0"/>
        <v>147078</v>
      </c>
      <c r="E29" s="66"/>
      <c r="F29" s="67"/>
      <c r="G29" s="34"/>
      <c r="H29" s="18"/>
      <c r="I29" s="18"/>
      <c r="J29" s="18"/>
    </row>
    <row r="30" spans="1:10" x14ac:dyDescent="0.25">
      <c r="A30" s="17" t="s">
        <v>100</v>
      </c>
      <c r="B30" s="41">
        <f>+'[1]HD Ex-Works'!Z74</f>
        <v>146178</v>
      </c>
      <c r="C30" s="41">
        <v>1100</v>
      </c>
      <c r="D30" s="41">
        <f t="shared" si="0"/>
        <v>145078</v>
      </c>
      <c r="E30" s="66"/>
      <c r="F30" s="36"/>
      <c r="G30" s="34"/>
      <c r="H30" s="18"/>
      <c r="I30" s="18"/>
      <c r="J30" s="18"/>
    </row>
    <row r="31" spans="1:10" x14ac:dyDescent="0.25">
      <c r="A31" s="17" t="s">
        <v>101</v>
      </c>
      <c r="B31" s="41">
        <f>+'[1]HD Ex-Works'!AA74</f>
        <v>138815</v>
      </c>
      <c r="C31" s="41">
        <v>1100</v>
      </c>
      <c r="D31" s="41">
        <f t="shared" si="0"/>
        <v>137715</v>
      </c>
      <c r="E31" s="66"/>
      <c r="F31" s="36"/>
      <c r="G31" s="34"/>
      <c r="H31" s="18"/>
      <c r="I31" s="18"/>
      <c r="J31" s="18"/>
    </row>
    <row r="32" spans="1:10" x14ac:dyDescent="0.25">
      <c r="A32" s="17" t="s">
        <v>102</v>
      </c>
      <c r="B32" s="41">
        <f>+'[1]HD Ex-Works'!AB74</f>
        <v>151624</v>
      </c>
      <c r="C32" s="41">
        <v>1100</v>
      </c>
      <c r="D32" s="41">
        <f t="shared" si="0"/>
        <v>150524</v>
      </c>
      <c r="E32" s="66"/>
      <c r="F32" s="36"/>
      <c r="G32" s="34"/>
      <c r="H32" s="18"/>
      <c r="I32" s="18"/>
      <c r="J32" s="18"/>
    </row>
    <row r="33" spans="1:10" x14ac:dyDescent="0.25">
      <c r="A33" s="17" t="s">
        <v>103</v>
      </c>
      <c r="B33" s="41">
        <f>+'[1]HD Ex-Works'!AC74</f>
        <v>151050</v>
      </c>
      <c r="C33" s="41">
        <v>1100</v>
      </c>
      <c r="D33" s="41">
        <f t="shared" si="0"/>
        <v>149950</v>
      </c>
      <c r="E33" s="66"/>
      <c r="F33" s="36"/>
      <c r="G33" s="34"/>
      <c r="H33" s="18"/>
      <c r="I33" s="18"/>
      <c r="J33" s="18"/>
    </row>
    <row r="34" spans="1:10" x14ac:dyDescent="0.25">
      <c r="A34" s="45" t="s">
        <v>33</v>
      </c>
      <c r="B34" s="41"/>
      <c r="C34" s="41"/>
      <c r="D34" s="36"/>
      <c r="E34" s="66"/>
      <c r="F34" s="36"/>
      <c r="G34" s="34"/>
      <c r="H34" s="18"/>
      <c r="I34" s="18"/>
      <c r="J34" s="18"/>
    </row>
    <row r="35" spans="1:10" x14ac:dyDescent="0.25">
      <c r="A35" s="17" t="s">
        <v>34</v>
      </c>
      <c r="B35" s="41">
        <f>+'[1]PP EX- WORK'!G71</f>
        <v>132552</v>
      </c>
      <c r="C35" s="41">
        <v>1100</v>
      </c>
      <c r="D35" s="41">
        <f t="shared" ref="D35:D43" si="1">+B35-C35</f>
        <v>131452</v>
      </c>
      <c r="E35" s="70" t="s">
        <v>190</v>
      </c>
      <c r="F35" s="18"/>
      <c r="G35" s="18"/>
      <c r="H35" s="18"/>
      <c r="I35" s="18"/>
      <c r="J35" s="18"/>
    </row>
    <row r="36" spans="1:10" x14ac:dyDescent="0.25">
      <c r="A36" s="17" t="s">
        <v>104</v>
      </c>
      <c r="B36" s="41">
        <f>+'[1]PP EX- WORK'!E71</f>
        <v>130362</v>
      </c>
      <c r="C36" s="41">
        <v>1100</v>
      </c>
      <c r="D36" s="41">
        <f t="shared" si="1"/>
        <v>129262</v>
      </c>
      <c r="E36" s="43"/>
      <c r="F36" s="47"/>
      <c r="G36" s="18"/>
      <c r="H36" s="18"/>
      <c r="I36" s="18"/>
      <c r="J36" s="18"/>
    </row>
    <row r="37" spans="1:10" x14ac:dyDescent="0.25">
      <c r="A37" s="17" t="s">
        <v>105</v>
      </c>
      <c r="B37" s="41">
        <f>+'[1]PP EX- WORK'!B71</f>
        <v>129342</v>
      </c>
      <c r="C37" s="41">
        <v>1100</v>
      </c>
      <c r="D37" s="41">
        <f t="shared" si="1"/>
        <v>128242</v>
      </c>
      <c r="E37" s="43"/>
      <c r="F37" s="47"/>
      <c r="G37" s="18"/>
      <c r="H37" s="18"/>
      <c r="I37" s="18"/>
      <c r="J37" s="18"/>
    </row>
    <row r="38" spans="1:10" x14ac:dyDescent="0.25">
      <c r="A38" s="17" t="s">
        <v>37</v>
      </c>
      <c r="B38" s="40">
        <f>+'[1]PP EX- WORK'!F71</f>
        <v>130862</v>
      </c>
      <c r="C38" s="41">
        <v>1100</v>
      </c>
      <c r="D38" s="41">
        <f t="shared" si="1"/>
        <v>129762</v>
      </c>
      <c r="E38" s="43"/>
      <c r="F38" s="47"/>
      <c r="G38" s="18"/>
      <c r="H38" s="18"/>
      <c r="I38" s="18"/>
      <c r="J38" s="18"/>
    </row>
    <row r="39" spans="1:10" x14ac:dyDescent="0.25">
      <c r="A39" s="17" t="s">
        <v>191</v>
      </c>
      <c r="B39" s="41">
        <f>+'[1]PP EX- WORK'!X71</f>
        <v>125342</v>
      </c>
      <c r="C39" s="41">
        <v>1100</v>
      </c>
      <c r="D39" s="41">
        <f t="shared" si="1"/>
        <v>124242</v>
      </c>
      <c r="E39" s="43"/>
      <c r="F39" s="47"/>
      <c r="G39" s="18"/>
      <c r="H39" s="18"/>
      <c r="I39" s="18"/>
      <c r="J39" s="18"/>
    </row>
    <row r="40" spans="1:10" x14ac:dyDescent="0.25">
      <c r="A40" s="17" t="s">
        <v>107</v>
      </c>
      <c r="B40" s="41">
        <f>+'[1]PP EX- WORK'!C71</f>
        <v>128842</v>
      </c>
      <c r="C40" s="41">
        <v>1100</v>
      </c>
      <c r="D40" s="41">
        <f t="shared" si="1"/>
        <v>127742</v>
      </c>
      <c r="E40" s="43"/>
      <c r="F40" s="47"/>
      <c r="G40" s="18"/>
      <c r="H40" s="18"/>
      <c r="I40" s="18"/>
      <c r="J40" s="18"/>
    </row>
    <row r="41" spans="1:10" x14ac:dyDescent="0.25">
      <c r="A41" s="17" t="s">
        <v>108</v>
      </c>
      <c r="B41" s="41">
        <f>+'[1]PP EX- WORK'!D71</f>
        <v>129362</v>
      </c>
      <c r="C41" s="41">
        <v>1100</v>
      </c>
      <c r="D41" s="41">
        <f t="shared" si="1"/>
        <v>128262</v>
      </c>
      <c r="E41" s="43"/>
      <c r="F41" s="47"/>
      <c r="G41" s="18"/>
      <c r="H41" s="18"/>
      <c r="I41" s="18"/>
      <c r="J41" s="18"/>
    </row>
    <row r="42" spans="1:10" x14ac:dyDescent="0.25">
      <c r="A42" s="17" t="s">
        <v>109</v>
      </c>
      <c r="B42" s="41">
        <f>+'[1]PP EX- WORK'!H71</f>
        <v>132152</v>
      </c>
      <c r="C42" s="41">
        <v>1100</v>
      </c>
      <c r="D42" s="41">
        <f t="shared" si="1"/>
        <v>131052</v>
      </c>
      <c r="E42" s="43"/>
      <c r="F42" s="47"/>
      <c r="G42" s="18"/>
      <c r="H42" s="18"/>
      <c r="I42" s="18"/>
      <c r="J42" s="18"/>
    </row>
    <row r="43" spans="1:10" x14ac:dyDescent="0.25">
      <c r="A43" s="17" t="s">
        <v>110</v>
      </c>
      <c r="B43" s="41">
        <f>+'[1]PP EX- WORK'!AA71</f>
        <v>127342</v>
      </c>
      <c r="C43" s="41">
        <v>1100</v>
      </c>
      <c r="D43" s="41">
        <f t="shared" si="1"/>
        <v>126242</v>
      </c>
      <c r="E43" s="43"/>
      <c r="F43" s="47"/>
      <c r="G43" s="18"/>
      <c r="H43" s="18"/>
      <c r="I43" s="18"/>
      <c r="J43" s="18"/>
    </row>
    <row r="44" spans="1:10" x14ac:dyDescent="0.25">
      <c r="A44" s="45" t="s">
        <v>41</v>
      </c>
      <c r="B44" s="41"/>
      <c r="C44" s="41"/>
      <c r="D44" s="42"/>
      <c r="E44" s="43"/>
      <c r="F44" s="47"/>
      <c r="G44" s="18"/>
      <c r="H44" s="18"/>
      <c r="I44" s="18"/>
      <c r="J44" s="18"/>
    </row>
    <row r="45" spans="1:10" x14ac:dyDescent="0.25">
      <c r="A45" s="17" t="s">
        <v>111</v>
      </c>
      <c r="B45" s="41">
        <f>+'[1]PP EX- WORK'!R71</f>
        <v>141162</v>
      </c>
      <c r="C45" s="41">
        <v>1100</v>
      </c>
      <c r="D45" s="41">
        <f t="shared" ref="D45:D58" si="2">+B45-C45</f>
        <v>140062</v>
      </c>
      <c r="E45" s="43"/>
      <c r="F45" s="47"/>
      <c r="G45" s="18"/>
      <c r="H45" s="18"/>
      <c r="I45" s="18"/>
      <c r="J45" s="18"/>
    </row>
    <row r="46" spans="1:10" x14ac:dyDescent="0.25">
      <c r="A46" s="17" t="s">
        <v>112</v>
      </c>
      <c r="B46" s="41">
        <f>+'[1]PP EX- WORK'!P71</f>
        <v>141102</v>
      </c>
      <c r="C46" s="41">
        <v>1100</v>
      </c>
      <c r="D46" s="41">
        <f>+B46-C46</f>
        <v>140002</v>
      </c>
      <c r="E46" s="43"/>
      <c r="F46" s="47"/>
      <c r="G46" s="18"/>
      <c r="H46" s="18"/>
      <c r="I46" s="18"/>
      <c r="J46" s="18"/>
    </row>
    <row r="47" spans="1:10" x14ac:dyDescent="0.25">
      <c r="A47" s="17" t="s">
        <v>113</v>
      </c>
      <c r="B47" s="41">
        <f>+'[1]PP EX- WORK'!Z71</f>
        <v>131852</v>
      </c>
      <c r="C47" s="41">
        <v>1100</v>
      </c>
      <c r="D47" s="41">
        <f t="shared" si="2"/>
        <v>130752</v>
      </c>
      <c r="E47" s="43"/>
      <c r="F47" s="47"/>
      <c r="G47" s="18"/>
      <c r="H47" s="18"/>
      <c r="I47" s="18"/>
      <c r="J47" s="18"/>
    </row>
    <row r="48" spans="1:10" x14ac:dyDescent="0.25">
      <c r="A48" s="17" t="s">
        <v>51</v>
      </c>
      <c r="B48" s="41">
        <f>+'[1]PP EX- WORK'!Q71</f>
        <v>139612</v>
      </c>
      <c r="C48" s="41">
        <v>1100</v>
      </c>
      <c r="D48" s="41">
        <f t="shared" si="2"/>
        <v>138512</v>
      </c>
      <c r="E48" s="43"/>
      <c r="F48" s="47"/>
      <c r="G48" s="18"/>
      <c r="H48" s="18"/>
      <c r="I48" s="18"/>
      <c r="J48" s="18"/>
    </row>
    <row r="49" spans="1:10" x14ac:dyDescent="0.25">
      <c r="A49" s="17" t="s">
        <v>114</v>
      </c>
      <c r="B49" s="41">
        <f>+'[1]PP EX- WORK'!S71</f>
        <v>137852</v>
      </c>
      <c r="C49" s="41">
        <v>1100</v>
      </c>
      <c r="D49" s="41">
        <f t="shared" si="2"/>
        <v>136752</v>
      </c>
      <c r="E49" s="43"/>
      <c r="F49" s="47"/>
      <c r="G49" s="18"/>
      <c r="H49" s="18"/>
      <c r="I49" s="18"/>
      <c r="J49" s="18"/>
    </row>
    <row r="50" spans="1:10" x14ac:dyDescent="0.25">
      <c r="A50" s="17" t="s">
        <v>43</v>
      </c>
      <c r="B50" s="41">
        <f>+'[1]PP EX- WORK'!T71</f>
        <v>138342</v>
      </c>
      <c r="C50" s="41">
        <v>1100</v>
      </c>
      <c r="D50" s="41">
        <f t="shared" si="2"/>
        <v>137242</v>
      </c>
      <c r="E50" s="43"/>
      <c r="F50" s="47"/>
      <c r="G50" s="18"/>
      <c r="H50" s="18"/>
      <c r="I50" s="18"/>
      <c r="J50" s="18"/>
    </row>
    <row r="51" spans="1:10" x14ac:dyDescent="0.25">
      <c r="A51" s="17" t="s">
        <v>44</v>
      </c>
      <c r="B51" s="41">
        <f>+'[1]PP EX- WORK'!U71</f>
        <v>140192</v>
      </c>
      <c r="C51" s="41">
        <v>1100</v>
      </c>
      <c r="D51" s="41">
        <f t="shared" si="2"/>
        <v>139092</v>
      </c>
      <c r="E51" s="43"/>
      <c r="F51" s="47"/>
      <c r="G51" s="18"/>
      <c r="H51" s="18"/>
      <c r="I51" s="18"/>
      <c r="J51" s="18"/>
    </row>
    <row r="52" spans="1:10" x14ac:dyDescent="0.25">
      <c r="A52" s="17" t="s">
        <v>45</v>
      </c>
      <c r="B52" s="41">
        <f>+'[1]PP EX- WORK'!V71</f>
        <v>139307</v>
      </c>
      <c r="C52" s="41">
        <v>1100</v>
      </c>
      <c r="D52" s="41">
        <f t="shared" si="2"/>
        <v>138207</v>
      </c>
      <c r="E52" s="43"/>
      <c r="F52" s="47"/>
      <c r="G52" s="18"/>
      <c r="H52" s="18"/>
      <c r="I52" s="18"/>
      <c r="J52" s="18"/>
    </row>
    <row r="53" spans="1:10" x14ac:dyDescent="0.25">
      <c r="A53" s="17" t="s">
        <v>46</v>
      </c>
      <c r="B53" s="41">
        <f>+'[1]PP EX- WORK'!W71</f>
        <v>139307</v>
      </c>
      <c r="C53" s="41">
        <v>1100</v>
      </c>
      <c r="D53" s="41">
        <f t="shared" si="2"/>
        <v>138207</v>
      </c>
      <c r="E53" s="43"/>
      <c r="F53" s="47"/>
      <c r="G53" s="18"/>
      <c r="H53" s="18"/>
      <c r="I53" s="18"/>
      <c r="J53" s="18"/>
    </row>
    <row r="54" spans="1:10" x14ac:dyDescent="0.25">
      <c r="A54" s="17" t="s">
        <v>115</v>
      </c>
      <c r="B54" s="41">
        <f>+'[1]PP EX- WORK'!N71</f>
        <v>137852</v>
      </c>
      <c r="C54" s="41">
        <v>1100</v>
      </c>
      <c r="D54" s="41">
        <f t="shared" si="2"/>
        <v>136752</v>
      </c>
      <c r="E54" s="43"/>
      <c r="F54" s="47"/>
      <c r="G54" s="18"/>
      <c r="H54" s="18"/>
      <c r="I54" s="18"/>
      <c r="J54" s="18"/>
    </row>
    <row r="55" spans="1:10" x14ac:dyDescent="0.25">
      <c r="A55" s="17" t="s">
        <v>192</v>
      </c>
      <c r="B55" s="41">
        <f>+'[1]PP EX- WORK'!O71</f>
        <v>137352</v>
      </c>
      <c r="C55" s="41">
        <v>1100</v>
      </c>
      <c r="D55" s="41">
        <f t="shared" si="2"/>
        <v>136252</v>
      </c>
      <c r="E55" s="43"/>
      <c r="F55" s="47"/>
      <c r="G55" s="18"/>
      <c r="H55" s="18"/>
      <c r="I55" s="18"/>
      <c r="J55" s="18"/>
    </row>
    <row r="56" spans="1:10" x14ac:dyDescent="0.25">
      <c r="A56" s="17" t="s">
        <v>117</v>
      </c>
      <c r="B56" s="41">
        <f>+'[1]PP EX- WORK'!K71</f>
        <v>141118</v>
      </c>
      <c r="C56" s="41">
        <v>1100</v>
      </c>
      <c r="D56" s="41">
        <f t="shared" si="2"/>
        <v>140018</v>
      </c>
      <c r="E56" s="43"/>
      <c r="F56" s="47"/>
      <c r="G56" s="18"/>
      <c r="H56" s="18"/>
      <c r="I56" s="18"/>
      <c r="J56" s="18"/>
    </row>
    <row r="57" spans="1:10" x14ac:dyDescent="0.25">
      <c r="A57" s="17" t="s">
        <v>118</v>
      </c>
      <c r="B57" s="41">
        <f>+'[1]PP EX- WORK'!M71</f>
        <v>144118</v>
      </c>
      <c r="C57" s="41">
        <v>1100</v>
      </c>
      <c r="D57" s="41">
        <f t="shared" si="2"/>
        <v>143018</v>
      </c>
      <c r="E57" s="43"/>
      <c r="F57" s="47"/>
      <c r="G57" s="18"/>
      <c r="H57" s="18"/>
      <c r="I57" s="18"/>
      <c r="J57" s="18"/>
    </row>
    <row r="58" spans="1:10" x14ac:dyDescent="0.25">
      <c r="A58" s="48" t="s">
        <v>119</v>
      </c>
      <c r="B58" s="41">
        <f>+'[1]PP EX- WORK'!L71</f>
        <v>143139</v>
      </c>
      <c r="C58" s="41">
        <v>1100</v>
      </c>
      <c r="D58" s="41">
        <f t="shared" si="2"/>
        <v>142039</v>
      </c>
      <c r="E58" s="43"/>
      <c r="F58" s="47"/>
      <c r="G58" s="18"/>
      <c r="H58" s="18"/>
      <c r="I58" s="18"/>
      <c r="J58" s="18"/>
    </row>
    <row r="59" spans="1:10" x14ac:dyDescent="0.25">
      <c r="A59" s="45" t="s">
        <v>54</v>
      </c>
      <c r="B59" s="41"/>
      <c r="C59" s="41"/>
      <c r="D59" s="42"/>
      <c r="E59" s="43"/>
      <c r="F59" s="47"/>
      <c r="G59" s="18"/>
      <c r="H59" s="18"/>
      <c r="I59" s="18"/>
      <c r="J59" s="18"/>
    </row>
    <row r="60" spans="1:10" x14ac:dyDescent="0.25">
      <c r="A60" s="17" t="s">
        <v>120</v>
      </c>
      <c r="B60" s="41">
        <f>+'[1]LL Ex-Works &amp; STP'!C71</f>
        <v>137980</v>
      </c>
      <c r="C60" s="41">
        <v>1100</v>
      </c>
      <c r="D60" s="41">
        <f t="shared" ref="D60:D68" si="3">+B60-C60</f>
        <v>136880</v>
      </c>
      <c r="E60" s="43"/>
      <c r="F60" s="47"/>
      <c r="G60" s="18"/>
      <c r="H60" s="18"/>
      <c r="I60" s="18"/>
      <c r="J60" s="18"/>
    </row>
    <row r="61" spans="1:10" x14ac:dyDescent="0.25">
      <c r="A61" s="17" t="s">
        <v>121</v>
      </c>
      <c r="B61" s="41">
        <f>+'[1]LL Ex-Works &amp; STP'!B71</f>
        <v>136980</v>
      </c>
      <c r="C61" s="41">
        <v>1100</v>
      </c>
      <c r="D61" s="41">
        <f t="shared" si="3"/>
        <v>135880</v>
      </c>
      <c r="E61" s="43"/>
      <c r="F61" s="47"/>
      <c r="G61" s="18"/>
      <c r="H61" s="18"/>
      <c r="I61" s="18"/>
      <c r="J61" s="18"/>
    </row>
    <row r="62" spans="1:10" x14ac:dyDescent="0.25">
      <c r="A62" s="17" t="s">
        <v>122</v>
      </c>
      <c r="B62" s="41">
        <f>+'[1]LL Ex-Works &amp; STP'!B71</f>
        <v>136980</v>
      </c>
      <c r="C62" s="41">
        <v>1100</v>
      </c>
      <c r="D62" s="41">
        <f t="shared" si="3"/>
        <v>135880</v>
      </c>
      <c r="E62" s="43"/>
      <c r="F62" s="47"/>
      <c r="G62" s="18"/>
      <c r="H62" s="18"/>
      <c r="I62" s="18"/>
      <c r="J62" s="18"/>
    </row>
    <row r="63" spans="1:10" x14ac:dyDescent="0.25">
      <c r="A63" s="17" t="s">
        <v>123</v>
      </c>
      <c r="B63" s="41">
        <f>+'[1]LL Ex-Works &amp; STP'!D71</f>
        <v>147070</v>
      </c>
      <c r="C63" s="41">
        <v>1100</v>
      </c>
      <c r="D63" s="41">
        <f t="shared" si="3"/>
        <v>145970</v>
      </c>
      <c r="E63" s="43"/>
      <c r="F63" s="47"/>
      <c r="G63" s="18"/>
      <c r="H63" s="18"/>
      <c r="I63" s="18"/>
      <c r="J63" s="18"/>
    </row>
    <row r="64" spans="1:10" x14ac:dyDescent="0.25">
      <c r="A64" s="17" t="s">
        <v>124</v>
      </c>
      <c r="B64" s="41">
        <f>+'[1]LL Ex-Works &amp; STP'!E71</f>
        <v>149070</v>
      </c>
      <c r="C64" s="41">
        <v>1100</v>
      </c>
      <c r="D64" s="41">
        <f t="shared" si="3"/>
        <v>147970</v>
      </c>
      <c r="E64" s="43"/>
      <c r="F64" s="47"/>
      <c r="G64" s="18"/>
      <c r="H64" s="18"/>
      <c r="I64" s="18"/>
      <c r="J64" s="18"/>
    </row>
    <row r="65" spans="1:10" x14ac:dyDescent="0.25">
      <c r="A65" s="17" t="s">
        <v>125</v>
      </c>
      <c r="B65" s="41">
        <f>+'[1]LL Ex-Works &amp; STP'!F71</f>
        <v>150740</v>
      </c>
      <c r="C65" s="41">
        <v>1100</v>
      </c>
      <c r="D65" s="41">
        <f t="shared" si="3"/>
        <v>149640</v>
      </c>
      <c r="E65" s="43"/>
      <c r="F65" s="47"/>
      <c r="G65" s="18"/>
      <c r="H65" s="18"/>
      <c r="I65" s="18"/>
      <c r="J65" s="18"/>
    </row>
    <row r="66" spans="1:10" x14ac:dyDescent="0.25">
      <c r="A66" s="17" t="s">
        <v>126</v>
      </c>
      <c r="B66" s="41">
        <f>+'[1]LL Ex-Works &amp; STP'!B71-3000</f>
        <v>133980</v>
      </c>
      <c r="C66" s="41">
        <v>1100</v>
      </c>
      <c r="D66" s="41">
        <f t="shared" si="3"/>
        <v>132880</v>
      </c>
      <c r="E66" s="43"/>
      <c r="F66" s="47"/>
      <c r="G66" s="18"/>
      <c r="H66" s="18"/>
      <c r="I66" s="18"/>
      <c r="J66" s="18"/>
    </row>
    <row r="67" spans="1:10" x14ac:dyDescent="0.25">
      <c r="A67" s="17" t="s">
        <v>127</v>
      </c>
      <c r="B67" s="41">
        <f>+'[1]LL Ex-Works &amp; STP'!H71</f>
        <v>134980</v>
      </c>
      <c r="C67" s="41">
        <v>1100</v>
      </c>
      <c r="D67" s="41">
        <f t="shared" si="3"/>
        <v>133880</v>
      </c>
      <c r="E67" s="43"/>
      <c r="F67" s="47"/>
      <c r="G67" s="18"/>
      <c r="H67" s="18"/>
      <c r="I67" s="18"/>
      <c r="J67" s="18"/>
    </row>
    <row r="68" spans="1:10" x14ac:dyDescent="0.25">
      <c r="A68" s="17" t="s">
        <v>128</v>
      </c>
      <c r="B68" s="41">
        <f>+'[1]LL Ex-Works &amp; STP'!I71</f>
        <v>134980</v>
      </c>
      <c r="C68" s="41">
        <v>1100</v>
      </c>
      <c r="D68" s="41">
        <f t="shared" si="3"/>
        <v>133880</v>
      </c>
      <c r="E68" s="43"/>
      <c r="F68" s="47"/>
      <c r="G68" s="18"/>
      <c r="H68" s="18"/>
      <c r="I68" s="18"/>
      <c r="J68" s="18"/>
    </row>
    <row r="69" spans="1:10" x14ac:dyDescent="0.25">
      <c r="A69" s="45" t="s">
        <v>193</v>
      </c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5">
      <c r="A70" s="17" t="s">
        <v>130</v>
      </c>
      <c r="B70" s="49" t="s">
        <v>131</v>
      </c>
      <c r="C70" s="49" t="s">
        <v>132</v>
      </c>
      <c r="D70" s="49" t="s">
        <v>133</v>
      </c>
      <c r="E70" s="49" t="s">
        <v>134</v>
      </c>
      <c r="F70" s="49" t="s">
        <v>135</v>
      </c>
      <c r="G70" s="49" t="s">
        <v>136</v>
      </c>
      <c r="H70" s="49" t="s">
        <v>137</v>
      </c>
      <c r="I70" s="49" t="s">
        <v>138</v>
      </c>
      <c r="J70" s="18"/>
    </row>
    <row r="71" spans="1:10" x14ac:dyDescent="0.25">
      <c r="A71" s="45" t="s">
        <v>139</v>
      </c>
      <c r="B71" s="50" t="s">
        <v>140</v>
      </c>
      <c r="C71" s="50" t="s">
        <v>141</v>
      </c>
      <c r="D71" s="50" t="s">
        <v>142</v>
      </c>
      <c r="E71" s="50" t="s">
        <v>143</v>
      </c>
      <c r="F71" s="50" t="s">
        <v>144</v>
      </c>
      <c r="G71" s="50" t="s">
        <v>145</v>
      </c>
      <c r="H71" s="50" t="s">
        <v>146</v>
      </c>
      <c r="I71" s="51" t="s">
        <v>147</v>
      </c>
      <c r="J71" s="18"/>
    </row>
    <row r="72" spans="1:10" x14ac:dyDescent="0.25">
      <c r="A72" s="17" t="s">
        <v>148</v>
      </c>
      <c r="B72" s="49" t="s">
        <v>131</v>
      </c>
      <c r="C72" s="49" t="s">
        <v>132</v>
      </c>
      <c r="D72" s="49" t="s">
        <v>133</v>
      </c>
      <c r="E72" s="49" t="s">
        <v>134</v>
      </c>
      <c r="F72" s="49" t="s">
        <v>135</v>
      </c>
      <c r="G72" s="49" t="s">
        <v>136</v>
      </c>
      <c r="H72" s="49" t="s">
        <v>137</v>
      </c>
      <c r="I72" s="49" t="s">
        <v>138</v>
      </c>
      <c r="J72" s="18"/>
    </row>
    <row r="73" spans="1:10" x14ac:dyDescent="0.25">
      <c r="A73" s="17" t="s">
        <v>149</v>
      </c>
      <c r="B73" s="49" t="s">
        <v>150</v>
      </c>
      <c r="C73" s="49" t="s">
        <v>151</v>
      </c>
      <c r="D73" s="49" t="s">
        <v>152</v>
      </c>
      <c r="E73" s="49" t="s">
        <v>153</v>
      </c>
      <c r="F73" s="49" t="s">
        <v>154</v>
      </c>
      <c r="G73" s="49" t="s">
        <v>155</v>
      </c>
      <c r="H73" s="49" t="s">
        <v>143</v>
      </c>
      <c r="I73" s="6" t="s">
        <v>156</v>
      </c>
      <c r="J73" s="18"/>
    </row>
    <row r="74" spans="1:10" x14ac:dyDescent="0.25">
      <c r="A74" s="52" t="s">
        <v>159</v>
      </c>
      <c r="B74" s="71"/>
      <c r="C74" s="71"/>
      <c r="D74" s="71"/>
      <c r="E74" s="71"/>
      <c r="F74" s="71"/>
      <c r="G74" s="71"/>
      <c r="H74" s="71"/>
      <c r="I74" s="71"/>
      <c r="J74" s="72"/>
    </row>
    <row r="75" spans="1:10" x14ac:dyDescent="0.25">
      <c r="A75" s="53" t="s">
        <v>157</v>
      </c>
      <c r="B75" s="7"/>
      <c r="C75" s="7"/>
      <c r="D75" s="7"/>
      <c r="E75" s="7"/>
      <c r="F75" s="7"/>
      <c r="G75" s="7"/>
      <c r="H75" s="7"/>
      <c r="I75" s="18"/>
      <c r="J75" s="18"/>
    </row>
    <row r="76" spans="1:10" x14ac:dyDescent="0.25">
      <c r="A76" s="54" t="s">
        <v>160</v>
      </c>
      <c r="B76" s="18"/>
      <c r="C76" s="25"/>
      <c r="D76" s="25"/>
      <c r="E76" s="25"/>
      <c r="F76" s="25"/>
      <c r="G76" s="25"/>
      <c r="H76" s="18"/>
      <c r="I76" s="18"/>
      <c r="J76" s="18"/>
    </row>
    <row r="77" spans="1:10" x14ac:dyDescent="0.25">
      <c r="A77" s="54" t="s">
        <v>161</v>
      </c>
      <c r="B77" s="47"/>
      <c r="C77" s="47"/>
      <c r="D77" s="47"/>
      <c r="E77" s="47"/>
      <c r="F77" s="47"/>
      <c r="G77" s="47"/>
      <c r="H77" s="47"/>
      <c r="I77" s="18"/>
      <c r="J77" s="18"/>
    </row>
    <row r="78" spans="1:10" x14ac:dyDescent="0.25">
      <c r="A78" s="54" t="s">
        <v>162</v>
      </c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5">
      <c r="A79" s="54" t="s">
        <v>163</v>
      </c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5">
      <c r="A80" s="53" t="s">
        <v>164</v>
      </c>
      <c r="B80" s="18"/>
      <c r="C80" s="18"/>
      <c r="D80" s="18"/>
      <c r="E80" s="18"/>
      <c r="F80" s="18"/>
      <c r="G80" s="18"/>
      <c r="H80" s="18"/>
      <c r="I80" s="18"/>
      <c r="J80" s="18"/>
    </row>
    <row r="81" spans="1:10" x14ac:dyDescent="0.25">
      <c r="A81" s="20" t="s">
        <v>165</v>
      </c>
      <c r="B81" s="21"/>
      <c r="C81" s="21"/>
      <c r="D81" s="21"/>
      <c r="E81" s="21"/>
      <c r="F81" s="21"/>
      <c r="G81" s="21"/>
      <c r="H81" s="21"/>
      <c r="I81" s="18"/>
      <c r="J81" s="18"/>
    </row>
    <row r="82" spans="1:10" x14ac:dyDescent="0.25">
      <c r="A82" s="23" t="s">
        <v>166</v>
      </c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5">
      <c r="A83" s="23" t="s">
        <v>158</v>
      </c>
      <c r="B83" s="18"/>
      <c r="C83" s="18"/>
      <c r="D83" s="18"/>
      <c r="E83" s="18"/>
      <c r="F83" s="18"/>
      <c r="G83" s="18"/>
      <c r="H83" s="18"/>
      <c r="I83" s="18"/>
      <c r="J83" s="18"/>
    </row>
    <row r="84" spans="1:10" ht="15.75" x14ac:dyDescent="0.25">
      <c r="A84" s="27" t="s">
        <v>69</v>
      </c>
      <c r="B84" s="19"/>
      <c r="C84" s="19"/>
      <c r="D84" s="18"/>
      <c r="E84" s="18"/>
      <c r="F84" s="18"/>
      <c r="G84" s="18"/>
      <c r="H84" s="18"/>
      <c r="I84" s="18"/>
      <c r="J84" s="18"/>
    </row>
    <row r="85" spans="1:10" ht="15.75" x14ac:dyDescent="0.25">
      <c r="A85" s="27" t="s">
        <v>70</v>
      </c>
      <c r="B85" s="19"/>
      <c r="C85" s="18"/>
      <c r="D85" s="18"/>
      <c r="E85" s="18"/>
      <c r="F85" s="18"/>
      <c r="G85" s="18"/>
      <c r="H85" s="18"/>
      <c r="I85" s="18"/>
      <c r="J85" s="18"/>
    </row>
    <row r="86" spans="1:10" x14ac:dyDescent="0.25">
      <c r="A86" s="28" t="s">
        <v>71</v>
      </c>
      <c r="B86" s="18"/>
      <c r="C86" s="18"/>
      <c r="D86" s="18"/>
      <c r="E86" s="18"/>
      <c r="F86" s="18"/>
      <c r="G86" s="18"/>
      <c r="H86" s="18"/>
      <c r="I86" s="18"/>
      <c r="J86" s="18"/>
    </row>
    <row r="87" spans="1:10" ht="15.75" x14ac:dyDescent="0.25">
      <c r="A87" s="27" t="s">
        <v>72</v>
      </c>
      <c r="B87" s="19"/>
      <c r="C87" s="18"/>
      <c r="D87" s="18"/>
      <c r="E87" s="18"/>
      <c r="F87" s="18"/>
      <c r="G87" s="18"/>
      <c r="H87" s="18"/>
      <c r="I87" s="18"/>
      <c r="J87" s="18"/>
    </row>
    <row r="88" spans="1:10" x14ac:dyDescent="0.25">
      <c r="A88" s="28" t="s">
        <v>73</v>
      </c>
      <c r="B88" s="19"/>
      <c r="C88" s="18"/>
      <c r="D88" s="18"/>
      <c r="E88" s="18"/>
      <c r="F88" s="18"/>
      <c r="G88" s="18"/>
      <c r="H88" s="18"/>
      <c r="I88" s="18"/>
      <c r="J88" s="18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STOCK POINT</vt:lpstr>
      <vt:lpstr>DAMAN</vt:lpstr>
      <vt:lpstr>DADRA</vt:lpstr>
      <vt:lpstr>SILVASSA</vt:lpstr>
      <vt:lpstr>MUMBAI</vt:lpstr>
      <vt:lpstr>BHIWANDI</vt:lpstr>
      <vt:lpstr>NASIK</vt:lpstr>
      <vt:lpstr>PUNE</vt:lpstr>
      <vt:lpstr>KOLHAPUR</vt:lpstr>
      <vt:lpstr>SURAT</vt:lpstr>
      <vt:lpstr>VADODARA</vt:lpstr>
      <vt:lpstr>MEHSANA</vt:lpstr>
      <vt:lpstr>BHAVNAGAR</vt:lpstr>
      <vt:lpstr>GANDHIDHAM</vt:lpstr>
      <vt:lpstr>AHMEDABAD</vt:lpstr>
      <vt:lpstr>RAJKOT</vt:lpstr>
      <vt:lpstr>NAGPUR</vt:lpstr>
      <vt:lpstr>JALGAON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2026-05-02T04:44:23Z</dcterms:created>
  <dcterms:modified xsi:type="dcterms:W3CDTF">2026-05-02T04:54:16Z</dcterms:modified>
</cp:coreProperties>
</file>