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8195" windowHeight="8010" activeTab="11"/>
  </bookViews>
  <sheets>
    <sheet name="STOCK POINT" sheetId="1" r:id="rId1"/>
    <sheet name="DAMAN" sheetId="2" r:id="rId2"/>
    <sheet name="DADRA" sheetId="3" r:id="rId3"/>
    <sheet name="SILVASSA" sheetId="4" r:id="rId4"/>
    <sheet name="MUMBAI" sheetId="5" r:id="rId5"/>
    <sheet name="NASIK" sheetId="6" r:id="rId6"/>
    <sheet name="PUNE" sheetId="7" r:id="rId7"/>
    <sheet name="KOLHAPUR" sheetId="8" r:id="rId8"/>
    <sheet name="SURAT" sheetId="9" r:id="rId9"/>
    <sheet name="VADODARA" sheetId="10" r:id="rId10"/>
    <sheet name="AHMEDABAD" sheetId="11" r:id="rId11"/>
    <sheet name="RAJKOT" sheetId="12" r:id="rId12"/>
  </sheets>
  <externalReferences>
    <externalReference r:id="rId13"/>
    <externalReference r:id="rId14"/>
  </externalReferences>
  <calcPr calcId="145621"/>
</workbook>
</file>

<file path=xl/calcChain.xml><?xml version="1.0" encoding="utf-8"?>
<calcChain xmlns="http://schemas.openxmlformats.org/spreadsheetml/2006/main">
  <c r="B68" i="12" l="1"/>
  <c r="D68" i="12" s="1"/>
  <c r="B67" i="12"/>
  <c r="D67" i="12" s="1"/>
  <c r="D66" i="12"/>
  <c r="B66" i="12"/>
  <c r="B65" i="12"/>
  <c r="D65" i="12" s="1"/>
  <c r="B64" i="12"/>
  <c r="D64" i="12" s="1"/>
  <c r="D63" i="12"/>
  <c r="B63" i="12"/>
  <c r="B62" i="12"/>
  <c r="D62" i="12" s="1"/>
  <c r="B61" i="12"/>
  <c r="D61" i="12" s="1"/>
  <c r="D60" i="12"/>
  <c r="B60" i="12"/>
  <c r="B58" i="12"/>
  <c r="D58" i="12" s="1"/>
  <c r="B57" i="12"/>
  <c r="D57" i="12" s="1"/>
  <c r="D56" i="12"/>
  <c r="B56" i="12"/>
  <c r="B55" i="12"/>
  <c r="D55" i="12" s="1"/>
  <c r="B54" i="12"/>
  <c r="D54" i="12" s="1"/>
  <c r="D53" i="12"/>
  <c r="B53" i="12"/>
  <c r="B52" i="12"/>
  <c r="D52" i="12" s="1"/>
  <c r="B51" i="12"/>
  <c r="D51" i="12" s="1"/>
  <c r="D50" i="12"/>
  <c r="B50" i="12"/>
  <c r="B49" i="12"/>
  <c r="D49" i="12" s="1"/>
  <c r="B48" i="12"/>
  <c r="D48" i="12" s="1"/>
  <c r="D47" i="12"/>
  <c r="B47" i="12"/>
  <c r="B46" i="12"/>
  <c r="D46" i="12" s="1"/>
  <c r="B45" i="12"/>
  <c r="D45" i="12" s="1"/>
  <c r="D43" i="12"/>
  <c r="B43" i="12"/>
  <c r="B42" i="12"/>
  <c r="D42" i="12" s="1"/>
  <c r="B41" i="12"/>
  <c r="D41" i="12" s="1"/>
  <c r="D40" i="12"/>
  <c r="B40" i="12"/>
  <c r="B39" i="12"/>
  <c r="D39" i="12" s="1"/>
  <c r="B38" i="12"/>
  <c r="D38" i="12" s="1"/>
  <c r="D37" i="12"/>
  <c r="B37" i="12"/>
  <c r="B36" i="12"/>
  <c r="D36" i="12" s="1"/>
  <c r="B35" i="12"/>
  <c r="D35" i="12" s="1"/>
  <c r="D33" i="12"/>
  <c r="B33" i="12"/>
  <c r="B32" i="12"/>
  <c r="D32" i="12" s="1"/>
  <c r="B31" i="12"/>
  <c r="D31" i="12" s="1"/>
  <c r="D30" i="12"/>
  <c r="B30" i="12"/>
  <c r="B29" i="12"/>
  <c r="D29" i="12" s="1"/>
  <c r="B28" i="12"/>
  <c r="D28" i="12" s="1"/>
  <c r="D27" i="12"/>
  <c r="B27" i="12"/>
  <c r="B26" i="12"/>
  <c r="D26" i="12" s="1"/>
  <c r="B25" i="12"/>
  <c r="D25" i="12" s="1"/>
  <c r="D24" i="12"/>
  <c r="B24" i="12"/>
  <c r="B23" i="12"/>
  <c r="D23" i="12" s="1"/>
  <c r="F22" i="12"/>
  <c r="D22" i="12"/>
  <c r="B22" i="12"/>
  <c r="F21" i="12"/>
  <c r="B21" i="12"/>
  <c r="D21" i="12" s="1"/>
  <c r="F20" i="12"/>
  <c r="D20" i="12"/>
  <c r="B20" i="12"/>
  <c r="F19" i="12"/>
  <c r="B19" i="12"/>
  <c r="D19" i="12" s="1"/>
  <c r="F18" i="12"/>
  <c r="D18" i="12"/>
  <c r="B18" i="12"/>
  <c r="B17" i="12"/>
  <c r="D17" i="12" s="1"/>
  <c r="D16" i="12"/>
  <c r="B16" i="12"/>
  <c r="D15" i="12"/>
  <c r="B15" i="12"/>
  <c r="B14" i="12"/>
  <c r="D14" i="12" s="1"/>
  <c r="D13" i="12"/>
  <c r="B13" i="12"/>
  <c r="D12" i="12"/>
  <c r="B12" i="12"/>
  <c r="B11" i="12"/>
  <c r="D11" i="12" s="1"/>
  <c r="D10" i="12"/>
  <c r="B10" i="12"/>
  <c r="A7" i="12"/>
  <c r="B68" i="11"/>
  <c r="D68" i="11" s="1"/>
  <c r="B67" i="11"/>
  <c r="D67" i="11" s="1"/>
  <c r="D66" i="11"/>
  <c r="B66" i="11"/>
  <c r="B65" i="11"/>
  <c r="D65" i="11" s="1"/>
  <c r="B64" i="11"/>
  <c r="D64" i="11" s="1"/>
  <c r="D63" i="11"/>
  <c r="B63" i="11"/>
  <c r="B62" i="11"/>
  <c r="D62" i="11" s="1"/>
  <c r="B61" i="11"/>
  <c r="D61" i="11" s="1"/>
  <c r="D60" i="11"/>
  <c r="B60" i="11"/>
  <c r="B58" i="11"/>
  <c r="D58" i="11" s="1"/>
  <c r="B57" i="11"/>
  <c r="D57" i="11" s="1"/>
  <c r="D56" i="11"/>
  <c r="B56" i="11"/>
  <c r="B55" i="11"/>
  <c r="D55" i="11" s="1"/>
  <c r="B54" i="11"/>
  <c r="D54" i="11" s="1"/>
  <c r="D53" i="11"/>
  <c r="B53" i="11"/>
  <c r="B52" i="11"/>
  <c r="D52" i="11" s="1"/>
  <c r="B51" i="11"/>
  <c r="D51" i="11" s="1"/>
  <c r="D50" i="11"/>
  <c r="B50" i="11"/>
  <c r="B49" i="11"/>
  <c r="D49" i="11" s="1"/>
  <c r="B48" i="11"/>
  <c r="D48" i="11" s="1"/>
  <c r="D47" i="11"/>
  <c r="B47" i="11"/>
  <c r="D46" i="11"/>
  <c r="B46" i="11"/>
  <c r="B45" i="11"/>
  <c r="D45" i="11" s="1"/>
  <c r="D43" i="11"/>
  <c r="B43" i="11"/>
  <c r="D42" i="11"/>
  <c r="B42" i="11"/>
  <c r="B41" i="11"/>
  <c r="D41" i="11" s="1"/>
  <c r="D40" i="11"/>
  <c r="B40" i="11"/>
  <c r="D39" i="11"/>
  <c r="B39" i="11"/>
  <c r="B38" i="11"/>
  <c r="D38" i="11" s="1"/>
  <c r="D37" i="11"/>
  <c r="B37" i="11"/>
  <c r="D36" i="11"/>
  <c r="B36" i="11"/>
  <c r="B35" i="11"/>
  <c r="D35" i="11" s="1"/>
  <c r="D33" i="11"/>
  <c r="B33" i="11"/>
  <c r="D32" i="11"/>
  <c r="B32" i="11"/>
  <c r="B31" i="11"/>
  <c r="D31" i="11" s="1"/>
  <c r="D30" i="11"/>
  <c r="B30" i="11"/>
  <c r="D29" i="11"/>
  <c r="B29" i="11"/>
  <c r="B28" i="11"/>
  <c r="D28" i="11" s="1"/>
  <c r="D27" i="11"/>
  <c r="B27" i="11"/>
  <c r="D26" i="11"/>
  <c r="B26" i="11"/>
  <c r="F25" i="11"/>
  <c r="B25" i="11"/>
  <c r="D25" i="11" s="1"/>
  <c r="F24" i="11"/>
  <c r="D24" i="11"/>
  <c r="B24" i="11"/>
  <c r="F23" i="11"/>
  <c r="B23" i="11"/>
  <c r="D23" i="11" s="1"/>
  <c r="F22" i="11"/>
  <c r="D22" i="11"/>
  <c r="B22" i="11"/>
  <c r="F21" i="11"/>
  <c r="B21" i="11"/>
  <c r="D21" i="11" s="1"/>
  <c r="F20" i="11"/>
  <c r="D20" i="11"/>
  <c r="B20" i="11"/>
  <c r="F19" i="11"/>
  <c r="B19" i="11"/>
  <c r="D19" i="11" s="1"/>
  <c r="F18" i="11"/>
  <c r="D18" i="11"/>
  <c r="B18" i="11"/>
  <c r="B17" i="11"/>
  <c r="D17" i="11" s="1"/>
  <c r="D16" i="11"/>
  <c r="B16" i="11"/>
  <c r="D15" i="11"/>
  <c r="B15" i="11"/>
  <c r="B14" i="11"/>
  <c r="D14" i="11" s="1"/>
  <c r="D13" i="11"/>
  <c r="B13" i="11"/>
  <c r="D12" i="11"/>
  <c r="B12" i="11"/>
  <c r="B11" i="11"/>
  <c r="D11" i="11" s="1"/>
  <c r="D10" i="11"/>
  <c r="B10" i="11"/>
  <c r="A7" i="11"/>
  <c r="B68" i="10"/>
  <c r="D68" i="10" s="1"/>
  <c r="B67" i="10"/>
  <c r="D67" i="10" s="1"/>
  <c r="D66" i="10"/>
  <c r="B66" i="10"/>
  <c r="B65" i="10"/>
  <c r="D65" i="10" s="1"/>
  <c r="B64" i="10"/>
  <c r="D64" i="10" s="1"/>
  <c r="D63" i="10"/>
  <c r="B63" i="10"/>
  <c r="B62" i="10"/>
  <c r="D62" i="10" s="1"/>
  <c r="B61" i="10"/>
  <c r="D61" i="10" s="1"/>
  <c r="D60" i="10"/>
  <c r="B60" i="10"/>
  <c r="B58" i="10"/>
  <c r="D58" i="10" s="1"/>
  <c r="B57" i="10"/>
  <c r="D57" i="10" s="1"/>
  <c r="D56" i="10"/>
  <c r="B56" i="10"/>
  <c r="B55" i="10"/>
  <c r="D55" i="10" s="1"/>
  <c r="B54" i="10"/>
  <c r="D54" i="10" s="1"/>
  <c r="D53" i="10"/>
  <c r="B53" i="10"/>
  <c r="B52" i="10"/>
  <c r="D52" i="10" s="1"/>
  <c r="B51" i="10"/>
  <c r="D51" i="10" s="1"/>
  <c r="D50" i="10"/>
  <c r="B50" i="10"/>
  <c r="B49" i="10"/>
  <c r="D49" i="10" s="1"/>
  <c r="B48" i="10"/>
  <c r="D48" i="10" s="1"/>
  <c r="D47" i="10"/>
  <c r="B47" i="10"/>
  <c r="B46" i="10"/>
  <c r="D46" i="10" s="1"/>
  <c r="B45" i="10"/>
  <c r="D45" i="10" s="1"/>
  <c r="D43" i="10"/>
  <c r="B43" i="10"/>
  <c r="B42" i="10"/>
  <c r="D42" i="10" s="1"/>
  <c r="B41" i="10"/>
  <c r="D41" i="10" s="1"/>
  <c r="D40" i="10"/>
  <c r="B40" i="10"/>
  <c r="B39" i="10"/>
  <c r="D39" i="10" s="1"/>
  <c r="B38" i="10"/>
  <c r="D38" i="10" s="1"/>
  <c r="D37" i="10"/>
  <c r="B37" i="10"/>
  <c r="B36" i="10"/>
  <c r="D36" i="10" s="1"/>
  <c r="B35" i="10"/>
  <c r="D35" i="10" s="1"/>
  <c r="D33" i="10"/>
  <c r="B33" i="10"/>
  <c r="B32" i="10"/>
  <c r="D32" i="10" s="1"/>
  <c r="B31" i="10"/>
  <c r="D31" i="10" s="1"/>
  <c r="D30" i="10"/>
  <c r="B30" i="10"/>
  <c r="B29" i="10"/>
  <c r="D29" i="10" s="1"/>
  <c r="B28" i="10"/>
  <c r="D28" i="10" s="1"/>
  <c r="D27" i="10"/>
  <c r="B27" i="10"/>
  <c r="B26" i="10"/>
  <c r="D26" i="10" s="1"/>
  <c r="F25" i="10"/>
  <c r="D25" i="10"/>
  <c r="B25" i="10"/>
  <c r="F24" i="10"/>
  <c r="B24" i="10"/>
  <c r="D24" i="10" s="1"/>
  <c r="F23" i="10"/>
  <c r="D23" i="10"/>
  <c r="B23" i="10"/>
  <c r="F22" i="10"/>
  <c r="B22" i="10"/>
  <c r="D22" i="10" s="1"/>
  <c r="F21" i="10"/>
  <c r="D21" i="10"/>
  <c r="B21" i="10"/>
  <c r="F20" i="10"/>
  <c r="B20" i="10"/>
  <c r="D20" i="10" s="1"/>
  <c r="F19" i="10"/>
  <c r="D19" i="10"/>
  <c r="B19" i="10"/>
  <c r="F18" i="10"/>
  <c r="B18" i="10"/>
  <c r="D18" i="10" s="1"/>
  <c r="B17" i="10"/>
  <c r="D17" i="10" s="1"/>
  <c r="D16" i="10"/>
  <c r="B16" i="10"/>
  <c r="B15" i="10"/>
  <c r="D15" i="10" s="1"/>
  <c r="B14" i="10"/>
  <c r="D14" i="10" s="1"/>
  <c r="D13" i="10"/>
  <c r="B13" i="10"/>
  <c r="B12" i="10"/>
  <c r="D12" i="10" s="1"/>
  <c r="B11" i="10"/>
  <c r="D11" i="10" s="1"/>
  <c r="D10" i="10"/>
  <c r="B10" i="10"/>
  <c r="A7" i="10"/>
  <c r="B68" i="9"/>
  <c r="D68" i="9" s="1"/>
  <c r="B67" i="9"/>
  <c r="D67" i="9" s="1"/>
  <c r="D66" i="9"/>
  <c r="B66" i="9"/>
  <c r="B65" i="9"/>
  <c r="D65" i="9" s="1"/>
  <c r="B64" i="9"/>
  <c r="D64" i="9" s="1"/>
  <c r="D63" i="9"/>
  <c r="B63" i="9"/>
  <c r="B62" i="9"/>
  <c r="D62" i="9" s="1"/>
  <c r="B61" i="9"/>
  <c r="D61" i="9" s="1"/>
  <c r="D60" i="9"/>
  <c r="B60" i="9"/>
  <c r="B58" i="9"/>
  <c r="D58" i="9" s="1"/>
  <c r="B57" i="9"/>
  <c r="D57" i="9" s="1"/>
  <c r="D56" i="9"/>
  <c r="B56" i="9"/>
  <c r="B55" i="9"/>
  <c r="D55" i="9" s="1"/>
  <c r="B54" i="9"/>
  <c r="D54" i="9" s="1"/>
  <c r="D53" i="9"/>
  <c r="B53" i="9"/>
  <c r="B52" i="9"/>
  <c r="D52" i="9" s="1"/>
  <c r="B51" i="9"/>
  <c r="D51" i="9" s="1"/>
  <c r="D50" i="9"/>
  <c r="B50" i="9"/>
  <c r="B49" i="9"/>
  <c r="D49" i="9" s="1"/>
  <c r="B48" i="9"/>
  <c r="D48" i="9" s="1"/>
  <c r="D47" i="9"/>
  <c r="B47" i="9"/>
  <c r="B46" i="9"/>
  <c r="D46" i="9" s="1"/>
  <c r="B45" i="9"/>
  <c r="D45" i="9" s="1"/>
  <c r="D43" i="9"/>
  <c r="B43" i="9"/>
  <c r="B42" i="9"/>
  <c r="D42" i="9" s="1"/>
  <c r="B41" i="9"/>
  <c r="D41" i="9" s="1"/>
  <c r="D40" i="9"/>
  <c r="B40" i="9"/>
  <c r="B39" i="9"/>
  <c r="D39" i="9" s="1"/>
  <c r="B38" i="9"/>
  <c r="D38" i="9" s="1"/>
  <c r="D37" i="9"/>
  <c r="B37" i="9"/>
  <c r="B36" i="9"/>
  <c r="D36" i="9" s="1"/>
  <c r="B35" i="9"/>
  <c r="D35" i="9" s="1"/>
  <c r="D33" i="9"/>
  <c r="B33" i="9"/>
  <c r="B32" i="9"/>
  <c r="D32" i="9" s="1"/>
  <c r="B31" i="9"/>
  <c r="D31" i="9" s="1"/>
  <c r="D30" i="9"/>
  <c r="B30" i="9"/>
  <c r="B29" i="9"/>
  <c r="D29" i="9" s="1"/>
  <c r="B28" i="9"/>
  <c r="D28" i="9" s="1"/>
  <c r="D27" i="9"/>
  <c r="B27" i="9"/>
  <c r="B26" i="9"/>
  <c r="D26" i="9" s="1"/>
  <c r="B25" i="9"/>
  <c r="D25" i="9" s="1"/>
  <c r="F24" i="9"/>
  <c r="B24" i="9"/>
  <c r="D24" i="9" s="1"/>
  <c r="F23" i="9"/>
  <c r="B23" i="9"/>
  <c r="D23" i="9" s="1"/>
  <c r="F22" i="9"/>
  <c r="B22" i="9"/>
  <c r="D22" i="9" s="1"/>
  <c r="F21" i="9"/>
  <c r="B21" i="9"/>
  <c r="D21" i="9" s="1"/>
  <c r="F20" i="9"/>
  <c r="B20" i="9"/>
  <c r="D20" i="9" s="1"/>
  <c r="F19" i="9"/>
  <c r="B19" i="9"/>
  <c r="D19" i="9" s="1"/>
  <c r="F18" i="9"/>
  <c r="B18" i="9"/>
  <c r="D18" i="9" s="1"/>
  <c r="D17" i="9"/>
  <c r="B17" i="9"/>
  <c r="B16" i="9"/>
  <c r="D16" i="9" s="1"/>
  <c r="B15" i="9"/>
  <c r="D15" i="9" s="1"/>
  <c r="D14" i="9"/>
  <c r="B14" i="9"/>
  <c r="D13" i="9"/>
  <c r="B13" i="9"/>
  <c r="B12" i="9"/>
  <c r="D12" i="9" s="1"/>
  <c r="D11" i="9"/>
  <c r="B11" i="9"/>
  <c r="D10" i="9"/>
  <c r="B10" i="9"/>
  <c r="A7" i="9"/>
  <c r="B68" i="8"/>
  <c r="D68" i="8" s="1"/>
  <c r="B67" i="8"/>
  <c r="D67" i="8" s="1"/>
  <c r="D66" i="8"/>
  <c r="B66" i="8"/>
  <c r="B65" i="8"/>
  <c r="D65" i="8" s="1"/>
  <c r="B64" i="8"/>
  <c r="D64" i="8" s="1"/>
  <c r="D63" i="8"/>
  <c r="B63" i="8"/>
  <c r="B62" i="8"/>
  <c r="D62" i="8" s="1"/>
  <c r="B61" i="8"/>
  <c r="D61" i="8" s="1"/>
  <c r="D60" i="8"/>
  <c r="B60" i="8"/>
  <c r="B58" i="8"/>
  <c r="D58" i="8" s="1"/>
  <c r="B57" i="8"/>
  <c r="D57" i="8" s="1"/>
  <c r="D56" i="8"/>
  <c r="B56" i="8"/>
  <c r="B55" i="8"/>
  <c r="D55" i="8" s="1"/>
  <c r="B54" i="8"/>
  <c r="D54" i="8" s="1"/>
  <c r="D53" i="8"/>
  <c r="B53" i="8"/>
  <c r="B52" i="8"/>
  <c r="D52" i="8" s="1"/>
  <c r="B51" i="8"/>
  <c r="D51" i="8" s="1"/>
  <c r="D50" i="8"/>
  <c r="B50" i="8"/>
  <c r="B49" i="8"/>
  <c r="D49" i="8" s="1"/>
  <c r="B48" i="8"/>
  <c r="D48" i="8" s="1"/>
  <c r="D47" i="8"/>
  <c r="B47" i="8"/>
  <c r="B46" i="8"/>
  <c r="D46" i="8" s="1"/>
  <c r="B45" i="8"/>
  <c r="D45" i="8" s="1"/>
  <c r="D43" i="8"/>
  <c r="B43" i="8"/>
  <c r="B42" i="8"/>
  <c r="D42" i="8" s="1"/>
  <c r="B41" i="8"/>
  <c r="D41" i="8" s="1"/>
  <c r="D40" i="8"/>
  <c r="B40" i="8"/>
  <c r="B39" i="8"/>
  <c r="D39" i="8" s="1"/>
  <c r="B38" i="8"/>
  <c r="D38" i="8" s="1"/>
  <c r="D37" i="8"/>
  <c r="B37" i="8"/>
  <c r="B36" i="8"/>
  <c r="D36" i="8" s="1"/>
  <c r="D35" i="8"/>
  <c r="B35" i="8"/>
  <c r="D33" i="8"/>
  <c r="B33" i="8"/>
  <c r="B32" i="8"/>
  <c r="D32" i="8" s="1"/>
  <c r="D31" i="8"/>
  <c r="B31" i="8"/>
  <c r="D30" i="8"/>
  <c r="B30" i="8"/>
  <c r="B29" i="8"/>
  <c r="D29" i="8" s="1"/>
  <c r="F28" i="8"/>
  <c r="B28" i="8"/>
  <c r="D28" i="8" s="1"/>
  <c r="F27" i="8"/>
  <c r="B27" i="8"/>
  <c r="D27" i="8" s="1"/>
  <c r="F26" i="8"/>
  <c r="B26" i="8"/>
  <c r="D26" i="8" s="1"/>
  <c r="F25" i="8"/>
  <c r="B25" i="8"/>
  <c r="D25" i="8" s="1"/>
  <c r="F24" i="8"/>
  <c r="B24" i="8"/>
  <c r="D24" i="8" s="1"/>
  <c r="F23" i="8"/>
  <c r="B23" i="8"/>
  <c r="D23" i="8" s="1"/>
  <c r="F22" i="8"/>
  <c r="B22" i="8"/>
  <c r="D22" i="8" s="1"/>
  <c r="F21" i="8"/>
  <c r="B21" i="8"/>
  <c r="D21" i="8" s="1"/>
  <c r="F20" i="8"/>
  <c r="B20" i="8"/>
  <c r="D20" i="8" s="1"/>
  <c r="F19" i="8"/>
  <c r="B19" i="8"/>
  <c r="D19" i="8" s="1"/>
  <c r="F18" i="8"/>
  <c r="B18" i="8"/>
  <c r="D18" i="8" s="1"/>
  <c r="B17" i="8"/>
  <c r="D17" i="8" s="1"/>
  <c r="B16" i="8"/>
  <c r="D16" i="8" s="1"/>
  <c r="B15" i="8"/>
  <c r="D15" i="8" s="1"/>
  <c r="B14" i="8"/>
  <c r="D14" i="8" s="1"/>
  <c r="B13" i="8"/>
  <c r="D13" i="8" s="1"/>
  <c r="B12" i="8"/>
  <c r="D12" i="8" s="1"/>
  <c r="B11" i="8"/>
  <c r="D11" i="8" s="1"/>
  <c r="B10" i="8"/>
  <c r="D10" i="8" s="1"/>
  <c r="A7" i="8"/>
  <c r="B68" i="7"/>
  <c r="D68" i="7" s="1"/>
  <c r="B67" i="7"/>
  <c r="D67" i="7" s="1"/>
  <c r="D66" i="7"/>
  <c r="B66" i="7"/>
  <c r="B65" i="7"/>
  <c r="D65" i="7" s="1"/>
  <c r="B64" i="7"/>
  <c r="D64" i="7" s="1"/>
  <c r="D63" i="7"/>
  <c r="B63" i="7"/>
  <c r="B62" i="7"/>
  <c r="D62" i="7" s="1"/>
  <c r="B61" i="7"/>
  <c r="D61" i="7" s="1"/>
  <c r="D60" i="7"/>
  <c r="B60" i="7"/>
  <c r="B58" i="7"/>
  <c r="D58" i="7" s="1"/>
  <c r="B57" i="7"/>
  <c r="D57" i="7" s="1"/>
  <c r="D56" i="7"/>
  <c r="B56" i="7"/>
  <c r="B55" i="7"/>
  <c r="D55" i="7" s="1"/>
  <c r="B54" i="7"/>
  <c r="D54" i="7" s="1"/>
  <c r="D53" i="7"/>
  <c r="B53" i="7"/>
  <c r="B52" i="7"/>
  <c r="D52" i="7" s="1"/>
  <c r="B51" i="7"/>
  <c r="D51" i="7" s="1"/>
  <c r="D50" i="7"/>
  <c r="B50" i="7"/>
  <c r="B49" i="7"/>
  <c r="D49" i="7" s="1"/>
  <c r="B48" i="7"/>
  <c r="D48" i="7" s="1"/>
  <c r="D47" i="7"/>
  <c r="B47" i="7"/>
  <c r="B46" i="7"/>
  <c r="D46" i="7" s="1"/>
  <c r="B45" i="7"/>
  <c r="D45" i="7" s="1"/>
  <c r="D43" i="7"/>
  <c r="B43" i="7"/>
  <c r="B42" i="7"/>
  <c r="D42" i="7" s="1"/>
  <c r="B41" i="7"/>
  <c r="D41" i="7" s="1"/>
  <c r="D40" i="7"/>
  <c r="B40" i="7"/>
  <c r="B39" i="7"/>
  <c r="D39" i="7" s="1"/>
  <c r="B38" i="7"/>
  <c r="D38" i="7" s="1"/>
  <c r="D37" i="7"/>
  <c r="B37" i="7"/>
  <c r="B36" i="7"/>
  <c r="D36" i="7" s="1"/>
  <c r="B35" i="7"/>
  <c r="D35" i="7" s="1"/>
  <c r="D33" i="7"/>
  <c r="B33" i="7"/>
  <c r="B32" i="7"/>
  <c r="D32" i="7" s="1"/>
  <c r="B31" i="7"/>
  <c r="D31" i="7" s="1"/>
  <c r="D30" i="7"/>
  <c r="B30" i="7"/>
  <c r="B29" i="7"/>
  <c r="D29" i="7" s="1"/>
  <c r="B28" i="7"/>
  <c r="D28" i="7" s="1"/>
  <c r="D27" i="7"/>
  <c r="B27" i="7"/>
  <c r="B26" i="7"/>
  <c r="D26" i="7" s="1"/>
  <c r="B25" i="7"/>
  <c r="D25" i="7" s="1"/>
  <c r="D24" i="7"/>
  <c r="B24" i="7"/>
  <c r="B23" i="7"/>
  <c r="D23" i="7" s="1"/>
  <c r="B22" i="7"/>
  <c r="D22" i="7" s="1"/>
  <c r="D21" i="7"/>
  <c r="B21" i="7"/>
  <c r="F20" i="7"/>
  <c r="B20" i="7"/>
  <c r="D20" i="7" s="1"/>
  <c r="F19" i="7"/>
  <c r="D19" i="7"/>
  <c r="B19" i="7"/>
  <c r="F18" i="7"/>
  <c r="B18" i="7"/>
  <c r="D18" i="7" s="1"/>
  <c r="B17" i="7"/>
  <c r="D17" i="7" s="1"/>
  <c r="B16" i="7"/>
  <c r="D16" i="7" s="1"/>
  <c r="B15" i="7"/>
  <c r="D15" i="7" s="1"/>
  <c r="B14" i="7"/>
  <c r="D14" i="7" s="1"/>
  <c r="B13" i="7"/>
  <c r="D13" i="7" s="1"/>
  <c r="B12" i="7"/>
  <c r="D12" i="7" s="1"/>
  <c r="B11" i="7"/>
  <c r="D11" i="7" s="1"/>
  <c r="B10" i="7"/>
  <c r="D10" i="7" s="1"/>
  <c r="A7" i="7"/>
  <c r="B68" i="6"/>
  <c r="D68" i="6" s="1"/>
  <c r="B67" i="6"/>
  <c r="D67" i="6" s="1"/>
  <c r="D66" i="6"/>
  <c r="B66" i="6"/>
  <c r="B65" i="6"/>
  <c r="D65" i="6" s="1"/>
  <c r="B64" i="6"/>
  <c r="D64" i="6" s="1"/>
  <c r="D63" i="6"/>
  <c r="B63" i="6"/>
  <c r="B62" i="6"/>
  <c r="D62" i="6" s="1"/>
  <c r="B61" i="6"/>
  <c r="D61" i="6" s="1"/>
  <c r="D60" i="6"/>
  <c r="B60" i="6"/>
  <c r="B58" i="6"/>
  <c r="D58" i="6" s="1"/>
  <c r="B57" i="6"/>
  <c r="D57" i="6" s="1"/>
  <c r="D56" i="6"/>
  <c r="B56" i="6"/>
  <c r="B55" i="6"/>
  <c r="D55" i="6" s="1"/>
  <c r="B54" i="6"/>
  <c r="D54" i="6" s="1"/>
  <c r="D53" i="6"/>
  <c r="B53" i="6"/>
  <c r="B52" i="6"/>
  <c r="D52" i="6" s="1"/>
  <c r="B51" i="6"/>
  <c r="D51" i="6" s="1"/>
  <c r="D50" i="6"/>
  <c r="B50" i="6"/>
  <c r="B49" i="6"/>
  <c r="D49" i="6" s="1"/>
  <c r="B48" i="6"/>
  <c r="D48" i="6" s="1"/>
  <c r="D47" i="6"/>
  <c r="B47" i="6"/>
  <c r="B46" i="6"/>
  <c r="D46" i="6" s="1"/>
  <c r="B45" i="6"/>
  <c r="D45" i="6" s="1"/>
  <c r="D43" i="6"/>
  <c r="B43" i="6"/>
  <c r="B42" i="6"/>
  <c r="D42" i="6" s="1"/>
  <c r="B41" i="6"/>
  <c r="D41" i="6" s="1"/>
  <c r="D40" i="6"/>
  <c r="B40" i="6"/>
  <c r="B39" i="6"/>
  <c r="D39" i="6" s="1"/>
  <c r="B38" i="6"/>
  <c r="D38" i="6" s="1"/>
  <c r="D37" i="6"/>
  <c r="B37" i="6"/>
  <c r="B36" i="6"/>
  <c r="D36" i="6" s="1"/>
  <c r="B35" i="6"/>
  <c r="D35" i="6" s="1"/>
  <c r="D33" i="6"/>
  <c r="B33" i="6"/>
  <c r="B32" i="6"/>
  <c r="D32" i="6" s="1"/>
  <c r="B31" i="6"/>
  <c r="D31" i="6" s="1"/>
  <c r="D30" i="6"/>
  <c r="B30" i="6"/>
  <c r="B29" i="6"/>
  <c r="D29" i="6" s="1"/>
  <c r="B28" i="6"/>
  <c r="D28" i="6" s="1"/>
  <c r="D27" i="6"/>
  <c r="B27" i="6"/>
  <c r="B26" i="6"/>
  <c r="D26" i="6" s="1"/>
  <c r="B25" i="6"/>
  <c r="D25" i="6" s="1"/>
  <c r="D24" i="6"/>
  <c r="B24" i="6"/>
  <c r="B23" i="6"/>
  <c r="D23" i="6" s="1"/>
  <c r="B22" i="6"/>
  <c r="D22" i="6" s="1"/>
  <c r="D21" i="6"/>
  <c r="B21" i="6"/>
  <c r="F20" i="6"/>
  <c r="B20" i="6"/>
  <c r="D20" i="6" s="1"/>
  <c r="F19" i="6"/>
  <c r="D19" i="6"/>
  <c r="B19" i="6"/>
  <c r="F18" i="6"/>
  <c r="B18" i="6"/>
  <c r="D18" i="6" s="1"/>
  <c r="B17" i="6"/>
  <c r="D17" i="6" s="1"/>
  <c r="B16" i="6"/>
  <c r="D16" i="6" s="1"/>
  <c r="B15" i="6"/>
  <c r="D15" i="6" s="1"/>
  <c r="B14" i="6"/>
  <c r="D14" i="6" s="1"/>
  <c r="B13" i="6"/>
  <c r="D13" i="6" s="1"/>
  <c r="B12" i="6"/>
  <c r="D12" i="6" s="1"/>
  <c r="B11" i="6"/>
  <c r="D11" i="6" s="1"/>
  <c r="B10" i="6"/>
  <c r="D10" i="6" s="1"/>
  <c r="A7" i="6"/>
  <c r="B68" i="5"/>
  <c r="D68" i="5" s="1"/>
  <c r="B67" i="5"/>
  <c r="D67" i="5" s="1"/>
  <c r="D66" i="5"/>
  <c r="B66" i="5"/>
  <c r="B65" i="5"/>
  <c r="D65" i="5" s="1"/>
  <c r="B64" i="5"/>
  <c r="D64" i="5" s="1"/>
  <c r="D63" i="5"/>
  <c r="B63" i="5"/>
  <c r="B62" i="5"/>
  <c r="D62" i="5" s="1"/>
  <c r="B61" i="5"/>
  <c r="D61" i="5" s="1"/>
  <c r="D60" i="5"/>
  <c r="B60" i="5"/>
  <c r="B58" i="5"/>
  <c r="D58" i="5" s="1"/>
  <c r="B57" i="5"/>
  <c r="D57" i="5" s="1"/>
  <c r="D56" i="5"/>
  <c r="B56" i="5"/>
  <c r="B55" i="5"/>
  <c r="D55" i="5" s="1"/>
  <c r="B54" i="5"/>
  <c r="D54" i="5" s="1"/>
  <c r="D53" i="5"/>
  <c r="B53" i="5"/>
  <c r="B52" i="5"/>
  <c r="D52" i="5" s="1"/>
  <c r="B51" i="5"/>
  <c r="D51" i="5" s="1"/>
  <c r="D50" i="5"/>
  <c r="B50" i="5"/>
  <c r="B49" i="5"/>
  <c r="D49" i="5" s="1"/>
  <c r="B48" i="5"/>
  <c r="D48" i="5" s="1"/>
  <c r="D47" i="5"/>
  <c r="B47" i="5"/>
  <c r="B46" i="5"/>
  <c r="D46" i="5" s="1"/>
  <c r="B45" i="5"/>
  <c r="D45" i="5" s="1"/>
  <c r="D43" i="5"/>
  <c r="B43" i="5"/>
  <c r="B42" i="5"/>
  <c r="D42" i="5" s="1"/>
  <c r="B41" i="5"/>
  <c r="D41" i="5" s="1"/>
  <c r="D40" i="5"/>
  <c r="B40" i="5"/>
  <c r="B39" i="5"/>
  <c r="D39" i="5" s="1"/>
  <c r="B38" i="5"/>
  <c r="D38" i="5" s="1"/>
  <c r="D37" i="5"/>
  <c r="B37" i="5"/>
  <c r="B36" i="5"/>
  <c r="D36" i="5" s="1"/>
  <c r="B35" i="5"/>
  <c r="D35" i="5" s="1"/>
  <c r="D33" i="5"/>
  <c r="B33" i="5"/>
  <c r="B32" i="5"/>
  <c r="D32" i="5" s="1"/>
  <c r="B31" i="5"/>
  <c r="D31" i="5" s="1"/>
  <c r="D30" i="5"/>
  <c r="B30" i="5"/>
  <c r="F29" i="5"/>
  <c r="B29" i="5"/>
  <c r="D29" i="5" s="1"/>
  <c r="F28" i="5"/>
  <c r="D28" i="5"/>
  <c r="B28" i="5"/>
  <c r="F27" i="5"/>
  <c r="B27" i="5"/>
  <c r="D27" i="5" s="1"/>
  <c r="F26" i="5"/>
  <c r="D26" i="5"/>
  <c r="B26" i="5"/>
  <c r="F25" i="5"/>
  <c r="B25" i="5"/>
  <c r="D25" i="5" s="1"/>
  <c r="F24" i="5"/>
  <c r="D24" i="5"/>
  <c r="B24" i="5"/>
  <c r="F23" i="5"/>
  <c r="B23" i="5"/>
  <c r="D23" i="5" s="1"/>
  <c r="F22" i="5"/>
  <c r="D22" i="5"/>
  <c r="B22" i="5"/>
  <c r="F21" i="5"/>
  <c r="B21" i="5"/>
  <c r="D21" i="5" s="1"/>
  <c r="F20" i="5"/>
  <c r="D20" i="5"/>
  <c r="B20" i="5"/>
  <c r="F19" i="5"/>
  <c r="B19" i="5"/>
  <c r="D19" i="5" s="1"/>
  <c r="F18" i="5"/>
  <c r="D18" i="5"/>
  <c r="B18" i="5"/>
  <c r="B17" i="5"/>
  <c r="D17" i="5" s="1"/>
  <c r="B16" i="5"/>
  <c r="D16" i="5" s="1"/>
  <c r="D15" i="5"/>
  <c r="B15" i="5"/>
  <c r="B14" i="5"/>
  <c r="D14" i="5" s="1"/>
  <c r="B13" i="5"/>
  <c r="D13" i="5" s="1"/>
  <c r="D12" i="5"/>
  <c r="B12" i="5"/>
  <c r="B11" i="5"/>
  <c r="D11" i="5" s="1"/>
  <c r="B10" i="5"/>
  <c r="D10" i="5" s="1"/>
  <c r="A7" i="5"/>
  <c r="B68" i="4"/>
  <c r="B67" i="4"/>
  <c r="B66" i="4"/>
  <c r="B65" i="4"/>
  <c r="B64" i="4"/>
  <c r="B63" i="4"/>
  <c r="B62" i="4"/>
  <c r="B61" i="4"/>
  <c r="B60" i="4"/>
  <c r="G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G44" i="4"/>
  <c r="B43" i="4"/>
  <c r="B42" i="4"/>
  <c r="B41" i="4"/>
  <c r="B40" i="4"/>
  <c r="B39" i="4"/>
  <c r="B38" i="4"/>
  <c r="B37" i="4"/>
  <c r="B36" i="4"/>
  <c r="B35" i="4"/>
  <c r="G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D10" i="4"/>
  <c r="D11" i="4" s="1"/>
  <c r="B10" i="4"/>
  <c r="E10" i="4" s="1"/>
  <c r="A7" i="4"/>
  <c r="B68" i="3"/>
  <c r="B67" i="3"/>
  <c r="B66" i="3"/>
  <c r="B65" i="3"/>
  <c r="B64" i="3"/>
  <c r="B63" i="3"/>
  <c r="B62" i="3"/>
  <c r="B61" i="3"/>
  <c r="B60" i="3"/>
  <c r="G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G44" i="3"/>
  <c r="B43" i="3"/>
  <c r="B42" i="3"/>
  <c r="B41" i="3"/>
  <c r="B40" i="3"/>
  <c r="B39" i="3"/>
  <c r="B38" i="3"/>
  <c r="B37" i="3"/>
  <c r="B36" i="3"/>
  <c r="B35" i="3"/>
  <c r="G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E14" i="3" s="1"/>
  <c r="D13" i="3"/>
  <c r="D14" i="3" s="1"/>
  <c r="D15" i="3" s="1"/>
  <c r="B13" i="3"/>
  <c r="D12" i="3"/>
  <c r="B12" i="3"/>
  <c r="E12" i="3" s="1"/>
  <c r="F12" i="3" s="1"/>
  <c r="F11" i="3"/>
  <c r="G11" i="3" s="1"/>
  <c r="D11" i="3"/>
  <c r="B11" i="3"/>
  <c r="E11" i="3" s="1"/>
  <c r="E10" i="3"/>
  <c r="D10" i="3"/>
  <c r="B10" i="3"/>
  <c r="A7" i="3"/>
  <c r="B68" i="2"/>
  <c r="B67" i="2"/>
  <c r="B66" i="2"/>
  <c r="B65" i="2"/>
  <c r="B64" i="2"/>
  <c r="B63" i="2"/>
  <c r="B62" i="2"/>
  <c r="B61" i="2"/>
  <c r="B60" i="2"/>
  <c r="G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G44" i="2"/>
  <c r="B43" i="2"/>
  <c r="B42" i="2"/>
  <c r="B41" i="2"/>
  <c r="B40" i="2"/>
  <c r="B39" i="2"/>
  <c r="B38" i="2"/>
  <c r="B37" i="2"/>
  <c r="B36" i="2"/>
  <c r="B35" i="2"/>
  <c r="G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D15" i="2"/>
  <c r="E15" i="2" s="1"/>
  <c r="B15" i="2"/>
  <c r="D14" i="2"/>
  <c r="B14" i="2"/>
  <c r="E14" i="2" s="1"/>
  <c r="D13" i="2"/>
  <c r="B13" i="2"/>
  <c r="E13" i="2" s="1"/>
  <c r="D12" i="2"/>
  <c r="B12" i="2"/>
  <c r="E12" i="2" s="1"/>
  <c r="D11" i="2"/>
  <c r="B11" i="2"/>
  <c r="E11" i="2" s="1"/>
  <c r="E10" i="2"/>
  <c r="D10" i="2"/>
  <c r="B10" i="2"/>
  <c r="A7" i="2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F10" i="4" l="1"/>
  <c r="G10" i="4" s="1"/>
  <c r="D12" i="4"/>
  <c r="D13" i="4" s="1"/>
  <c r="D14" i="4" s="1"/>
  <c r="E11" i="4"/>
  <c r="E12" i="4"/>
  <c r="E13" i="4"/>
  <c r="G10" i="3"/>
  <c r="E13" i="3"/>
  <c r="D16" i="3"/>
  <c r="E15" i="3"/>
  <c r="F14" i="3"/>
  <c r="G14" i="3" s="1"/>
  <c r="F10" i="3"/>
  <c r="G12" i="3"/>
  <c r="F11" i="2"/>
  <c r="G11" i="2" s="1"/>
  <c r="G14" i="2"/>
  <c r="F14" i="2"/>
  <c r="F12" i="2"/>
  <c r="G12" i="2" s="1"/>
  <c r="F15" i="2"/>
  <c r="G15" i="2" s="1"/>
  <c r="G13" i="2"/>
  <c r="F13" i="2"/>
  <c r="D16" i="2"/>
  <c r="F10" i="2"/>
  <c r="G10" i="2" s="1"/>
  <c r="F13" i="4" l="1"/>
  <c r="G13" i="4" s="1"/>
  <c r="F11" i="4"/>
  <c r="G11" i="4" s="1"/>
  <c r="F12" i="4"/>
  <c r="G12" i="4" s="1"/>
  <c r="E14" i="4"/>
  <c r="D15" i="4"/>
  <c r="G15" i="3"/>
  <c r="F15" i="3"/>
  <c r="D17" i="3"/>
  <c r="E16" i="3"/>
  <c r="F13" i="3"/>
  <c r="G13" i="3"/>
  <c r="D17" i="2"/>
  <c r="E16" i="2"/>
  <c r="G14" i="4" l="1"/>
  <c r="F14" i="4"/>
  <c r="D16" i="4"/>
  <c r="E15" i="4"/>
  <c r="D18" i="3"/>
  <c r="E17" i="3"/>
  <c r="F16" i="3"/>
  <c r="G16" i="3" s="1"/>
  <c r="F16" i="2"/>
  <c r="G16" i="2" s="1"/>
  <c r="D18" i="2"/>
  <c r="E17" i="2"/>
  <c r="G15" i="4" l="1"/>
  <c r="F15" i="4"/>
  <c r="D17" i="4"/>
  <c r="E16" i="4"/>
  <c r="D19" i="3"/>
  <c r="E18" i="3"/>
  <c r="F17" i="3"/>
  <c r="G17" i="3"/>
  <c r="F17" i="2"/>
  <c r="G17" i="2" s="1"/>
  <c r="D19" i="2"/>
  <c r="E18" i="2"/>
  <c r="G16" i="4" l="1"/>
  <c r="F16" i="4"/>
  <c r="D18" i="4"/>
  <c r="E17" i="4"/>
  <c r="D20" i="3"/>
  <c r="E19" i="3"/>
  <c r="F18" i="3"/>
  <c r="G18" i="3"/>
  <c r="F18" i="2"/>
  <c r="G18" i="2" s="1"/>
  <c r="D20" i="2"/>
  <c r="E19" i="2"/>
  <c r="G17" i="4" l="1"/>
  <c r="F17" i="4"/>
  <c r="D19" i="4"/>
  <c r="E18" i="4"/>
  <c r="D21" i="3"/>
  <c r="E20" i="3"/>
  <c r="F19" i="3"/>
  <c r="G19" i="3" s="1"/>
  <c r="F19" i="2"/>
  <c r="G19" i="2" s="1"/>
  <c r="D21" i="2"/>
  <c r="E20" i="2"/>
  <c r="G18" i="4" l="1"/>
  <c r="F18" i="4"/>
  <c r="D20" i="4"/>
  <c r="E19" i="4"/>
  <c r="D22" i="3"/>
  <c r="E21" i="3"/>
  <c r="F20" i="3"/>
  <c r="G20" i="3" s="1"/>
  <c r="F20" i="2"/>
  <c r="G20" i="2" s="1"/>
  <c r="D22" i="2"/>
  <c r="E21" i="2"/>
  <c r="F19" i="4" l="1"/>
  <c r="G19" i="4" s="1"/>
  <c r="E20" i="4"/>
  <c r="D21" i="4"/>
  <c r="D23" i="3"/>
  <c r="E22" i="3"/>
  <c r="F21" i="3"/>
  <c r="G21" i="3" s="1"/>
  <c r="F21" i="2"/>
  <c r="G21" i="2" s="1"/>
  <c r="E22" i="2"/>
  <c r="D23" i="2"/>
  <c r="D22" i="4" l="1"/>
  <c r="E21" i="4"/>
  <c r="F20" i="4"/>
  <c r="G20" i="4" s="1"/>
  <c r="D24" i="3"/>
  <c r="E23" i="3"/>
  <c r="F22" i="3"/>
  <c r="G22" i="3" s="1"/>
  <c r="F22" i="2"/>
  <c r="G22" i="2" s="1"/>
  <c r="D24" i="2"/>
  <c r="E23" i="2"/>
  <c r="D23" i="4" l="1"/>
  <c r="E22" i="4"/>
  <c r="F21" i="4"/>
  <c r="G21" i="4" s="1"/>
  <c r="F23" i="3"/>
  <c r="G23" i="3"/>
  <c r="D25" i="3"/>
  <c r="E24" i="3"/>
  <c r="F23" i="2"/>
  <c r="G23" i="2"/>
  <c r="D25" i="2"/>
  <c r="E24" i="2"/>
  <c r="D24" i="4" l="1"/>
  <c r="E23" i="4"/>
  <c r="F22" i="4"/>
  <c r="G22" i="4" s="1"/>
  <c r="F24" i="3"/>
  <c r="G24" i="3"/>
  <c r="D26" i="3"/>
  <c r="E25" i="3"/>
  <c r="F24" i="2"/>
  <c r="G24" i="2"/>
  <c r="D26" i="2"/>
  <c r="E25" i="2"/>
  <c r="D25" i="4" l="1"/>
  <c r="E24" i="4"/>
  <c r="F23" i="4"/>
  <c r="G23" i="4" s="1"/>
  <c r="F25" i="3"/>
  <c r="G25" i="3" s="1"/>
  <c r="E26" i="3"/>
  <c r="D27" i="3"/>
  <c r="F25" i="2"/>
  <c r="G25" i="2"/>
  <c r="D27" i="2"/>
  <c r="E26" i="2"/>
  <c r="D26" i="4" l="1"/>
  <c r="E25" i="4"/>
  <c r="F24" i="4"/>
  <c r="G24" i="4" s="1"/>
  <c r="D28" i="3"/>
  <c r="E27" i="3"/>
  <c r="F26" i="3"/>
  <c r="G26" i="3" s="1"/>
  <c r="F26" i="2"/>
  <c r="G26" i="2"/>
  <c r="E27" i="2"/>
  <c r="D28" i="2"/>
  <c r="E26" i="4" l="1"/>
  <c r="D27" i="4"/>
  <c r="F25" i="4"/>
  <c r="G25" i="4"/>
  <c r="F27" i="3"/>
  <c r="G27" i="3" s="1"/>
  <c r="D29" i="3"/>
  <c r="E28" i="3"/>
  <c r="E28" i="2"/>
  <c r="D29" i="2"/>
  <c r="F27" i="2"/>
  <c r="G27" i="2" s="1"/>
  <c r="D28" i="4" l="1"/>
  <c r="E27" i="4"/>
  <c r="F26" i="4"/>
  <c r="G26" i="4" s="1"/>
  <c r="F28" i="3"/>
  <c r="G28" i="3" s="1"/>
  <c r="D30" i="3"/>
  <c r="E29" i="3"/>
  <c r="D30" i="2"/>
  <c r="E29" i="2"/>
  <c r="F28" i="2"/>
  <c r="G28" i="2"/>
  <c r="D29" i="4" l="1"/>
  <c r="E28" i="4"/>
  <c r="F27" i="4"/>
  <c r="G27" i="4" s="1"/>
  <c r="G29" i="3"/>
  <c r="F29" i="3"/>
  <c r="D31" i="3"/>
  <c r="E30" i="3"/>
  <c r="F29" i="2"/>
  <c r="G29" i="2"/>
  <c r="D31" i="2"/>
  <c r="E30" i="2"/>
  <c r="D30" i="4" l="1"/>
  <c r="E29" i="4"/>
  <c r="F28" i="4"/>
  <c r="G28" i="4" s="1"/>
  <c r="F30" i="3"/>
  <c r="G30" i="3"/>
  <c r="D32" i="3"/>
  <c r="E31" i="3"/>
  <c r="F30" i="2"/>
  <c r="G30" i="2"/>
  <c r="D32" i="2"/>
  <c r="E31" i="2"/>
  <c r="G29" i="4" l="1"/>
  <c r="F29" i="4"/>
  <c r="D31" i="4"/>
  <c r="E30" i="4"/>
  <c r="F31" i="3"/>
  <c r="G31" i="3"/>
  <c r="D33" i="3"/>
  <c r="E32" i="3"/>
  <c r="F31" i="2"/>
  <c r="G31" i="2"/>
  <c r="D33" i="2"/>
  <c r="E32" i="2"/>
  <c r="G30" i="4" l="1"/>
  <c r="F30" i="4"/>
  <c r="D32" i="4"/>
  <c r="E31" i="4"/>
  <c r="F32" i="3"/>
  <c r="G32" i="3" s="1"/>
  <c r="D35" i="3"/>
  <c r="E33" i="3"/>
  <c r="F32" i="2"/>
  <c r="G32" i="2" s="1"/>
  <c r="D35" i="2"/>
  <c r="E33" i="2"/>
  <c r="F31" i="4" l="1"/>
  <c r="G31" i="4" s="1"/>
  <c r="E32" i="4"/>
  <c r="D33" i="4"/>
  <c r="F33" i="3"/>
  <c r="G33" i="3" s="1"/>
  <c r="D36" i="3"/>
  <c r="E35" i="3"/>
  <c r="F33" i="2"/>
  <c r="G33" i="2" s="1"/>
  <c r="E35" i="2"/>
  <c r="D36" i="2"/>
  <c r="F32" i="4" l="1"/>
  <c r="G32" i="4" s="1"/>
  <c r="D35" i="4"/>
  <c r="E33" i="4"/>
  <c r="D37" i="3"/>
  <c r="E36" i="3"/>
  <c r="F35" i="3"/>
  <c r="G35" i="3" s="1"/>
  <c r="D37" i="2"/>
  <c r="E36" i="2"/>
  <c r="F35" i="2"/>
  <c r="G35" i="2" s="1"/>
  <c r="D36" i="4" l="1"/>
  <c r="E35" i="4"/>
  <c r="F33" i="4"/>
  <c r="G33" i="4" s="1"/>
  <c r="F36" i="3"/>
  <c r="G36" i="3" s="1"/>
  <c r="D38" i="3"/>
  <c r="E37" i="3"/>
  <c r="F36" i="2"/>
  <c r="G36" i="2" s="1"/>
  <c r="D38" i="2"/>
  <c r="E37" i="2"/>
  <c r="F35" i="4" l="1"/>
  <c r="G35" i="4" s="1"/>
  <c r="D37" i="4"/>
  <c r="E36" i="4"/>
  <c r="F37" i="3"/>
  <c r="G37" i="3"/>
  <c r="D39" i="3"/>
  <c r="E38" i="3"/>
  <c r="F37" i="2"/>
  <c r="G37" i="2"/>
  <c r="D39" i="2"/>
  <c r="E38" i="2"/>
  <c r="F36" i="4" l="1"/>
  <c r="G36" i="4" s="1"/>
  <c r="D38" i="4"/>
  <c r="E37" i="4"/>
  <c r="F38" i="3"/>
  <c r="G38" i="3"/>
  <c r="D40" i="3"/>
  <c r="E39" i="3"/>
  <c r="F38" i="2"/>
  <c r="G38" i="2"/>
  <c r="D40" i="2"/>
  <c r="E39" i="2"/>
  <c r="D39" i="4" l="1"/>
  <c r="E38" i="4"/>
  <c r="F37" i="4"/>
  <c r="G37" i="4" s="1"/>
  <c r="F39" i="3"/>
  <c r="G39" i="3" s="1"/>
  <c r="D41" i="3"/>
  <c r="E40" i="3"/>
  <c r="F39" i="2"/>
  <c r="G39" i="2" s="1"/>
  <c r="D41" i="2"/>
  <c r="E40" i="2"/>
  <c r="F38" i="4" l="1"/>
  <c r="G38" i="4" s="1"/>
  <c r="D40" i="4"/>
  <c r="E39" i="4"/>
  <c r="D42" i="3"/>
  <c r="E41" i="3"/>
  <c r="F40" i="3"/>
  <c r="G40" i="3" s="1"/>
  <c r="F40" i="2"/>
  <c r="G40" i="2" s="1"/>
  <c r="E41" i="2"/>
  <c r="D42" i="2"/>
  <c r="E40" i="4" l="1"/>
  <c r="D41" i="4"/>
  <c r="F39" i="4"/>
  <c r="G39" i="4"/>
  <c r="F41" i="3"/>
  <c r="G41" i="3" s="1"/>
  <c r="D43" i="3"/>
  <c r="E42" i="3"/>
  <c r="F41" i="2"/>
  <c r="G41" i="2" s="1"/>
  <c r="E42" i="2"/>
  <c r="D43" i="2"/>
  <c r="D42" i="4" l="1"/>
  <c r="E41" i="4"/>
  <c r="F40" i="4"/>
  <c r="G40" i="4" s="1"/>
  <c r="D45" i="3"/>
  <c r="E43" i="3"/>
  <c r="F42" i="3"/>
  <c r="G42" i="3" s="1"/>
  <c r="D45" i="2"/>
  <c r="E43" i="2"/>
  <c r="F42" i="2"/>
  <c r="G42" i="2" s="1"/>
  <c r="F41" i="4" l="1"/>
  <c r="G41" i="4" s="1"/>
  <c r="D43" i="4"/>
  <c r="E42" i="4"/>
  <c r="F43" i="3"/>
  <c r="G43" i="3"/>
  <c r="D46" i="3"/>
  <c r="E45" i="3"/>
  <c r="F43" i="2"/>
  <c r="G43" i="2"/>
  <c r="D46" i="2"/>
  <c r="E45" i="2"/>
  <c r="D45" i="4" l="1"/>
  <c r="E43" i="4"/>
  <c r="F42" i="4"/>
  <c r="G42" i="4" s="1"/>
  <c r="F45" i="3"/>
  <c r="G45" i="3"/>
  <c r="D47" i="3"/>
  <c r="E46" i="3"/>
  <c r="F45" i="2"/>
  <c r="G45" i="2"/>
  <c r="D47" i="2"/>
  <c r="E46" i="2"/>
  <c r="F43" i="4" l="1"/>
  <c r="G43" i="4" s="1"/>
  <c r="D46" i="4"/>
  <c r="E45" i="4"/>
  <c r="F46" i="3"/>
  <c r="G46" i="3"/>
  <c r="D48" i="3"/>
  <c r="E47" i="3"/>
  <c r="F46" i="2"/>
  <c r="G46" i="2" s="1"/>
  <c r="D48" i="2"/>
  <c r="E47" i="2"/>
  <c r="D47" i="4" l="1"/>
  <c r="E46" i="4"/>
  <c r="F45" i="4"/>
  <c r="G45" i="4" s="1"/>
  <c r="F47" i="3"/>
  <c r="G47" i="3" s="1"/>
  <c r="D49" i="3"/>
  <c r="E48" i="3"/>
  <c r="F47" i="2"/>
  <c r="G47" i="2" s="1"/>
  <c r="D49" i="2"/>
  <c r="E48" i="2"/>
  <c r="F46" i="4" l="1"/>
  <c r="G46" i="4" s="1"/>
  <c r="D48" i="4"/>
  <c r="E47" i="4"/>
  <c r="F48" i="3"/>
  <c r="G48" i="3" s="1"/>
  <c r="D50" i="3"/>
  <c r="E49" i="3"/>
  <c r="F48" i="2"/>
  <c r="G48" i="2" s="1"/>
  <c r="E49" i="2"/>
  <c r="D50" i="2"/>
  <c r="F47" i="4" l="1"/>
  <c r="G47" i="4"/>
  <c r="E48" i="4"/>
  <c r="D49" i="4"/>
  <c r="F49" i="3"/>
  <c r="G49" i="3" s="1"/>
  <c r="D51" i="3"/>
  <c r="E50" i="3"/>
  <c r="F49" i="2"/>
  <c r="G49" i="2" s="1"/>
  <c r="D51" i="2"/>
  <c r="E50" i="2"/>
  <c r="F48" i="4" l="1"/>
  <c r="G48" i="4" s="1"/>
  <c r="D50" i="4"/>
  <c r="E49" i="4"/>
  <c r="F50" i="3"/>
  <c r="G50" i="3" s="1"/>
  <c r="D52" i="3"/>
  <c r="E51" i="3"/>
  <c r="D52" i="2"/>
  <c r="E51" i="2"/>
  <c r="F50" i="2"/>
  <c r="G50" i="2" s="1"/>
  <c r="D51" i="4" l="1"/>
  <c r="E50" i="4"/>
  <c r="F49" i="4"/>
  <c r="G49" i="4" s="1"/>
  <c r="F51" i="3"/>
  <c r="G51" i="3"/>
  <c r="D53" i="3"/>
  <c r="E52" i="3"/>
  <c r="F51" i="2"/>
  <c r="G51" i="2"/>
  <c r="D53" i="2"/>
  <c r="E52" i="2"/>
  <c r="F50" i="4" l="1"/>
  <c r="G50" i="4" s="1"/>
  <c r="D52" i="4"/>
  <c r="E51" i="4"/>
  <c r="F52" i="3"/>
  <c r="G52" i="3"/>
  <c r="D54" i="3"/>
  <c r="E53" i="3"/>
  <c r="F52" i="2"/>
  <c r="G52" i="2" s="1"/>
  <c r="D54" i="2"/>
  <c r="E53" i="2"/>
  <c r="F51" i="4" l="1"/>
  <c r="G51" i="4" s="1"/>
  <c r="D53" i="4"/>
  <c r="E52" i="4"/>
  <c r="F53" i="3"/>
  <c r="G53" i="3" s="1"/>
  <c r="D55" i="3"/>
  <c r="E54" i="3"/>
  <c r="F53" i="2"/>
  <c r="G53" i="2" s="1"/>
  <c r="D55" i="2"/>
  <c r="E54" i="2"/>
  <c r="D54" i="4" l="1"/>
  <c r="E53" i="4"/>
  <c r="F52" i="4"/>
  <c r="G52" i="4" s="1"/>
  <c r="F54" i="3"/>
  <c r="G54" i="3" s="1"/>
  <c r="D56" i="3"/>
  <c r="E55" i="3"/>
  <c r="F54" i="2"/>
  <c r="G54" i="2" s="1"/>
  <c r="E55" i="2"/>
  <c r="D56" i="2"/>
  <c r="F53" i="4" l="1"/>
  <c r="G53" i="4"/>
  <c r="E54" i="4"/>
  <c r="D55" i="4"/>
  <c r="F55" i="3"/>
  <c r="G55" i="3" s="1"/>
  <c r="D57" i="3"/>
  <c r="E56" i="3"/>
  <c r="D57" i="2"/>
  <c r="E56" i="2"/>
  <c r="F55" i="2"/>
  <c r="G55" i="2" s="1"/>
  <c r="D56" i="4" l="1"/>
  <c r="E55" i="4"/>
  <c r="F54" i="4"/>
  <c r="G54" i="4" s="1"/>
  <c r="F56" i="3"/>
  <c r="G56" i="3" s="1"/>
  <c r="D58" i="3"/>
  <c r="E57" i="3"/>
  <c r="F56" i="2"/>
  <c r="G56" i="2" s="1"/>
  <c r="D58" i="2"/>
  <c r="E57" i="2"/>
  <c r="F55" i="4" l="1"/>
  <c r="G55" i="4" s="1"/>
  <c r="D57" i="4"/>
  <c r="E56" i="4"/>
  <c r="F57" i="3"/>
  <c r="G57" i="3"/>
  <c r="D60" i="3"/>
  <c r="E58" i="3"/>
  <c r="D60" i="2"/>
  <c r="E58" i="2"/>
  <c r="F57" i="2"/>
  <c r="G57" i="2"/>
  <c r="F56" i="4" l="1"/>
  <c r="G56" i="4" s="1"/>
  <c r="D58" i="4"/>
  <c r="E57" i="4"/>
  <c r="F58" i="3"/>
  <c r="G58" i="3"/>
  <c r="D61" i="3"/>
  <c r="E60" i="3"/>
  <c r="F58" i="2"/>
  <c r="G58" i="2"/>
  <c r="D61" i="2"/>
  <c r="E60" i="2"/>
  <c r="D60" i="4" l="1"/>
  <c r="E58" i="4"/>
  <c r="F57" i="4"/>
  <c r="G57" i="4" s="1"/>
  <c r="F60" i="3"/>
  <c r="G60" i="3"/>
  <c r="D62" i="3"/>
  <c r="E61" i="3"/>
  <c r="F60" i="2"/>
  <c r="G60" i="2" s="1"/>
  <c r="D62" i="2"/>
  <c r="E61" i="2"/>
  <c r="F58" i="4" l="1"/>
  <c r="G58" i="4" s="1"/>
  <c r="D61" i="4"/>
  <c r="E60" i="4"/>
  <c r="F61" i="3"/>
  <c r="G61" i="3" s="1"/>
  <c r="E62" i="3"/>
  <c r="D63" i="3"/>
  <c r="F61" i="2"/>
  <c r="G61" i="2" s="1"/>
  <c r="D63" i="2"/>
  <c r="E62" i="2"/>
  <c r="D62" i="4" l="1"/>
  <c r="E61" i="4"/>
  <c r="F60" i="4"/>
  <c r="G60" i="4" s="1"/>
  <c r="D64" i="3"/>
  <c r="E63" i="3"/>
  <c r="F62" i="3"/>
  <c r="G62" i="3" s="1"/>
  <c r="F62" i="2"/>
  <c r="G62" i="2" s="1"/>
  <c r="E63" i="2"/>
  <c r="D64" i="2"/>
  <c r="F61" i="4" l="1"/>
  <c r="G61" i="4"/>
  <c r="E62" i="4"/>
  <c r="D63" i="4"/>
  <c r="F63" i="3"/>
  <c r="G63" i="3" s="1"/>
  <c r="D65" i="3"/>
  <c r="E64" i="3"/>
  <c r="D65" i="2"/>
  <c r="E64" i="2"/>
  <c r="F63" i="2"/>
  <c r="G63" i="2" s="1"/>
  <c r="D64" i="4" l="1"/>
  <c r="E63" i="4"/>
  <c r="F62" i="4"/>
  <c r="G62" i="4" s="1"/>
  <c r="F64" i="3"/>
  <c r="G64" i="3" s="1"/>
  <c r="D66" i="3"/>
  <c r="E65" i="3"/>
  <c r="F64" i="2"/>
  <c r="G64" i="2" s="1"/>
  <c r="D66" i="2"/>
  <c r="E65" i="2"/>
  <c r="F63" i="4" l="1"/>
  <c r="G63" i="4" s="1"/>
  <c r="D65" i="4"/>
  <c r="E64" i="4"/>
  <c r="F65" i="3"/>
  <c r="G65" i="3" s="1"/>
  <c r="D67" i="3"/>
  <c r="E66" i="3"/>
  <c r="D67" i="2"/>
  <c r="E66" i="2"/>
  <c r="F65" i="2"/>
  <c r="G65" i="2" s="1"/>
  <c r="F64" i="4" l="1"/>
  <c r="G64" i="4" s="1"/>
  <c r="D66" i="4"/>
  <c r="E65" i="4"/>
  <c r="D68" i="3"/>
  <c r="E68" i="3" s="1"/>
  <c r="E67" i="3"/>
  <c r="F66" i="3"/>
  <c r="G66" i="3"/>
  <c r="F66" i="2"/>
  <c r="G66" i="2" s="1"/>
  <c r="D68" i="2"/>
  <c r="E68" i="2" s="1"/>
  <c r="E67" i="2"/>
  <c r="F65" i="4" l="1"/>
  <c r="G65" i="4" s="1"/>
  <c r="D67" i="4"/>
  <c r="E66" i="4"/>
  <c r="F67" i="3"/>
  <c r="G67" i="3" s="1"/>
  <c r="F68" i="3"/>
  <c r="G68" i="3" s="1"/>
  <c r="F67" i="2"/>
  <c r="G67" i="2"/>
  <c r="F68" i="2"/>
  <c r="G68" i="2" s="1"/>
  <c r="F66" i="4" l="1"/>
  <c r="G66" i="4" s="1"/>
  <c r="D68" i="4"/>
  <c r="E68" i="4" s="1"/>
  <c r="E67" i="4"/>
  <c r="F68" i="4" l="1"/>
  <c r="G68" i="4" s="1"/>
  <c r="F67" i="4"/>
  <c r="G67" i="4"/>
</calcChain>
</file>

<file path=xl/sharedStrings.xml><?xml version="1.0" encoding="utf-8"?>
<sst xmlns="http://schemas.openxmlformats.org/spreadsheetml/2006/main" count="1559" uniqueCount="245">
  <si>
    <t>GANPATI PETROCHEMICALS</t>
  </si>
  <si>
    <t>Consigment Stockist of : HALDIA PETROCHEMICALS LTD.</t>
  </si>
  <si>
    <t>152,Sanjay Bldg. No. 6,Mittal Ind.Estate,Andheri Kurla Road,Marol,Andheri(East),MUMBAI-400 059.</t>
  </si>
  <si>
    <t>Tel. 28509801 / 49705324 / E- MAIL admin.ganpati@gmail.com</t>
  </si>
  <si>
    <t>Daman W.H.Add. :- House No. 4/A-7/2, Survey No. 747 &amp; 748, Village Kalaria,Kunta Road,Nani Daman,</t>
  </si>
  <si>
    <t>Daman - 396 210.  Mobile - 09377319643  &amp;  07016459508</t>
  </si>
  <si>
    <t xml:space="preserve">     Bhiwandi W.H.Add.:- Gala No. 925 &amp; 926, Dadoba Compound, Opp. Vishal Dying, Near Bhoir Easte,</t>
  </si>
  <si>
    <t xml:space="preserve"> Val Village, Anjur Road, Anjur Phata, Bhiwandi, Dist. Thane, Mobile - 9324038864 &amp; 9860242728</t>
  </si>
  <si>
    <t>HDPE, LLDPE &amp; PP PRICE W.E.F. DT. 04.04.26</t>
  </si>
  <si>
    <t xml:space="preserve"> </t>
  </si>
  <si>
    <t xml:space="preserve">DAMAN </t>
  </si>
  <si>
    <t>BHIWANDI</t>
  </si>
  <si>
    <t>HDPE</t>
  </si>
  <si>
    <t>CREDIT PRICE</t>
  </si>
  <si>
    <t xml:space="preserve">IM         M 6007L </t>
  </si>
  <si>
    <t>M 6007LU</t>
  </si>
  <si>
    <t xml:space="preserve">  M 5005 L</t>
  </si>
  <si>
    <t xml:space="preserve">  M 5002 L</t>
  </si>
  <si>
    <t xml:space="preserve">  M5018 L </t>
  </si>
  <si>
    <t>M5600S</t>
  </si>
  <si>
    <t>M5601S</t>
  </si>
  <si>
    <t xml:space="preserve">HD BM    B 6401 </t>
  </si>
  <si>
    <t>HD BM/FILM        E 5201S</t>
  </si>
  <si>
    <t>HD BM/FILM        E 5201</t>
  </si>
  <si>
    <t>MBM                   B 5500</t>
  </si>
  <si>
    <t>HM FILM     F 5600/5400</t>
  </si>
  <si>
    <t xml:space="preserve">RAF /  HD T 9 </t>
  </si>
  <si>
    <t>HD T9C</t>
  </si>
  <si>
    <t xml:space="preserve"> HD T10 / T10S</t>
  </si>
  <si>
    <t>PIPE    P 5100 (P.E.-80)</t>
  </si>
  <si>
    <t>P5200 ( P.E. - 63 )</t>
  </si>
  <si>
    <t>PIPE    P 5300 (P.E.-100)</t>
  </si>
  <si>
    <t>PIPE P5200UV</t>
  </si>
  <si>
    <t>PP</t>
  </si>
  <si>
    <t>FILM                      F 110</t>
  </si>
  <si>
    <t>HPIM          M 110</t>
  </si>
  <si>
    <t>HPIM          M 103</t>
  </si>
  <si>
    <t>RAFFIA                 R 103</t>
  </si>
  <si>
    <t>HPIM  M108 / M125 / E125</t>
  </si>
  <si>
    <t>HPIM  M106</t>
  </si>
  <si>
    <t xml:space="preserve">HP PP   F135 </t>
  </si>
  <si>
    <t>PP CP/RCP</t>
  </si>
  <si>
    <t>PP CP   M 312 / M310S</t>
  </si>
  <si>
    <t>PP CP    M320</t>
  </si>
  <si>
    <t>PP CP    M330</t>
  </si>
  <si>
    <t>PP CP    M340</t>
  </si>
  <si>
    <t>PP CP    M365</t>
  </si>
  <si>
    <t>PP CP    M308S</t>
  </si>
  <si>
    <t xml:space="preserve">PP CP            M 304 </t>
  </si>
  <si>
    <t>PP CP    M 307 / M 315 /M 325</t>
  </si>
  <si>
    <t>PP  RCP               B 200</t>
  </si>
  <si>
    <t>PP CP     M 310</t>
  </si>
  <si>
    <t>PP  RCP               M212S</t>
  </si>
  <si>
    <t>B202S</t>
  </si>
  <si>
    <t>LLDPE</t>
  </si>
  <si>
    <t>FILM                    71601D</t>
  </si>
  <si>
    <t>FILM      71601W / 71602 S/W</t>
  </si>
  <si>
    <t>ROTO      73005 T / 73204 T</t>
  </si>
  <si>
    <t>ROTO      73005 TU / 73204 TU</t>
  </si>
  <si>
    <t>FILM             71501 S</t>
  </si>
  <si>
    <t>EC          72307 E</t>
  </si>
  <si>
    <t>LLT-12</t>
  </si>
  <si>
    <t>GST would be applicable on adjustment of Cash Discount(for cash sale only) from Basic price. Presently the rate of GST is 18%.</t>
  </si>
  <si>
    <r>
      <t xml:space="preserve">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</si>
  <si>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 xml:space="preserve">    Prohibited under Plastic Waste Management (PWM) Rules 2016, as amended from time to time”</t>
  </si>
  <si>
    <t>Transportation Charges from our Warehouse in Customers Account.</t>
  </si>
  <si>
    <t>Cash disc. For Ex-stock sales will be Rs. 1100/- per MT on HDPE, LLDPE, PP &amp; PPCP</t>
  </si>
  <si>
    <t>Non Prime (Z) Grade Rs. 800/MT less than the Prime Grade</t>
  </si>
  <si>
    <t xml:space="preserve"> PRICE MAY CHANGE WITHOUT ANY PRIOR NOTICE. PRICE PREVAILING AT THE TIME OF DISPATCH WILL APPLY.</t>
  </si>
  <si>
    <t>REGARDS</t>
  </si>
  <si>
    <t>MANOJ MENON - 8422804040</t>
  </si>
  <si>
    <t>EMAIL:manojmenon.ganpati@gmail.com</t>
  </si>
  <si>
    <t>GIRISH SHAH - 9320949656</t>
  </si>
  <si>
    <t>EMAIL:admin.ganpati@gmail.com</t>
  </si>
  <si>
    <t>Tel. 28509801 / 49705324  E- MAIL admin.ganpati@gmail.com</t>
  </si>
  <si>
    <t xml:space="preserve">HDPE / PP / LLDPE PRICES EX-HALDIA PETROCHEMICALS LTD. PLANT FOR  DAMAN </t>
  </si>
  <si>
    <t>Daman W.H. Add :-  House no. 4/A-7/2, Survey No. 747 &amp; 748, Village Kalaria,Kunta Road, Nani Daman, Daman - 396210, Mob.  9377319643</t>
  </si>
  <si>
    <t>GRADE</t>
  </si>
  <si>
    <t>BASIC</t>
  </si>
  <si>
    <t>LESS.</t>
  </si>
  <si>
    <t>ADD</t>
  </si>
  <si>
    <t>NET</t>
  </si>
  <si>
    <t>ADD  IGST</t>
  </si>
  <si>
    <t>CASH  AMT</t>
  </si>
  <si>
    <t>C.D.</t>
  </si>
  <si>
    <t>TRANSP</t>
  </si>
  <si>
    <t>PMT</t>
  </si>
  <si>
    <t xml:space="preserve">M 6007L  </t>
  </si>
  <si>
    <t>M 5005L</t>
  </si>
  <si>
    <t>M 5002L</t>
  </si>
  <si>
    <t>IM M 5018L/M 5025L/M5818</t>
  </si>
  <si>
    <t>HD BM  E 5201</t>
  </si>
  <si>
    <t>HD BM   E5201S</t>
  </si>
  <si>
    <t xml:space="preserve">HD BM   B 6401 </t>
  </si>
  <si>
    <t>MBM                    B 5500</t>
  </si>
  <si>
    <t>HD T9  POWDER</t>
  </si>
  <si>
    <t xml:space="preserve">RAF/MFIL HD T9 </t>
  </si>
  <si>
    <t>RAF  HD T10 / HD T10S</t>
  </si>
  <si>
    <t xml:space="preserve">PIPE P5200UV </t>
  </si>
  <si>
    <t>PIPE P5200(P.E-63)</t>
  </si>
  <si>
    <t>HD OG(E)</t>
  </si>
  <si>
    <t>HD OG(M)</t>
  </si>
  <si>
    <t>HD OG(F)</t>
  </si>
  <si>
    <t>HD OG(B)</t>
  </si>
  <si>
    <t>HPIM                     M 103</t>
  </si>
  <si>
    <t>HPIM                     M 110</t>
  </si>
  <si>
    <t>PP 3MI  POWDER</t>
  </si>
  <si>
    <t>PP              M 108 / M125 / E125</t>
  </si>
  <si>
    <t>PP              M106</t>
  </si>
  <si>
    <t xml:space="preserve">PP              F135 </t>
  </si>
  <si>
    <t>PP OG/
BR - 4/10/25/40/65</t>
  </si>
  <si>
    <t>PPCP  M 311T</t>
  </si>
  <si>
    <t>PPCP  M 308S</t>
  </si>
  <si>
    <t>6 - 12 MFI Co-po powder</t>
  </si>
  <si>
    <t>PP CP    M 312</t>
  </si>
  <si>
    <t xml:space="preserve">PP CP     M 304 </t>
  </si>
  <si>
    <t>PP CP   M 307 / M 315 /M 325</t>
  </si>
  <si>
    <t>PP  RCP   B 200</t>
  </si>
  <si>
    <t xml:space="preserve">PP RCP              B202S           </t>
  </si>
  <si>
    <t xml:space="preserve">PP RCP              M212S     </t>
  </si>
  <si>
    <t>FILM           71601D</t>
  </si>
  <si>
    <t xml:space="preserve">FILM 71501S,71601W </t>
  </si>
  <si>
    <t>FILM      71602 S / W</t>
  </si>
  <si>
    <t>ROTO  73005 T/73204 T</t>
  </si>
  <si>
    <t>ROTO  73005 TU</t>
  </si>
  <si>
    <t xml:space="preserve">EC  72307 E </t>
  </si>
  <si>
    <t>LL 71501S POWDER</t>
  </si>
  <si>
    <t>LL OG(E)</t>
  </si>
  <si>
    <t>LL OG(M)</t>
  </si>
  <si>
    <t xml:space="preserve">POST SALES QUANTITY DISCOUNT AS APPLICABLE </t>
  </si>
  <si>
    <t>QTY. MT FOR HD / LL</t>
  </si>
  <si>
    <t>&gt;= 5</t>
  </si>
  <si>
    <t>&gt;= 10</t>
  </si>
  <si>
    <t>&gt;=30</t>
  </si>
  <si>
    <t>&gt;=60</t>
  </si>
  <si>
    <t>&gt;= 100</t>
  </si>
  <si>
    <t>&gt;= 200</t>
  </si>
  <si>
    <t>&gt;= 300</t>
  </si>
  <si>
    <t>&gt;= 400</t>
  </si>
  <si>
    <t>HDPE/LLDPE</t>
  </si>
  <si>
    <t>450/-</t>
  </si>
  <si>
    <t>550/-</t>
  </si>
  <si>
    <t>650/-</t>
  </si>
  <si>
    <t>750/-</t>
  </si>
  <si>
    <t>850/-</t>
  </si>
  <si>
    <t>950/-</t>
  </si>
  <si>
    <t>1050/-</t>
  </si>
  <si>
    <t>1150/-</t>
  </si>
  <si>
    <t>QTY. MT FOR  PP</t>
  </si>
  <si>
    <t xml:space="preserve">PP                    </t>
  </si>
  <si>
    <t>200/-</t>
  </si>
  <si>
    <t>300/-</t>
  </si>
  <si>
    <t>400/-</t>
  </si>
  <si>
    <t>500/-</t>
  </si>
  <si>
    <t>600/-</t>
  </si>
  <si>
    <t>700/-</t>
  </si>
  <si>
    <t>800/-</t>
  </si>
  <si>
    <r>
      <t>·</t>
    </r>
    <r>
      <rPr>
        <b/>
        <sz val="10"/>
        <color indexed="10"/>
        <rFont val="Times New Roman"/>
        <family val="1"/>
      </rPr>
      <t xml:space="preserve">       FOR CREDIT PURCHASE INTREST FREE CREDIT WILL BE 10 DAYS FROM THE DATE OF INVOICE. AN EPI </t>
    </r>
  </si>
  <si>
    <t xml:space="preserve">         RS. 75 / MT PER DAY FOR EX-PLANT</t>
  </si>
  <si>
    <r>
      <t>·</t>
    </r>
    <r>
      <rPr>
        <sz val="10"/>
        <rFont val="Times New Roman"/>
        <family val="1"/>
      </rPr>
      <t>          NON PRIME (Z) GRADE RS.800/MT LESS THAN THE BASIC PRIME GRADE.</t>
    </r>
  </si>
  <si>
    <r>
      <t>·</t>
    </r>
    <r>
      <rPr>
        <sz val="10"/>
        <rFont val="Times New Roman"/>
        <family val="1"/>
      </rPr>
      <t>          CHEQUE RETURN PENALTY RS.1000/-PER INSTRUMENT.</t>
    </r>
  </si>
  <si>
    <r>
      <t>·</t>
    </r>
    <r>
      <rPr>
        <sz val="10"/>
        <rFont val="Times New Roman"/>
        <family val="1"/>
      </rPr>
      <t>          UNLOADING &amp; VARAI CHARGES TO BE BORNE BY THE CUSTOMER.</t>
    </r>
  </si>
  <si>
    <r>
      <t>·</t>
    </r>
    <r>
      <rPr>
        <sz val="10"/>
        <rFont val="Times New Roman"/>
        <family val="1"/>
      </rPr>
      <t>          QUANTITY DISCOUNT WOULD  BE APPLICABLE ON COMBINATION OF HDPE AND LLDPE GRADES.</t>
    </r>
  </si>
  <si>
    <r>
      <rPr>
        <sz val="10"/>
        <rFont val="Symbol"/>
        <family val="1"/>
        <charset val="2"/>
      </rPr>
      <t>·</t>
    </r>
    <r>
      <rPr>
        <sz val="10"/>
        <rFont val="Arial"/>
        <family val="2"/>
      </rPr>
      <t>       PRICE MAY CHANGE WITHOUT ANY PRIOR NOTICE. PRICE PREVAILING AT THE TIME OF DISPATCH WILL APPLY.</t>
    </r>
  </si>
  <si>
    <r>
      <t xml:space="preserve">         </t>
    </r>
    <r>
      <rPr>
        <sz val="10"/>
        <rFont val="Symbol"/>
        <family val="1"/>
        <charset val="2"/>
      </rPr>
      <t>·</t>
    </r>
    <r>
      <rPr>
        <b/>
        <sz val="10"/>
        <rFont val="Arial"/>
        <family val="2"/>
      </rPr>
      <t xml:space="preserve">       TDS  if applicable to be deducted u/s 194Q. TDS dedcuted should be deposited in HPL's PAN no. –AAGCB2001F</t>
    </r>
  </si>
  <si>
    <r>
      <t xml:space="preserve">        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     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</si>
  <si>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 xml:space="preserve">                  Prohibited under Plastic Waste Management (PWM) Rules 2016, as amended from time to time”</t>
  </si>
  <si>
    <t xml:space="preserve">HDPE / PP / LLDPE PRICES EX-HALDIA PETROCHEMICALS LTD. PLANT FOR  DADRA </t>
  </si>
  <si>
    <t>HDPE / PP / LLDPE PRICES EX-HALDIA PETROCHEMICALS LTD. PLANT FOR  SILVASSA</t>
  </si>
  <si>
    <t>Tel. 28509801 / 49705324  / E- MAIL admin.ganpati@gmail.com</t>
  </si>
  <si>
    <t>HDPE / PP / LLDPE PRICES EX-HALDIA PETROCHEMICALS LTD. PLANT FOR MUMBAI</t>
  </si>
  <si>
    <t>TOTAL</t>
  </si>
  <si>
    <t>AMT RS.</t>
  </si>
  <si>
    <t xml:space="preserve">         TRANS.CHARGES PMT.</t>
  </si>
  <si>
    <t>LOCATIONS</t>
  </si>
  <si>
    <t>FREIGHT</t>
  </si>
  <si>
    <t xml:space="preserve">            **T.D.</t>
  </si>
  <si>
    <t>RS/MT.</t>
  </si>
  <si>
    <t>KALYAN</t>
  </si>
  <si>
    <t>KHOPOLI</t>
  </si>
  <si>
    <t>MANGAON</t>
  </si>
  <si>
    <t>MUMBAI</t>
  </si>
  <si>
    <t>MURBAD</t>
  </si>
  <si>
    <t>NAGOTHANE</t>
  </si>
  <si>
    <t>PALGHAR</t>
  </si>
  <si>
    <t>PANVEL</t>
  </si>
  <si>
    <t>THANE</t>
  </si>
  <si>
    <t>ULHASNAGAR</t>
  </si>
  <si>
    <t>VASAI</t>
  </si>
  <si>
    <t>*T.D.=TRANSIT DAYS</t>
  </si>
  <si>
    <t>PP 3MI   POWDER</t>
  </si>
  <si>
    <t>PP CP   M 307 / M 315 / M 325</t>
  </si>
  <si>
    <t>POST SALES QUANTITY DISCOUNT AS APPLICABLE</t>
  </si>
  <si>
    <t>HDPE / PP / LLDPE PRICES EX-HALDIA PETROCHEMICALS LTD. PLANT FOR NASIK</t>
  </si>
  <si>
    <t>IGHATPURI</t>
  </si>
  <si>
    <t>SINNAR</t>
  </si>
  <si>
    <t>NASIK</t>
  </si>
  <si>
    <t>HDPE / PP / LLDPE PRICES EX-HALDIA PETROCHEMICALS LTD. PLANT FOR PUNE</t>
  </si>
  <si>
    <t>AHMEDNAGAR</t>
  </si>
  <si>
    <t>LONAVALE</t>
  </si>
  <si>
    <t>PUNE</t>
  </si>
  <si>
    <t>HDPE / PP / LLDPE PRICES EX-HALDIA PETROCHEMICALS LTD. PLANT FOR KOLHAPUR</t>
  </si>
  <si>
    <t>BARSI</t>
  </si>
  <si>
    <t>KAGAL</t>
  </si>
  <si>
    <t>KOLHAPUR</t>
  </si>
  <si>
    <t>LATUR</t>
  </si>
  <si>
    <t>OSMANABAD</t>
  </si>
  <si>
    <t>SANGLI</t>
  </si>
  <si>
    <t>SATARA</t>
  </si>
  <si>
    <t>SOLAPUR</t>
  </si>
  <si>
    <t>WAI</t>
  </si>
  <si>
    <t>CHIPLUN</t>
  </si>
  <si>
    <t>RATNAGIRI</t>
  </si>
  <si>
    <t>HDPE / PP / LLDPE PRICES EX-HALDIA PETROCHEMICALS LTD. PLANT FOR SURAT</t>
  </si>
  <si>
    <t>UMERGAON</t>
  </si>
  <si>
    <t>VALSAD</t>
  </si>
  <si>
    <t>VAPI</t>
  </si>
  <si>
    <t>SARIGRAM</t>
  </si>
  <si>
    <t>HAZIRA</t>
  </si>
  <si>
    <t>SURAT</t>
  </si>
  <si>
    <t>NAVSARI</t>
  </si>
  <si>
    <t>HDPE / PP / LLDPE PRICES EX-HALDIA PETROCHEMICALS LTD. PLANT FOR VADODARA</t>
  </si>
  <si>
    <t>ANKLESHWAR</t>
  </si>
  <si>
    <t>BHARUCH</t>
  </si>
  <si>
    <t>DAHEJ</t>
  </si>
  <si>
    <t>GODHRA</t>
  </si>
  <si>
    <t>HALOL</t>
  </si>
  <si>
    <t>KALOL</t>
  </si>
  <si>
    <t>SAVLI</t>
  </si>
  <si>
    <t>VADODARA(BARODA)</t>
  </si>
  <si>
    <t>HDPE / PP / LLDPE PRICES EX-HALDIA PETROCHEMICALS LTD. PLANT FOR AHMEDABAD</t>
  </si>
  <si>
    <t>AHMEDABAD</t>
  </si>
  <si>
    <t>DHOLKA</t>
  </si>
  <si>
    <t>GANDHINAGAR</t>
  </si>
  <si>
    <t>KHEDA</t>
  </si>
  <si>
    <t>SANAND</t>
  </si>
  <si>
    <t>SURENDRANAGAR</t>
  </si>
  <si>
    <t>VATVA</t>
  </si>
  <si>
    <t>DEKAWADA</t>
  </si>
  <si>
    <t>HDPE / PP / LLDPE PRICES EX-HALDIA PETROCHEMICALS LTD. PLANT FOR RAJKOT</t>
  </si>
  <si>
    <t>JAMNAGAR</t>
  </si>
  <si>
    <t>JUNAGADH</t>
  </si>
  <si>
    <t>PORBANDAR</t>
  </si>
  <si>
    <t>RAJKOT</t>
  </si>
  <si>
    <t>SHAPAR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</si>
</sst>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name val="Symbol"/>
      <family val="1"/>
      <charset val="2"/>
    </font>
    <font>
      <b/>
      <sz val="11"/>
      <color indexed="10"/>
      <name val="Arial"/>
      <family val="2"/>
    </font>
    <font>
      <b/>
      <i/>
      <sz val="11"/>
      <color indexed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sz val="10"/>
      <color rgb="FFFF0000"/>
      <name val="Symbol"/>
      <family val="1"/>
      <charset val="2"/>
    </font>
    <font>
      <b/>
      <sz val="10"/>
      <color indexed="10"/>
      <name val="Times New Roman"/>
      <family val="1"/>
    </font>
    <font>
      <sz val="10"/>
      <name val="Symbol"/>
      <family val="1"/>
      <charset val="2"/>
    </font>
    <font>
      <sz val="10"/>
      <name val="Times New Roman"/>
      <family val="1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43" fontId="6" fillId="0" borderId="3" xfId="1" applyFont="1" applyBorder="1"/>
    <xf numFmtId="164" fontId="0" fillId="0" borderId="0" xfId="0" applyNumberFormat="1"/>
    <xf numFmtId="43" fontId="6" fillId="0" borderId="3" xfId="1" applyFont="1" applyFill="1" applyBorder="1"/>
    <xf numFmtId="0" fontId="7" fillId="0" borderId="0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0" xfId="0" applyFont="1"/>
    <xf numFmtId="0" fontId="4" fillId="0" borderId="0" xfId="0" applyFont="1"/>
    <xf numFmtId="0" fontId="4" fillId="0" borderId="0" xfId="0" applyFont="1" applyFill="1"/>
    <xf numFmtId="0" fontId="5" fillId="0" borderId="0" xfId="0" applyFont="1" applyFill="1"/>
    <xf numFmtId="0" fontId="8" fillId="0" borderId="0" xfId="0" applyFont="1" applyAlignment="1"/>
    <xf numFmtId="0" fontId="5" fillId="0" borderId="0" xfId="0" applyFont="1" applyFill="1" applyBorder="1"/>
    <xf numFmtId="165" fontId="5" fillId="0" borderId="0" xfId="1" applyNumberFormat="1" applyFont="1" applyBorder="1"/>
    <xf numFmtId="0" fontId="12" fillId="0" borderId="0" xfId="0" applyFont="1" applyAlignment="1"/>
    <xf numFmtId="0" fontId="3" fillId="0" borderId="0" xfId="0" applyFont="1"/>
    <xf numFmtId="0" fontId="14" fillId="0" borderId="0" xfId="2" applyFont="1" applyAlignment="1" applyProtection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4" fillId="0" borderId="3" xfId="0" applyFont="1" applyBorder="1" applyAlignment="1">
      <alignment horizontal="left"/>
    </xf>
    <xf numFmtId="0" fontId="5" fillId="0" borderId="3" xfId="0" applyFont="1" applyBorder="1"/>
    <xf numFmtId="9" fontId="5" fillId="0" borderId="3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3" fontId="5" fillId="0" borderId="3" xfId="1" applyFont="1" applyFill="1" applyBorder="1"/>
    <xf numFmtId="43" fontId="5" fillId="0" borderId="3" xfId="1" applyFont="1" applyBorder="1"/>
    <xf numFmtId="43" fontId="5" fillId="0" borderId="7" xfId="1" applyFont="1" applyBorder="1"/>
    <xf numFmtId="43" fontId="5" fillId="0" borderId="6" xfId="1" applyFont="1" applyBorder="1"/>
    <xf numFmtId="164" fontId="5" fillId="0" borderId="0" xfId="0" applyNumberFormat="1" applyFont="1"/>
    <xf numFmtId="0" fontId="4" fillId="0" borderId="3" xfId="0" applyFont="1" applyFill="1" applyBorder="1" applyAlignment="1">
      <alignment horizontal="left"/>
    </xf>
    <xf numFmtId="0" fontId="4" fillId="0" borderId="6" xfId="0" applyFont="1" applyBorder="1" applyAlignment="1"/>
    <xf numFmtId="43" fontId="5" fillId="0" borderId="0" xfId="1" applyFont="1" applyBorder="1"/>
    <xf numFmtId="0" fontId="5" fillId="0" borderId="3" xfId="0" applyFont="1" applyFill="1" applyBorder="1" applyAlignment="1"/>
    <xf numFmtId="43" fontId="5" fillId="0" borderId="3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6" fillId="0" borderId="0" xfId="0" applyFont="1" applyAlignment="1">
      <alignment horizontal="left" indent="3"/>
    </xf>
    <xf numFmtId="0" fontId="5" fillId="0" borderId="0" xfId="0" applyFont="1" applyAlignment="1">
      <alignment horizontal="left" indent="3"/>
    </xf>
    <xf numFmtId="0" fontId="18" fillId="0" borderId="0" xfId="0" applyFont="1" applyAlignment="1">
      <alignment horizontal="left" indent="3"/>
    </xf>
    <xf numFmtId="0" fontId="8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3" fontId="5" fillId="0" borderId="8" xfId="1" applyFont="1" applyBorder="1"/>
    <xf numFmtId="43" fontId="5" fillId="0" borderId="1" xfId="1" applyFont="1" applyBorder="1"/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3" fontId="5" fillId="0" borderId="3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43" fontId="5" fillId="0" borderId="0" xfId="1" applyFont="1" applyBorder="1" applyAlignment="1">
      <alignment horizontal="left"/>
    </xf>
    <xf numFmtId="0" fontId="20" fillId="0" borderId="0" xfId="0" applyFont="1" applyBorder="1" applyAlignment="1">
      <alignment horizontal="center"/>
    </xf>
    <xf numFmtId="0" fontId="20" fillId="0" borderId="0" xfId="0" applyFont="1"/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rish/Downloads/MASTERFILE%20NEW%2004.04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rish/Downloads/MASTER%20FILE%2001.04.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D Ex-StockPoint"/>
      <sheetName val="HD Ex-Works"/>
      <sheetName val="LL Ex-Works &amp; STP"/>
      <sheetName val="PP EX- WORK"/>
      <sheetName val="PP EX- STOCK"/>
      <sheetName val="FREIGHT"/>
      <sheetName val="STOCK POINT"/>
      <sheetName val="DAMAN"/>
      <sheetName val="DADRA "/>
      <sheetName val="SILVASSA"/>
      <sheetName val="MUMBAI"/>
      <sheetName val="NASIK"/>
      <sheetName val="PUNE"/>
      <sheetName val="KOLHAPUR"/>
      <sheetName val="SURAT"/>
      <sheetName val="VADODARA"/>
      <sheetName val="AHMEDABAD"/>
      <sheetName val="RAJKOT"/>
      <sheetName val="PRIMA"/>
      <sheetName val="JOLLY"/>
      <sheetName val="ASTRAL"/>
      <sheetName val="SIGNET INDORE"/>
      <sheetName val="RAJDEEP"/>
      <sheetName val="SSF"/>
      <sheetName val="BUNGE"/>
      <sheetName val="GREIF"/>
      <sheetName val="PRINCE PIPES"/>
      <sheetName val="SIGNET DHAR"/>
      <sheetName val="NILKAMAL"/>
      <sheetName val="MANIKA"/>
      <sheetName val="NILKAMAL ASSO"/>
      <sheetName val="BLVL"/>
      <sheetName val="KANPUR"/>
    </sheetNames>
    <sheetDataSet>
      <sheetData sheetId="0">
        <row r="72">
          <cell r="B72">
            <v>163346</v>
          </cell>
          <cell r="C72">
            <v>165096</v>
          </cell>
          <cell r="D72">
            <v>163846</v>
          </cell>
          <cell r="E72">
            <v>165042</v>
          </cell>
          <cell r="F72">
            <v>164449</v>
          </cell>
          <cell r="G72">
            <v>160302</v>
          </cell>
          <cell r="H72">
            <v>159492</v>
          </cell>
          <cell r="I72">
            <v>158101</v>
          </cell>
          <cell r="J72">
            <v>160101</v>
          </cell>
          <cell r="N72">
            <v>166442</v>
          </cell>
          <cell r="Q72">
            <v>159396</v>
          </cell>
          <cell r="R72">
            <v>158446</v>
          </cell>
          <cell r="S72">
            <v>160446</v>
          </cell>
          <cell r="T72">
            <v>163942</v>
          </cell>
          <cell r="U72">
            <v>163942</v>
          </cell>
          <cell r="W72">
            <v>165171</v>
          </cell>
          <cell r="X72">
            <v>165171</v>
          </cell>
          <cell r="Y72">
            <v>163171</v>
          </cell>
        </row>
        <row r="86">
          <cell r="B86">
            <v>163408</v>
          </cell>
          <cell r="C86">
            <v>165158</v>
          </cell>
          <cell r="D86">
            <v>163908</v>
          </cell>
          <cell r="E86">
            <v>165174</v>
          </cell>
          <cell r="F86">
            <v>163768</v>
          </cell>
          <cell r="G86">
            <v>160434</v>
          </cell>
          <cell r="H86">
            <v>159624</v>
          </cell>
          <cell r="I86">
            <v>158229</v>
          </cell>
          <cell r="J86">
            <v>160229</v>
          </cell>
          <cell r="M86">
            <v>166574</v>
          </cell>
          <cell r="N86">
            <v>166574</v>
          </cell>
          <cell r="Q86">
            <v>159570</v>
          </cell>
          <cell r="R86">
            <v>158528</v>
          </cell>
          <cell r="S86">
            <v>160528</v>
          </cell>
          <cell r="T86">
            <v>164074</v>
          </cell>
          <cell r="U86">
            <v>164074</v>
          </cell>
          <cell r="W86">
            <v>164734</v>
          </cell>
          <cell r="X86">
            <v>164734</v>
          </cell>
          <cell r="Y86">
            <v>162734</v>
          </cell>
        </row>
      </sheetData>
      <sheetData sheetId="1">
        <row r="71">
          <cell r="B71">
            <v>160987</v>
          </cell>
          <cell r="C71">
            <v>162737</v>
          </cell>
          <cell r="D71">
            <v>161487</v>
          </cell>
          <cell r="E71">
            <v>162797</v>
          </cell>
          <cell r="F71">
            <v>161452</v>
          </cell>
          <cell r="G71">
            <v>157712</v>
          </cell>
          <cell r="H71">
            <v>156962</v>
          </cell>
          <cell r="I71">
            <v>154782</v>
          </cell>
          <cell r="J71">
            <v>156782</v>
          </cell>
          <cell r="M71">
            <v>164197</v>
          </cell>
          <cell r="N71">
            <v>164197</v>
          </cell>
          <cell r="Q71">
            <v>157148</v>
          </cell>
          <cell r="R71">
            <v>155437</v>
          </cell>
          <cell r="S71">
            <v>157437</v>
          </cell>
          <cell r="T71">
            <v>161697</v>
          </cell>
          <cell r="U71">
            <v>161697</v>
          </cell>
          <cell r="W71">
            <v>162925</v>
          </cell>
          <cell r="X71">
            <v>162925</v>
          </cell>
          <cell r="Y71">
            <v>160925</v>
          </cell>
          <cell r="Z71">
            <v>158925</v>
          </cell>
          <cell r="AA71">
            <v>151648</v>
          </cell>
          <cell r="AB71">
            <v>158452</v>
          </cell>
          <cell r="AC71">
            <v>157987</v>
          </cell>
        </row>
        <row r="72">
          <cell r="B72">
            <v>160329</v>
          </cell>
          <cell r="C72">
            <v>162079</v>
          </cell>
          <cell r="D72">
            <v>160829</v>
          </cell>
          <cell r="E72">
            <v>162133</v>
          </cell>
          <cell r="F72">
            <v>161185</v>
          </cell>
          <cell r="G72">
            <v>157393</v>
          </cell>
          <cell r="H72">
            <v>156583</v>
          </cell>
          <cell r="I72">
            <v>155193</v>
          </cell>
          <cell r="J72">
            <v>157193</v>
          </cell>
          <cell r="M72">
            <v>163533</v>
          </cell>
          <cell r="N72">
            <v>163533</v>
          </cell>
          <cell r="Q72">
            <v>156527</v>
          </cell>
          <cell r="R72">
            <v>155479</v>
          </cell>
          <cell r="S72">
            <v>157479</v>
          </cell>
          <cell r="T72">
            <v>161033</v>
          </cell>
          <cell r="U72">
            <v>161033</v>
          </cell>
          <cell r="W72">
            <v>161762</v>
          </cell>
          <cell r="X72">
            <v>161762</v>
          </cell>
          <cell r="Y72">
            <v>159762</v>
          </cell>
          <cell r="Z72">
            <v>157762</v>
          </cell>
          <cell r="AA72">
            <v>151027</v>
          </cell>
          <cell r="AB72">
            <v>158185</v>
          </cell>
          <cell r="AC72">
            <v>157329</v>
          </cell>
        </row>
        <row r="73">
          <cell r="B73">
            <v>160175</v>
          </cell>
          <cell r="C73">
            <v>161925</v>
          </cell>
          <cell r="D73">
            <v>160675</v>
          </cell>
          <cell r="E73">
            <v>161871</v>
          </cell>
          <cell r="F73">
            <v>161278</v>
          </cell>
          <cell r="G73">
            <v>157131</v>
          </cell>
          <cell r="H73">
            <v>156321</v>
          </cell>
          <cell r="I73">
            <v>154930</v>
          </cell>
          <cell r="J73">
            <v>156930</v>
          </cell>
          <cell r="M73">
            <v>163271</v>
          </cell>
          <cell r="N73">
            <v>163271</v>
          </cell>
          <cell r="Q73">
            <v>156225</v>
          </cell>
          <cell r="R73">
            <v>155275</v>
          </cell>
          <cell r="S73">
            <v>157275</v>
          </cell>
          <cell r="T73">
            <v>160771</v>
          </cell>
          <cell r="U73">
            <v>160771</v>
          </cell>
          <cell r="W73">
            <v>162000</v>
          </cell>
          <cell r="X73">
            <v>162000</v>
          </cell>
          <cell r="Y73">
            <v>160000</v>
          </cell>
          <cell r="Z73">
            <v>158000</v>
          </cell>
          <cell r="AA73">
            <v>150725</v>
          </cell>
          <cell r="AB73">
            <v>158278</v>
          </cell>
          <cell r="AC73">
            <v>157175</v>
          </cell>
        </row>
        <row r="74">
          <cell r="B74">
            <v>161050</v>
          </cell>
          <cell r="C74">
            <v>162800</v>
          </cell>
          <cell r="D74">
            <v>161550</v>
          </cell>
          <cell r="E74">
            <v>163058</v>
          </cell>
          <cell r="F74">
            <v>161624</v>
          </cell>
          <cell r="G74">
            <v>157984</v>
          </cell>
          <cell r="H74">
            <v>156984</v>
          </cell>
          <cell r="I74">
            <v>156054</v>
          </cell>
          <cell r="J74">
            <v>158054</v>
          </cell>
          <cell r="M74">
            <v>164458</v>
          </cell>
          <cell r="N74">
            <v>164458</v>
          </cell>
          <cell r="Q74">
            <v>157315</v>
          </cell>
          <cell r="R74">
            <v>156300</v>
          </cell>
          <cell r="S74">
            <v>158300</v>
          </cell>
          <cell r="T74">
            <v>161958</v>
          </cell>
          <cell r="U74">
            <v>161958</v>
          </cell>
          <cell r="W74">
            <v>163178</v>
          </cell>
          <cell r="X74">
            <v>163178</v>
          </cell>
          <cell r="Y74">
            <v>161178</v>
          </cell>
          <cell r="Z74">
            <v>159178</v>
          </cell>
          <cell r="AA74">
            <v>151815</v>
          </cell>
          <cell r="AB74">
            <v>158624</v>
          </cell>
          <cell r="AC74">
            <v>158050</v>
          </cell>
        </row>
        <row r="76">
          <cell r="B76">
            <v>160732</v>
          </cell>
          <cell r="C76">
            <v>162482</v>
          </cell>
          <cell r="D76">
            <v>161232</v>
          </cell>
          <cell r="E76">
            <v>162431</v>
          </cell>
          <cell r="F76">
            <v>162032</v>
          </cell>
          <cell r="G76">
            <v>157691</v>
          </cell>
          <cell r="H76">
            <v>156881</v>
          </cell>
          <cell r="I76">
            <v>155497</v>
          </cell>
          <cell r="J76">
            <v>157497</v>
          </cell>
          <cell r="M76">
            <v>163831</v>
          </cell>
          <cell r="N76">
            <v>163831</v>
          </cell>
          <cell r="Q76">
            <v>156673</v>
          </cell>
          <cell r="R76">
            <v>155732</v>
          </cell>
          <cell r="S76">
            <v>157732</v>
          </cell>
          <cell r="T76">
            <v>161331</v>
          </cell>
          <cell r="U76">
            <v>161331</v>
          </cell>
          <cell r="W76">
            <v>162015</v>
          </cell>
          <cell r="X76">
            <v>162015</v>
          </cell>
          <cell r="Y76">
            <v>160015</v>
          </cell>
          <cell r="Z76">
            <v>158015</v>
          </cell>
          <cell r="AA76">
            <v>151173</v>
          </cell>
          <cell r="AB76">
            <v>159032</v>
          </cell>
          <cell r="AC76">
            <v>157732</v>
          </cell>
        </row>
        <row r="77">
          <cell r="B77">
            <v>160981</v>
          </cell>
          <cell r="C77">
            <v>162731</v>
          </cell>
          <cell r="D77">
            <v>161481</v>
          </cell>
          <cell r="E77">
            <v>162513</v>
          </cell>
          <cell r="F77">
            <v>161205</v>
          </cell>
          <cell r="G77">
            <v>157773</v>
          </cell>
          <cell r="H77">
            <v>156963</v>
          </cell>
          <cell r="I77">
            <v>155580</v>
          </cell>
          <cell r="J77">
            <v>157580</v>
          </cell>
          <cell r="M77">
            <v>163913</v>
          </cell>
          <cell r="N77">
            <v>163913</v>
          </cell>
          <cell r="Q77">
            <v>156851</v>
          </cell>
          <cell r="R77">
            <v>155798</v>
          </cell>
          <cell r="S77">
            <v>157798</v>
          </cell>
          <cell r="T77">
            <v>161413</v>
          </cell>
          <cell r="U77">
            <v>161413</v>
          </cell>
          <cell r="W77">
            <v>162269</v>
          </cell>
          <cell r="X77">
            <v>162269</v>
          </cell>
          <cell r="Y77">
            <v>160269</v>
          </cell>
          <cell r="Z77">
            <v>158269</v>
          </cell>
          <cell r="AA77">
            <v>151351</v>
          </cell>
          <cell r="AB77">
            <v>158205</v>
          </cell>
          <cell r="AC77">
            <v>157981</v>
          </cell>
        </row>
        <row r="78">
          <cell r="B78">
            <v>160761</v>
          </cell>
          <cell r="C78">
            <v>162511</v>
          </cell>
          <cell r="D78">
            <v>161261</v>
          </cell>
          <cell r="E78">
            <v>162431</v>
          </cell>
          <cell r="F78">
            <v>161959</v>
          </cell>
          <cell r="G78">
            <v>157691</v>
          </cell>
          <cell r="H78">
            <v>156881</v>
          </cell>
          <cell r="I78">
            <v>155489</v>
          </cell>
          <cell r="J78">
            <v>157489</v>
          </cell>
          <cell r="M78">
            <v>163831</v>
          </cell>
          <cell r="N78">
            <v>163831</v>
          </cell>
          <cell r="Q78">
            <v>156841</v>
          </cell>
          <cell r="R78">
            <v>155769</v>
          </cell>
          <cell r="S78">
            <v>157769</v>
          </cell>
          <cell r="T78">
            <v>161331</v>
          </cell>
          <cell r="U78">
            <v>161331</v>
          </cell>
          <cell r="W78">
            <v>161861</v>
          </cell>
          <cell r="X78">
            <v>161861</v>
          </cell>
          <cell r="Y78">
            <v>159861</v>
          </cell>
          <cell r="Z78">
            <v>157861</v>
          </cell>
          <cell r="AA78">
            <v>151341</v>
          </cell>
          <cell r="AB78">
            <v>158959</v>
          </cell>
          <cell r="AC78">
            <v>157761</v>
          </cell>
        </row>
        <row r="80">
          <cell r="B80">
            <v>160261</v>
          </cell>
          <cell r="C80">
            <v>162011</v>
          </cell>
          <cell r="D80">
            <v>160761</v>
          </cell>
          <cell r="E80">
            <v>162089</v>
          </cell>
          <cell r="F80">
            <v>161482</v>
          </cell>
          <cell r="G80">
            <v>157243</v>
          </cell>
          <cell r="H80">
            <v>156392</v>
          </cell>
          <cell r="I80">
            <v>154912</v>
          </cell>
          <cell r="J80">
            <v>156912</v>
          </cell>
          <cell r="M80">
            <v>163489</v>
          </cell>
          <cell r="N80">
            <v>163489</v>
          </cell>
          <cell r="Q80">
            <v>156404</v>
          </cell>
          <cell r="R80">
            <v>155511</v>
          </cell>
          <cell r="S80">
            <v>157511</v>
          </cell>
          <cell r="T80">
            <v>160989</v>
          </cell>
          <cell r="U80">
            <v>160989</v>
          </cell>
          <cell r="W80">
            <v>161554</v>
          </cell>
          <cell r="X80">
            <v>161554</v>
          </cell>
          <cell r="Y80">
            <v>159554</v>
          </cell>
          <cell r="Z80">
            <v>157554</v>
          </cell>
          <cell r="AA80">
            <v>150904</v>
          </cell>
          <cell r="AB80">
            <v>158482</v>
          </cell>
          <cell r="AC80">
            <v>157261</v>
          </cell>
        </row>
        <row r="86">
          <cell r="B86">
            <v>160737</v>
          </cell>
          <cell r="C86">
            <v>162487</v>
          </cell>
          <cell r="D86">
            <v>161237</v>
          </cell>
          <cell r="E86">
            <v>162411</v>
          </cell>
          <cell r="F86">
            <v>161405</v>
          </cell>
          <cell r="G86">
            <v>157671</v>
          </cell>
          <cell r="H86">
            <v>156861</v>
          </cell>
          <cell r="I86">
            <v>155466</v>
          </cell>
          <cell r="J86">
            <v>157466</v>
          </cell>
          <cell r="M86">
            <v>163811</v>
          </cell>
          <cell r="N86">
            <v>163811</v>
          </cell>
          <cell r="Q86">
            <v>156817</v>
          </cell>
          <cell r="R86">
            <v>155837</v>
          </cell>
          <cell r="S86">
            <v>157837</v>
          </cell>
          <cell r="T86">
            <v>161311</v>
          </cell>
          <cell r="U86">
            <v>161311</v>
          </cell>
          <cell r="W86">
            <v>162013</v>
          </cell>
          <cell r="X86">
            <v>162013</v>
          </cell>
          <cell r="Y86">
            <v>160013</v>
          </cell>
          <cell r="Z86">
            <v>158013</v>
          </cell>
          <cell r="AA86">
            <v>151317</v>
          </cell>
          <cell r="AB86">
            <v>158405</v>
          </cell>
          <cell r="AC86">
            <v>157737</v>
          </cell>
        </row>
        <row r="87">
          <cell r="B87">
            <v>160550</v>
          </cell>
          <cell r="C87">
            <v>162300</v>
          </cell>
          <cell r="D87">
            <v>161050</v>
          </cell>
          <cell r="E87">
            <v>162316</v>
          </cell>
          <cell r="F87">
            <v>160910</v>
          </cell>
          <cell r="G87">
            <v>157576</v>
          </cell>
          <cell r="H87">
            <v>156766</v>
          </cell>
          <cell r="I87">
            <v>155371</v>
          </cell>
          <cell r="J87">
            <v>157371</v>
          </cell>
          <cell r="M87">
            <v>163716</v>
          </cell>
          <cell r="N87">
            <v>163716</v>
          </cell>
          <cell r="Q87">
            <v>156712</v>
          </cell>
          <cell r="S87">
            <v>157670</v>
          </cell>
          <cell r="T87">
            <v>161216</v>
          </cell>
          <cell r="U87">
            <v>161216</v>
          </cell>
          <cell r="W87">
            <v>161876</v>
          </cell>
          <cell r="X87">
            <v>161876</v>
          </cell>
          <cell r="Y87">
            <v>159876</v>
          </cell>
          <cell r="Z87">
            <v>157876</v>
          </cell>
          <cell r="AA87">
            <v>151212</v>
          </cell>
          <cell r="AB87">
            <v>157910</v>
          </cell>
          <cell r="AC87">
            <v>157550</v>
          </cell>
        </row>
      </sheetData>
      <sheetData sheetId="2">
        <row r="68">
          <cell r="B68">
            <v>160705</v>
          </cell>
          <cell r="C68">
            <v>161705</v>
          </cell>
          <cell r="D68">
            <v>163805</v>
          </cell>
          <cell r="E68">
            <v>165805</v>
          </cell>
          <cell r="F68">
            <v>167495</v>
          </cell>
          <cell r="H68">
            <v>158705</v>
          </cell>
          <cell r="I68">
            <v>158705</v>
          </cell>
        </row>
        <row r="69">
          <cell r="B69">
            <v>160054</v>
          </cell>
          <cell r="C69">
            <v>161054</v>
          </cell>
          <cell r="D69">
            <v>163144</v>
          </cell>
          <cell r="E69">
            <v>165144</v>
          </cell>
          <cell r="F69">
            <v>166834</v>
          </cell>
          <cell r="H69">
            <v>158054</v>
          </cell>
          <cell r="I69">
            <v>158054</v>
          </cell>
        </row>
        <row r="70">
          <cell r="B70">
            <v>159782</v>
          </cell>
          <cell r="C70">
            <v>160782</v>
          </cell>
          <cell r="D70">
            <v>162872</v>
          </cell>
          <cell r="E70">
            <v>164872</v>
          </cell>
          <cell r="F70">
            <v>166572</v>
          </cell>
          <cell r="H70">
            <v>157782</v>
          </cell>
          <cell r="I70">
            <v>157782</v>
          </cell>
          <cell r="J70">
            <v>162953</v>
          </cell>
          <cell r="K70">
            <v>163953</v>
          </cell>
          <cell r="L70">
            <v>166043</v>
          </cell>
          <cell r="M70">
            <v>168043</v>
          </cell>
          <cell r="N70">
            <v>169743</v>
          </cell>
          <cell r="O70">
            <v>169243</v>
          </cell>
        </row>
        <row r="71">
          <cell r="B71">
            <v>160980</v>
          </cell>
          <cell r="C71">
            <v>161980</v>
          </cell>
          <cell r="D71">
            <v>164070</v>
          </cell>
          <cell r="E71">
            <v>166070</v>
          </cell>
          <cell r="F71">
            <v>167740</v>
          </cell>
          <cell r="H71">
            <v>158980</v>
          </cell>
          <cell r="I71">
            <v>158980</v>
          </cell>
        </row>
        <row r="73">
          <cell r="B73">
            <v>160345</v>
          </cell>
          <cell r="C73">
            <v>161345</v>
          </cell>
          <cell r="D73">
            <v>163425</v>
          </cell>
          <cell r="E73">
            <v>165425</v>
          </cell>
          <cell r="F73">
            <v>167115</v>
          </cell>
          <cell r="H73">
            <v>158345</v>
          </cell>
          <cell r="I73">
            <v>158345</v>
          </cell>
        </row>
        <row r="74">
          <cell r="B74">
            <v>160429</v>
          </cell>
          <cell r="C74">
            <v>161429</v>
          </cell>
          <cell r="D74">
            <v>163519</v>
          </cell>
          <cell r="E74">
            <v>165519</v>
          </cell>
          <cell r="F74">
            <v>167209</v>
          </cell>
          <cell r="H74">
            <v>158429</v>
          </cell>
          <cell r="I74">
            <v>158429</v>
          </cell>
        </row>
        <row r="75">
          <cell r="B75">
            <v>160345</v>
          </cell>
          <cell r="C75">
            <v>161345</v>
          </cell>
          <cell r="D75">
            <v>163435</v>
          </cell>
          <cell r="E75">
            <v>165435</v>
          </cell>
          <cell r="F75">
            <v>167125</v>
          </cell>
          <cell r="H75">
            <v>158345</v>
          </cell>
          <cell r="I75">
            <v>158345</v>
          </cell>
        </row>
        <row r="77">
          <cell r="B77">
            <v>160003</v>
          </cell>
          <cell r="C77">
            <v>161003</v>
          </cell>
          <cell r="D77">
            <v>163093</v>
          </cell>
          <cell r="E77">
            <v>165093</v>
          </cell>
          <cell r="F77">
            <v>166783</v>
          </cell>
          <cell r="H77">
            <v>158003</v>
          </cell>
          <cell r="I77">
            <v>158003</v>
          </cell>
        </row>
        <row r="83">
          <cell r="B83">
            <v>160329</v>
          </cell>
          <cell r="C83">
            <v>161329</v>
          </cell>
          <cell r="D83">
            <v>163419</v>
          </cell>
          <cell r="E83">
            <v>165419</v>
          </cell>
          <cell r="F83">
            <v>167109</v>
          </cell>
          <cell r="H83">
            <v>158329</v>
          </cell>
          <cell r="I83">
            <v>158329</v>
          </cell>
        </row>
        <row r="84">
          <cell r="B84">
            <v>160229</v>
          </cell>
          <cell r="C84">
            <v>161229</v>
          </cell>
          <cell r="D84">
            <v>163309</v>
          </cell>
          <cell r="E84">
            <v>165309</v>
          </cell>
          <cell r="F84">
            <v>167009</v>
          </cell>
          <cell r="H84">
            <v>158229</v>
          </cell>
          <cell r="I84">
            <v>158229</v>
          </cell>
          <cell r="J84">
            <v>163087</v>
          </cell>
          <cell r="K84">
            <v>164087</v>
          </cell>
          <cell r="L84">
            <v>166167</v>
          </cell>
          <cell r="M84">
            <v>168167</v>
          </cell>
          <cell r="N84">
            <v>169867</v>
          </cell>
          <cell r="O84">
            <v>169367</v>
          </cell>
        </row>
      </sheetData>
      <sheetData sheetId="3">
        <row r="68">
          <cell r="B68">
            <v>150080</v>
          </cell>
          <cell r="C68">
            <v>149580</v>
          </cell>
          <cell r="D68">
            <v>151100</v>
          </cell>
          <cell r="E68">
            <v>152100</v>
          </cell>
          <cell r="F68">
            <v>152600</v>
          </cell>
          <cell r="G68">
            <v>152290</v>
          </cell>
          <cell r="H68">
            <v>153890</v>
          </cell>
          <cell r="K68">
            <v>162855</v>
          </cell>
          <cell r="L68">
            <v>164877</v>
          </cell>
          <cell r="M68">
            <v>165855</v>
          </cell>
          <cell r="N68">
            <v>159890</v>
          </cell>
          <cell r="O68">
            <v>159390</v>
          </cell>
          <cell r="P68">
            <v>162135</v>
          </cell>
          <cell r="Q68">
            <v>161650</v>
          </cell>
          <cell r="R68">
            <v>163200</v>
          </cell>
          <cell r="S68">
            <v>158885</v>
          </cell>
          <cell r="T68">
            <v>160380</v>
          </cell>
          <cell r="U68">
            <v>162230</v>
          </cell>
          <cell r="V68">
            <v>161360</v>
          </cell>
          <cell r="W68">
            <v>161360</v>
          </cell>
          <cell r="X68">
            <v>146080</v>
          </cell>
          <cell r="Z68">
            <v>152885</v>
          </cell>
          <cell r="AA68">
            <v>148080</v>
          </cell>
        </row>
        <row r="69">
          <cell r="B69">
            <v>149416</v>
          </cell>
          <cell r="C69">
            <v>148916</v>
          </cell>
          <cell r="D69">
            <v>150436</v>
          </cell>
          <cell r="E69">
            <v>151436</v>
          </cell>
          <cell r="F69">
            <v>151936</v>
          </cell>
          <cell r="G69">
            <v>151626</v>
          </cell>
          <cell r="H69">
            <v>153226</v>
          </cell>
          <cell r="K69">
            <v>162193</v>
          </cell>
          <cell r="L69">
            <v>164213</v>
          </cell>
          <cell r="M69">
            <v>165193</v>
          </cell>
          <cell r="N69">
            <v>159226</v>
          </cell>
          <cell r="O69">
            <v>158726</v>
          </cell>
          <cell r="P69">
            <v>162476</v>
          </cell>
          <cell r="Q69">
            <v>160986</v>
          </cell>
          <cell r="R69">
            <v>162536</v>
          </cell>
          <cell r="S69">
            <v>159226</v>
          </cell>
          <cell r="T69">
            <v>159716</v>
          </cell>
          <cell r="U69">
            <v>161566</v>
          </cell>
          <cell r="V69">
            <v>160696</v>
          </cell>
          <cell r="W69">
            <v>160696</v>
          </cell>
          <cell r="X69">
            <v>145416</v>
          </cell>
          <cell r="Z69">
            <v>153226</v>
          </cell>
          <cell r="AA69">
            <v>147416</v>
          </cell>
        </row>
        <row r="70">
          <cell r="B70">
            <v>149150</v>
          </cell>
          <cell r="C70">
            <v>148650</v>
          </cell>
          <cell r="D70">
            <v>150170</v>
          </cell>
          <cell r="E70">
            <v>151170</v>
          </cell>
          <cell r="F70">
            <v>151670</v>
          </cell>
          <cell r="G70">
            <v>151360</v>
          </cell>
          <cell r="H70">
            <v>152960</v>
          </cell>
          <cell r="K70">
            <v>161930</v>
          </cell>
          <cell r="L70">
            <v>163950</v>
          </cell>
          <cell r="M70">
            <v>164930</v>
          </cell>
          <cell r="N70">
            <v>158960</v>
          </cell>
          <cell r="O70">
            <v>158460</v>
          </cell>
          <cell r="P70">
            <v>162210</v>
          </cell>
          <cell r="Q70">
            <v>160720</v>
          </cell>
          <cell r="R70">
            <v>162270</v>
          </cell>
          <cell r="S70">
            <v>158960</v>
          </cell>
          <cell r="U70">
            <v>161300</v>
          </cell>
          <cell r="V70">
            <v>160430</v>
          </cell>
          <cell r="W70">
            <v>160430</v>
          </cell>
          <cell r="X70">
            <v>145150</v>
          </cell>
          <cell r="Z70">
            <v>152960</v>
          </cell>
          <cell r="AA70">
            <v>147150</v>
          </cell>
        </row>
        <row r="71">
          <cell r="B71">
            <v>150342</v>
          </cell>
          <cell r="C71">
            <v>149842</v>
          </cell>
          <cell r="D71">
            <v>151362</v>
          </cell>
          <cell r="E71">
            <v>152362</v>
          </cell>
          <cell r="F71">
            <v>152862</v>
          </cell>
          <cell r="G71">
            <v>152552</v>
          </cell>
          <cell r="H71">
            <v>154152</v>
          </cell>
          <cell r="K71">
            <v>163118</v>
          </cell>
          <cell r="L71">
            <v>165139</v>
          </cell>
          <cell r="M71">
            <v>166118</v>
          </cell>
          <cell r="N71">
            <v>159852</v>
          </cell>
          <cell r="O71">
            <v>159352</v>
          </cell>
          <cell r="P71">
            <v>163102</v>
          </cell>
          <cell r="Q71">
            <v>161612</v>
          </cell>
          <cell r="R71">
            <v>163162</v>
          </cell>
          <cell r="S71">
            <v>159852</v>
          </cell>
          <cell r="T71">
            <v>160342</v>
          </cell>
          <cell r="U71">
            <v>162192</v>
          </cell>
          <cell r="V71">
            <v>161307</v>
          </cell>
          <cell r="W71">
            <v>161307</v>
          </cell>
          <cell r="X71">
            <v>146342</v>
          </cell>
          <cell r="Z71">
            <v>153852</v>
          </cell>
          <cell r="AA71">
            <v>148342</v>
          </cell>
        </row>
        <row r="73">
          <cell r="B73">
            <v>149707</v>
          </cell>
          <cell r="C73">
            <v>149207</v>
          </cell>
          <cell r="D73">
            <v>150727</v>
          </cell>
          <cell r="E73">
            <v>151727</v>
          </cell>
          <cell r="F73">
            <v>152227</v>
          </cell>
          <cell r="G73">
            <v>151917</v>
          </cell>
          <cell r="H73">
            <v>153517</v>
          </cell>
          <cell r="K73">
            <v>162491</v>
          </cell>
          <cell r="L73">
            <v>164511</v>
          </cell>
          <cell r="M73">
            <v>165491</v>
          </cell>
          <cell r="N73">
            <v>159517</v>
          </cell>
          <cell r="O73">
            <v>159017</v>
          </cell>
          <cell r="P73">
            <v>162767</v>
          </cell>
          <cell r="Q73">
            <v>161277</v>
          </cell>
          <cell r="R73">
            <v>162827</v>
          </cell>
          <cell r="S73">
            <v>159517</v>
          </cell>
          <cell r="T73">
            <v>160007</v>
          </cell>
          <cell r="U73">
            <v>161857</v>
          </cell>
          <cell r="V73">
            <v>160987</v>
          </cell>
          <cell r="W73">
            <v>160987</v>
          </cell>
          <cell r="X73">
            <v>145707</v>
          </cell>
          <cell r="Z73">
            <v>153517</v>
          </cell>
          <cell r="AA73">
            <v>147707</v>
          </cell>
        </row>
        <row r="74">
          <cell r="B74">
            <v>149799</v>
          </cell>
          <cell r="C74">
            <v>149299</v>
          </cell>
          <cell r="D74">
            <v>150819</v>
          </cell>
          <cell r="E74">
            <v>151819</v>
          </cell>
          <cell r="F74">
            <v>152319</v>
          </cell>
          <cell r="G74">
            <v>152009</v>
          </cell>
          <cell r="H74">
            <v>153609</v>
          </cell>
          <cell r="K74">
            <v>162573</v>
          </cell>
          <cell r="L74">
            <v>164593</v>
          </cell>
          <cell r="M74">
            <v>165573</v>
          </cell>
          <cell r="N74">
            <v>159609</v>
          </cell>
          <cell r="O74">
            <v>159109</v>
          </cell>
          <cell r="P74">
            <v>162859</v>
          </cell>
          <cell r="Q74">
            <v>161369</v>
          </cell>
          <cell r="R74">
            <v>162919</v>
          </cell>
          <cell r="S74">
            <v>159609</v>
          </cell>
          <cell r="T74">
            <v>160099</v>
          </cell>
          <cell r="U74">
            <v>161949</v>
          </cell>
          <cell r="V74">
            <v>161079</v>
          </cell>
          <cell r="W74">
            <v>161079</v>
          </cell>
          <cell r="X74">
            <v>145799</v>
          </cell>
          <cell r="Z74">
            <v>153609</v>
          </cell>
          <cell r="AA74">
            <v>147799</v>
          </cell>
        </row>
        <row r="75">
          <cell r="B75">
            <v>149694</v>
          </cell>
          <cell r="C75">
            <v>149194</v>
          </cell>
          <cell r="D75">
            <v>150714</v>
          </cell>
          <cell r="E75">
            <v>151714</v>
          </cell>
          <cell r="F75">
            <v>152214</v>
          </cell>
          <cell r="G75">
            <v>151904</v>
          </cell>
          <cell r="H75">
            <v>153504</v>
          </cell>
          <cell r="K75">
            <v>162473</v>
          </cell>
          <cell r="L75">
            <v>164494</v>
          </cell>
          <cell r="M75">
            <v>165473</v>
          </cell>
          <cell r="N75">
            <v>159504</v>
          </cell>
          <cell r="O75">
            <v>159004</v>
          </cell>
          <cell r="P75">
            <v>162754</v>
          </cell>
          <cell r="Q75">
            <v>161264</v>
          </cell>
          <cell r="R75">
            <v>162814</v>
          </cell>
          <cell r="S75">
            <v>159504</v>
          </cell>
          <cell r="T75">
            <v>159994</v>
          </cell>
          <cell r="U75">
            <v>161844</v>
          </cell>
          <cell r="V75">
            <v>160974</v>
          </cell>
          <cell r="W75">
            <v>160974</v>
          </cell>
          <cell r="X75">
            <v>145694</v>
          </cell>
          <cell r="Z75">
            <v>153504</v>
          </cell>
          <cell r="AA75">
            <v>147694</v>
          </cell>
        </row>
        <row r="77">
          <cell r="B77">
            <v>149371</v>
          </cell>
          <cell r="C77">
            <v>148871</v>
          </cell>
          <cell r="D77">
            <v>150391</v>
          </cell>
          <cell r="E77">
            <v>151391</v>
          </cell>
          <cell r="F77">
            <v>151891</v>
          </cell>
          <cell r="G77">
            <v>151581</v>
          </cell>
          <cell r="H77">
            <v>153181</v>
          </cell>
          <cell r="K77">
            <v>162151</v>
          </cell>
          <cell r="L77">
            <v>164085</v>
          </cell>
          <cell r="M77">
            <v>165151</v>
          </cell>
          <cell r="N77">
            <v>159095</v>
          </cell>
          <cell r="O77">
            <v>158595</v>
          </cell>
          <cell r="P77">
            <v>162345</v>
          </cell>
          <cell r="Q77">
            <v>160865</v>
          </cell>
          <cell r="R77">
            <v>162491</v>
          </cell>
          <cell r="S77">
            <v>159095</v>
          </cell>
          <cell r="T77">
            <v>159671</v>
          </cell>
          <cell r="U77">
            <v>161521</v>
          </cell>
          <cell r="V77">
            <v>160565</v>
          </cell>
          <cell r="W77">
            <v>160565</v>
          </cell>
          <cell r="X77">
            <v>145371</v>
          </cell>
          <cell r="Z77">
            <v>153095</v>
          </cell>
          <cell r="AA77">
            <v>147371</v>
          </cell>
        </row>
        <row r="83">
          <cell r="B83">
            <v>149686</v>
          </cell>
          <cell r="C83">
            <v>149186</v>
          </cell>
          <cell r="D83">
            <v>150706</v>
          </cell>
          <cell r="E83">
            <v>151706</v>
          </cell>
          <cell r="F83">
            <v>152206</v>
          </cell>
          <cell r="G83">
            <v>151896</v>
          </cell>
          <cell r="H83">
            <v>153496</v>
          </cell>
          <cell r="K83">
            <v>162330</v>
          </cell>
          <cell r="L83">
            <v>164138</v>
          </cell>
          <cell r="M83">
            <v>165330</v>
          </cell>
          <cell r="N83">
            <v>159496</v>
          </cell>
          <cell r="O83">
            <v>158996</v>
          </cell>
          <cell r="P83">
            <v>162746</v>
          </cell>
          <cell r="Q83">
            <v>161256</v>
          </cell>
          <cell r="R83">
            <v>159988</v>
          </cell>
          <cell r="S83">
            <v>159496</v>
          </cell>
          <cell r="T83">
            <v>159986</v>
          </cell>
          <cell r="U83">
            <v>161836</v>
          </cell>
          <cell r="V83">
            <v>160966</v>
          </cell>
          <cell r="W83">
            <v>160966</v>
          </cell>
          <cell r="X83">
            <v>145686</v>
          </cell>
          <cell r="Z83">
            <v>153496</v>
          </cell>
          <cell r="AA83">
            <v>147686</v>
          </cell>
        </row>
        <row r="84">
          <cell r="B84">
            <v>149591</v>
          </cell>
          <cell r="C84">
            <v>149091</v>
          </cell>
          <cell r="D84">
            <v>150611</v>
          </cell>
          <cell r="E84">
            <v>151611</v>
          </cell>
          <cell r="F84">
            <v>152111</v>
          </cell>
          <cell r="G84">
            <v>151801</v>
          </cell>
          <cell r="H84">
            <v>153401</v>
          </cell>
          <cell r="K84">
            <v>162235</v>
          </cell>
          <cell r="L84">
            <v>164255</v>
          </cell>
          <cell r="M84">
            <v>165235</v>
          </cell>
          <cell r="N84">
            <v>159401</v>
          </cell>
          <cell r="O84">
            <v>158901</v>
          </cell>
          <cell r="P84">
            <v>162651</v>
          </cell>
          <cell r="Q84">
            <v>161161</v>
          </cell>
          <cell r="R84">
            <v>162711</v>
          </cell>
          <cell r="S84">
            <v>159401</v>
          </cell>
          <cell r="T84">
            <v>159891</v>
          </cell>
          <cell r="U84">
            <v>161741</v>
          </cell>
          <cell r="V84">
            <v>160871</v>
          </cell>
          <cell r="W84">
            <v>160871</v>
          </cell>
          <cell r="X84">
            <v>145591</v>
          </cell>
          <cell r="Z84">
            <v>153401</v>
          </cell>
          <cell r="AA84">
            <v>147591</v>
          </cell>
        </row>
      </sheetData>
      <sheetData sheetId="4">
        <row r="70">
          <cell r="B70">
            <v>152321</v>
          </cell>
          <cell r="C70">
            <v>151821</v>
          </cell>
          <cell r="D70">
            <v>153341</v>
          </cell>
          <cell r="E70">
            <v>154341</v>
          </cell>
          <cell r="F70">
            <v>154841</v>
          </cell>
          <cell r="G70">
            <v>154531</v>
          </cell>
          <cell r="H70">
            <v>156131</v>
          </cell>
          <cell r="K70">
            <v>165101</v>
          </cell>
          <cell r="L70">
            <v>167121</v>
          </cell>
          <cell r="M70">
            <v>168101</v>
          </cell>
          <cell r="N70">
            <v>162131</v>
          </cell>
          <cell r="O70">
            <v>161631</v>
          </cell>
          <cell r="P70">
            <v>165381</v>
          </cell>
          <cell r="Q70">
            <v>163891</v>
          </cell>
          <cell r="S70">
            <v>162131</v>
          </cell>
          <cell r="T70">
            <v>162621</v>
          </cell>
          <cell r="U70">
            <v>164471</v>
          </cell>
          <cell r="V70">
            <v>163601</v>
          </cell>
          <cell r="W70">
            <v>163601</v>
          </cell>
        </row>
        <row r="84">
          <cell r="B84">
            <v>152449</v>
          </cell>
          <cell r="C84">
            <v>151949</v>
          </cell>
          <cell r="D84">
            <v>153469</v>
          </cell>
          <cell r="E84">
            <v>154469</v>
          </cell>
          <cell r="F84">
            <v>154969</v>
          </cell>
          <cell r="G84">
            <v>154659</v>
          </cell>
          <cell r="H84">
            <v>156259</v>
          </cell>
          <cell r="K84">
            <v>165093</v>
          </cell>
          <cell r="L84">
            <v>167113</v>
          </cell>
          <cell r="M84">
            <v>168093</v>
          </cell>
          <cell r="N84">
            <v>162259</v>
          </cell>
          <cell r="O84">
            <v>161759</v>
          </cell>
          <cell r="P84">
            <v>165509</v>
          </cell>
          <cell r="Q84">
            <v>164019</v>
          </cell>
          <cell r="S84">
            <v>162259</v>
          </cell>
          <cell r="T84">
            <v>162749</v>
          </cell>
          <cell r="U84">
            <v>164599</v>
          </cell>
          <cell r="V84">
            <v>163729</v>
          </cell>
          <cell r="W84">
            <v>163729</v>
          </cell>
        </row>
      </sheetData>
      <sheetData sheetId="5">
        <row r="159">
          <cell r="I159">
            <v>3318</v>
          </cell>
        </row>
        <row r="160">
          <cell r="I160">
            <v>3368</v>
          </cell>
        </row>
        <row r="161">
          <cell r="I161">
            <v>3368</v>
          </cell>
        </row>
        <row r="163">
          <cell r="I163">
            <v>3351</v>
          </cell>
        </row>
        <row r="164">
          <cell r="I164">
            <v>3765</v>
          </cell>
        </row>
        <row r="166">
          <cell r="I166">
            <v>3553</v>
          </cell>
        </row>
        <row r="167">
          <cell r="I167">
            <v>3633</v>
          </cell>
        </row>
        <row r="168">
          <cell r="I168">
            <v>3358</v>
          </cell>
        </row>
        <row r="170">
          <cell r="I170">
            <v>4218</v>
          </cell>
        </row>
        <row r="171">
          <cell r="I171">
            <v>4218</v>
          </cell>
        </row>
        <row r="173">
          <cell r="I173">
            <v>3518</v>
          </cell>
        </row>
        <row r="175">
          <cell r="I175">
            <v>3618</v>
          </cell>
        </row>
        <row r="178">
          <cell r="I178">
            <v>3604</v>
          </cell>
        </row>
        <row r="180">
          <cell r="I180">
            <v>4418</v>
          </cell>
        </row>
        <row r="181">
          <cell r="I181">
            <v>3891</v>
          </cell>
        </row>
        <row r="182">
          <cell r="I182">
            <v>3518</v>
          </cell>
        </row>
        <row r="183">
          <cell r="I183">
            <v>3412</v>
          </cell>
        </row>
        <row r="184">
          <cell r="I184">
            <v>4311</v>
          </cell>
        </row>
        <row r="185">
          <cell r="I185">
            <v>3718</v>
          </cell>
        </row>
        <row r="186">
          <cell r="I186">
            <v>3403</v>
          </cell>
        </row>
        <row r="187">
          <cell r="I187">
            <v>3604</v>
          </cell>
        </row>
        <row r="189">
          <cell r="I189">
            <v>3518</v>
          </cell>
        </row>
        <row r="190">
          <cell r="I190">
            <v>3071</v>
          </cell>
        </row>
        <row r="192">
          <cell r="I192">
            <v>3271</v>
          </cell>
        </row>
        <row r="193">
          <cell r="I193">
            <v>3537</v>
          </cell>
        </row>
        <row r="195">
          <cell r="I195">
            <v>2929</v>
          </cell>
        </row>
        <row r="197">
          <cell r="I197">
            <v>3571</v>
          </cell>
        </row>
        <row r="198">
          <cell r="I198">
            <v>3372</v>
          </cell>
        </row>
        <row r="199">
          <cell r="I199">
            <v>3851</v>
          </cell>
        </row>
        <row r="200">
          <cell r="I200">
            <v>3782</v>
          </cell>
        </row>
        <row r="201">
          <cell r="I201">
            <v>3484</v>
          </cell>
        </row>
        <row r="202">
          <cell r="I202">
            <v>3514</v>
          </cell>
        </row>
        <row r="203">
          <cell r="I203">
            <v>3706</v>
          </cell>
        </row>
        <row r="204">
          <cell r="I204">
            <v>3671</v>
          </cell>
        </row>
        <row r="205">
          <cell r="I205">
            <v>3782</v>
          </cell>
        </row>
        <row r="206">
          <cell r="I206">
            <v>3684</v>
          </cell>
        </row>
        <row r="207">
          <cell r="I207">
            <v>3594</v>
          </cell>
        </row>
        <row r="209">
          <cell r="I209">
            <v>3506</v>
          </cell>
        </row>
        <row r="210">
          <cell r="I210">
            <v>3872</v>
          </cell>
        </row>
        <row r="212">
          <cell r="I212">
            <v>3657</v>
          </cell>
        </row>
        <row r="213">
          <cell r="I213">
            <v>3654</v>
          </cell>
        </row>
        <row r="214">
          <cell r="I214">
            <v>3669</v>
          </cell>
        </row>
        <row r="215">
          <cell r="I215">
            <v>3061</v>
          </cell>
        </row>
        <row r="216">
          <cell r="I216">
            <v>3871</v>
          </cell>
        </row>
        <row r="217">
          <cell r="I217">
            <v>3503</v>
          </cell>
        </row>
        <row r="218">
          <cell r="I218">
            <v>3321</v>
          </cell>
        </row>
        <row r="219">
          <cell r="I219">
            <v>3617</v>
          </cell>
        </row>
        <row r="220">
          <cell r="I220">
            <v>3918</v>
          </cell>
        </row>
        <row r="247">
          <cell r="I247">
            <v>4437</v>
          </cell>
        </row>
        <row r="248">
          <cell r="I248">
            <v>4436</v>
          </cell>
        </row>
        <row r="409">
          <cell r="I409">
            <v>3358</v>
          </cell>
        </row>
        <row r="410">
          <cell r="I410">
            <v>3358</v>
          </cell>
        </row>
        <row r="411">
          <cell r="I411">
            <v>3358</v>
          </cell>
        </row>
        <row r="412">
          <cell r="I412">
            <v>3263</v>
          </cell>
        </row>
        <row r="413">
          <cell r="I413">
            <v>3358</v>
          </cell>
        </row>
        <row r="414">
          <cell r="I414">
            <v>3352</v>
          </cell>
        </row>
        <row r="415">
          <cell r="I415">
            <v>3226</v>
          </cell>
        </row>
        <row r="416">
          <cell r="I416">
            <v>3222</v>
          </cell>
        </row>
        <row r="419">
          <cell r="I419">
            <v>3015</v>
          </cell>
        </row>
        <row r="421">
          <cell r="I421">
            <v>3073</v>
          </cell>
        </row>
      </sheetData>
      <sheetData sheetId="6">
        <row r="9">
          <cell r="A9" t="str">
            <v>HDPE, LLDPE &amp; PP PRICE W.E.F. DT. 04.04.26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D EX-STOCK"/>
      <sheetName val="PP EX-STOCK"/>
      <sheetName val="LL PRICELIST"/>
      <sheetName val="HD EX-WORKS"/>
      <sheetName val="PP EX-WORKS"/>
      <sheetName val="Freight list"/>
      <sheetName val="STOCK POINT"/>
      <sheetName val="DAMAN"/>
      <sheetName val="BHIWANDI"/>
      <sheetName val="MAH(O.V.)"/>
      <sheetName val="GUJARAT(S)"/>
      <sheetName val="MAHA(SOUTH)"/>
      <sheetName val="KHANDESH"/>
      <sheetName val="SILVASSA"/>
      <sheetName val="DADRA"/>
      <sheetName val="MAHA(VIDH)"/>
      <sheetName val="GUJARAT (E)"/>
      <sheetName val="GUJARAT(W)"/>
      <sheetName val="PRIMA"/>
      <sheetName val="JOLLY"/>
      <sheetName val="ASTRAL"/>
      <sheetName val="CREATIVE"/>
      <sheetName val="MANIKA"/>
      <sheetName val="SSF"/>
      <sheetName val="SIGNET"/>
      <sheetName val="NILKAMAL"/>
      <sheetName val="RECKITT"/>
      <sheetName val="PRIYADARSHNI"/>
      <sheetName val="SIGNET (INDORE)"/>
      <sheetName val="SIGNET (DHAR) "/>
      <sheetName val="RAJDEEP"/>
      <sheetName val="AVH"/>
      <sheetName val="OVERSEAS POLYMERS"/>
      <sheetName val="BUNGE INDIA"/>
      <sheetName val="GULF OIL"/>
      <sheetName val="EPL LTD"/>
      <sheetName val="BLVL"/>
      <sheetName val="KANPUR"/>
      <sheetName val="BADDI"/>
      <sheetName val="NPL ASSO"/>
      <sheetName val="PRINCE PIPES"/>
      <sheetName val="GREIF"/>
      <sheetName val="Sheet1"/>
      <sheetName val="HIGH SPRIT"/>
    </sheetNames>
    <sheetDataSet>
      <sheetData sheetId="0" refreshError="1"/>
      <sheetData sheetId="1" refreshError="1"/>
      <sheetData sheetId="2">
        <row r="58">
          <cell r="B58">
            <v>154729</v>
          </cell>
        </row>
      </sheetData>
      <sheetData sheetId="3"/>
      <sheetData sheetId="4">
        <row r="46">
          <cell r="P46">
            <v>155024</v>
          </cell>
        </row>
      </sheetData>
      <sheetData sheetId="5">
        <row r="423">
          <cell r="I423">
            <v>3138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workbookViewId="0">
      <selection sqref="A1:E71"/>
    </sheetView>
  </sheetViews>
  <sheetFormatPr defaultRowHeight="15" x14ac:dyDescent="0.25"/>
  <cols>
    <col min="1" max="1" width="10.42578125" customWidth="1"/>
    <col min="2" max="2" width="35.140625" customWidth="1"/>
    <col min="3" max="3" width="17.85546875" customWidth="1"/>
    <col min="4" max="4" width="32.7109375" customWidth="1"/>
    <col min="5" max="5" width="22.28515625" customWidth="1"/>
  </cols>
  <sheetData>
    <row r="1" spans="1:5" ht="18" x14ac:dyDescent="0.25">
      <c r="A1" s="62" t="s">
        <v>0</v>
      </c>
      <c r="B1" s="62"/>
      <c r="C1" s="62"/>
      <c r="D1" s="62"/>
      <c r="E1" s="62"/>
    </row>
    <row r="2" spans="1:5" ht="15.75" x14ac:dyDescent="0.25">
      <c r="A2" s="63" t="s">
        <v>1</v>
      </c>
      <c r="B2" s="63"/>
      <c r="C2" s="63"/>
      <c r="D2" s="63"/>
      <c r="E2" s="63"/>
    </row>
    <row r="3" spans="1:5" x14ac:dyDescent="0.25">
      <c r="A3" s="64" t="s">
        <v>2</v>
      </c>
      <c r="B3" s="64"/>
      <c r="C3" s="64"/>
      <c r="D3" s="64"/>
      <c r="E3" s="64"/>
    </row>
    <row r="4" spans="1:5" x14ac:dyDescent="0.25">
      <c r="A4" s="61" t="s">
        <v>3</v>
      </c>
      <c r="B4" s="61"/>
      <c r="C4" s="61"/>
      <c r="D4" s="61"/>
      <c r="E4" s="61"/>
    </row>
    <row r="5" spans="1:5" x14ac:dyDescent="0.25">
      <c r="A5" s="60" t="s">
        <v>4</v>
      </c>
      <c r="B5" s="60"/>
      <c r="C5" s="60"/>
      <c r="D5" s="60"/>
      <c r="E5" s="60"/>
    </row>
    <row r="6" spans="1:5" x14ac:dyDescent="0.25">
      <c r="A6" s="61" t="s">
        <v>5</v>
      </c>
      <c r="B6" s="61"/>
      <c r="C6" s="61"/>
      <c r="D6" s="61"/>
      <c r="E6" s="61"/>
    </row>
    <row r="7" spans="1:5" x14ac:dyDescent="0.25">
      <c r="A7" s="60" t="s">
        <v>6</v>
      </c>
      <c r="B7" s="60"/>
      <c r="C7" s="60"/>
      <c r="D7" s="60"/>
      <c r="E7" s="60"/>
    </row>
    <row r="8" spans="1:5" x14ac:dyDescent="0.25">
      <c r="A8" s="61" t="s">
        <v>7</v>
      </c>
      <c r="B8" s="61"/>
      <c r="C8" s="61"/>
      <c r="D8" s="61"/>
      <c r="E8" s="61"/>
    </row>
    <row r="9" spans="1:5" x14ac:dyDescent="0.25">
      <c r="A9" s="60" t="s">
        <v>8</v>
      </c>
      <c r="B9" s="60"/>
      <c r="C9" s="60"/>
      <c r="D9" s="60"/>
      <c r="E9" s="60"/>
    </row>
    <row r="10" spans="1:5" x14ac:dyDescent="0.25">
      <c r="B10" s="1" t="s">
        <v>9</v>
      </c>
      <c r="C10" s="1" t="s">
        <v>10</v>
      </c>
      <c r="D10" s="1" t="s">
        <v>11</v>
      </c>
    </row>
    <row r="11" spans="1:5" ht="15.75" x14ac:dyDescent="0.25">
      <c r="A11" s="2"/>
      <c r="B11" s="3" t="s">
        <v>12</v>
      </c>
      <c r="C11" s="4" t="s">
        <v>13</v>
      </c>
      <c r="D11" s="4" t="s">
        <v>13</v>
      </c>
    </row>
    <row r="12" spans="1:5" x14ac:dyDescent="0.25">
      <c r="A12" s="5"/>
      <c r="B12" s="6" t="s">
        <v>14</v>
      </c>
      <c r="C12" s="7">
        <f>+'[1]HD Ex-StockPoint'!R86</f>
        <v>158528</v>
      </c>
      <c r="D12" s="7">
        <f>+'[1]HD Ex-StockPoint'!R72</f>
        <v>158446</v>
      </c>
      <c r="E12" s="8"/>
    </row>
    <row r="13" spans="1:5" x14ac:dyDescent="0.25">
      <c r="A13" s="5"/>
      <c r="B13" s="6" t="s">
        <v>15</v>
      </c>
      <c r="C13" s="7">
        <f>+'[1]HD Ex-StockPoint'!S86</f>
        <v>160528</v>
      </c>
      <c r="D13" s="7">
        <f>+'[1]HD Ex-StockPoint'!S72</f>
        <v>160446</v>
      </c>
      <c r="E13" s="8"/>
    </row>
    <row r="14" spans="1:5" x14ac:dyDescent="0.25">
      <c r="A14" s="5"/>
      <c r="B14" s="6" t="s">
        <v>16</v>
      </c>
      <c r="C14" s="7">
        <f>+'[1]HD Ex-StockPoint'!T86</f>
        <v>164074</v>
      </c>
      <c r="D14" s="7">
        <f>+'[1]HD Ex-StockPoint'!T72</f>
        <v>163942</v>
      </c>
      <c r="E14" s="8"/>
    </row>
    <row r="15" spans="1:5" x14ac:dyDescent="0.25">
      <c r="A15" s="5"/>
      <c r="B15" s="6" t="s">
        <v>17</v>
      </c>
      <c r="C15" s="7">
        <f>+'[1]HD Ex-StockPoint'!U86</f>
        <v>164074</v>
      </c>
      <c r="D15" s="7">
        <f>+'[1]HD Ex-StockPoint'!U72</f>
        <v>163942</v>
      </c>
      <c r="E15" s="8"/>
    </row>
    <row r="16" spans="1:5" x14ac:dyDescent="0.25">
      <c r="A16" s="5"/>
      <c r="B16" s="6" t="s">
        <v>18</v>
      </c>
      <c r="C16" s="7">
        <f>+'[1]HD Ex-StockPoint'!Q86</f>
        <v>159570</v>
      </c>
      <c r="D16" s="7">
        <f>+'[1]HD Ex-StockPoint'!Q72</f>
        <v>159396</v>
      </c>
      <c r="E16" s="8"/>
    </row>
    <row r="17" spans="1:5" x14ac:dyDescent="0.25">
      <c r="A17" s="5"/>
      <c r="B17" s="6" t="s">
        <v>19</v>
      </c>
      <c r="C17" s="7">
        <f>+'[1]HD Ex-StockPoint'!M86</f>
        <v>166574</v>
      </c>
      <c r="D17" s="7">
        <f>+'[1]HD Ex-StockPoint'!N72</f>
        <v>166442</v>
      </c>
      <c r="E17" s="8"/>
    </row>
    <row r="18" spans="1:5" x14ac:dyDescent="0.25">
      <c r="A18" s="5"/>
      <c r="B18" s="6" t="s">
        <v>20</v>
      </c>
      <c r="C18" s="7">
        <f>+'[1]HD Ex-StockPoint'!N86</f>
        <v>166574</v>
      </c>
      <c r="D18" s="7">
        <f>+'[1]HD Ex-StockPoint'!N72</f>
        <v>166442</v>
      </c>
    </row>
    <row r="19" spans="1:5" x14ac:dyDescent="0.25">
      <c r="A19" s="5"/>
      <c r="B19" s="6" t="s">
        <v>21</v>
      </c>
      <c r="C19" s="7">
        <f>+'[1]HD Ex-StockPoint'!B86</f>
        <v>163408</v>
      </c>
      <c r="D19" s="7">
        <f>+'[1]HD Ex-StockPoint'!B72</f>
        <v>163346</v>
      </c>
      <c r="E19" s="8"/>
    </row>
    <row r="20" spans="1:5" x14ac:dyDescent="0.25">
      <c r="A20" s="5"/>
      <c r="B20" s="6" t="s">
        <v>22</v>
      </c>
      <c r="C20" s="7">
        <f>+'[1]HD Ex-StockPoint'!D86</f>
        <v>163908</v>
      </c>
      <c r="D20" s="7">
        <f>+'[1]HD Ex-StockPoint'!D72</f>
        <v>163846</v>
      </c>
      <c r="E20" s="8"/>
    </row>
    <row r="21" spans="1:5" x14ac:dyDescent="0.25">
      <c r="A21" s="5"/>
      <c r="B21" s="6" t="s">
        <v>23</v>
      </c>
      <c r="C21" s="7">
        <f>+'[1]HD Ex-StockPoint'!C86</f>
        <v>165158</v>
      </c>
      <c r="D21" s="7">
        <f>+'[1]HD Ex-StockPoint'!C72</f>
        <v>165096</v>
      </c>
      <c r="E21" s="8"/>
    </row>
    <row r="22" spans="1:5" x14ac:dyDescent="0.25">
      <c r="A22" s="5"/>
      <c r="B22" s="6" t="s">
        <v>24</v>
      </c>
      <c r="C22" s="7">
        <f>+'[1]HD Ex-StockPoint'!E86</f>
        <v>165174</v>
      </c>
      <c r="D22" s="7">
        <f>+'[1]HD Ex-StockPoint'!E72</f>
        <v>165042</v>
      </c>
      <c r="E22" s="8"/>
    </row>
    <row r="23" spans="1:5" x14ac:dyDescent="0.25">
      <c r="A23" s="5"/>
      <c r="B23" s="6" t="s">
        <v>25</v>
      </c>
      <c r="C23" s="7">
        <f>+'[1]HD Ex-StockPoint'!F86</f>
        <v>163768</v>
      </c>
      <c r="D23" s="7">
        <f>+'[1]HD Ex-StockPoint'!F72</f>
        <v>164449</v>
      </c>
    </row>
    <row r="24" spans="1:5" x14ac:dyDescent="0.25">
      <c r="A24" s="5"/>
      <c r="B24" s="6" t="s">
        <v>26</v>
      </c>
      <c r="C24" s="7">
        <f>+'[1]HD Ex-StockPoint'!W86</f>
        <v>164734</v>
      </c>
      <c r="D24" s="7">
        <f>+'[1]HD Ex-StockPoint'!W72</f>
        <v>165171</v>
      </c>
      <c r="E24" s="8"/>
    </row>
    <row r="25" spans="1:5" x14ac:dyDescent="0.25">
      <c r="A25" s="5"/>
      <c r="B25" s="6" t="s">
        <v>27</v>
      </c>
      <c r="C25" s="7">
        <f>+'[1]HD Ex-StockPoint'!Y86</f>
        <v>162734</v>
      </c>
      <c r="D25" s="7">
        <f>+'[1]HD Ex-StockPoint'!Y72</f>
        <v>163171</v>
      </c>
      <c r="E25" s="8"/>
    </row>
    <row r="26" spans="1:5" x14ac:dyDescent="0.25">
      <c r="A26" s="5"/>
      <c r="B26" s="6" t="s">
        <v>28</v>
      </c>
      <c r="C26" s="7">
        <f>+'[1]HD Ex-StockPoint'!X86</f>
        <v>164734</v>
      </c>
      <c r="D26" s="7">
        <f>+'[1]HD Ex-StockPoint'!X72</f>
        <v>165171</v>
      </c>
      <c r="E26" s="8"/>
    </row>
    <row r="27" spans="1:5" x14ac:dyDescent="0.25">
      <c r="A27" s="5"/>
      <c r="B27" s="6" t="s">
        <v>29</v>
      </c>
      <c r="C27" s="7">
        <f>+'[1]HD Ex-StockPoint'!H86</f>
        <v>159624</v>
      </c>
      <c r="D27" s="7">
        <f>+'[1]HD Ex-StockPoint'!H72</f>
        <v>159492</v>
      </c>
      <c r="E27" s="8"/>
    </row>
    <row r="28" spans="1:5" x14ac:dyDescent="0.25">
      <c r="A28" s="5"/>
      <c r="B28" s="6" t="s">
        <v>30</v>
      </c>
      <c r="C28" s="9">
        <f>+'[1]HD Ex-StockPoint'!I86</f>
        <v>158229</v>
      </c>
      <c r="D28" s="7">
        <f>+'[1]HD Ex-StockPoint'!I72</f>
        <v>158101</v>
      </c>
    </row>
    <row r="29" spans="1:5" x14ac:dyDescent="0.25">
      <c r="A29" s="10"/>
      <c r="B29" s="6" t="s">
        <v>31</v>
      </c>
      <c r="C29" s="7">
        <f>+'[1]HD Ex-StockPoint'!G86</f>
        <v>160434</v>
      </c>
      <c r="D29" s="7">
        <f>+'[1]HD Ex-StockPoint'!G72</f>
        <v>160302</v>
      </c>
    </row>
    <row r="30" spans="1:5" x14ac:dyDescent="0.25">
      <c r="A30" s="5"/>
      <c r="B30" s="6" t="s">
        <v>32</v>
      </c>
      <c r="C30" s="7">
        <f>+'[1]HD Ex-StockPoint'!J86</f>
        <v>160229</v>
      </c>
      <c r="D30" s="7">
        <f>+'[1]HD Ex-StockPoint'!J72</f>
        <v>160101</v>
      </c>
    </row>
    <row r="31" spans="1:5" x14ac:dyDescent="0.25">
      <c r="A31" s="5"/>
      <c r="B31" s="11" t="s">
        <v>33</v>
      </c>
      <c r="C31" s="7"/>
      <c r="D31" s="7"/>
    </row>
    <row r="32" spans="1:5" x14ac:dyDescent="0.25">
      <c r="A32" s="5"/>
      <c r="B32" s="6" t="s">
        <v>34</v>
      </c>
      <c r="C32" s="7">
        <f>+'[1]PP EX- STOCK'!G84</f>
        <v>154659</v>
      </c>
      <c r="D32" s="7">
        <f>+'[1]PP EX- STOCK'!G70</f>
        <v>154531</v>
      </c>
    </row>
    <row r="33" spans="1:5" x14ac:dyDescent="0.25">
      <c r="A33" s="5"/>
      <c r="B33" s="6" t="s">
        <v>35</v>
      </c>
      <c r="C33" s="7">
        <f>+'[1]PP EX- STOCK'!B84</f>
        <v>152449</v>
      </c>
      <c r="D33" s="7">
        <f>+'[1]PP EX- STOCK'!B70</f>
        <v>152321</v>
      </c>
    </row>
    <row r="34" spans="1:5" x14ac:dyDescent="0.25">
      <c r="A34" s="5"/>
      <c r="B34" s="6" t="s">
        <v>36</v>
      </c>
      <c r="C34" s="7">
        <f>+'[1]PP EX- STOCK'!E84</f>
        <v>154469</v>
      </c>
      <c r="D34" s="7">
        <f>+'[1]PP EX- STOCK'!E70</f>
        <v>154341</v>
      </c>
    </row>
    <row r="35" spans="1:5" x14ac:dyDescent="0.25">
      <c r="A35" s="5"/>
      <c r="B35" s="6" t="s">
        <v>37</v>
      </c>
      <c r="C35" s="7">
        <f>+'[1]PP EX- STOCK'!F84</f>
        <v>154969</v>
      </c>
      <c r="D35" s="7">
        <f>+'[1]PP EX- STOCK'!F70</f>
        <v>154841</v>
      </c>
    </row>
    <row r="36" spans="1:5" x14ac:dyDescent="0.25">
      <c r="A36" s="5"/>
      <c r="B36" s="6" t="s">
        <v>38</v>
      </c>
      <c r="C36" s="7">
        <f>+'[1]PP EX- STOCK'!C84</f>
        <v>151949</v>
      </c>
      <c r="D36" s="7">
        <f>+'[1]PP EX- STOCK'!C70</f>
        <v>151821</v>
      </c>
    </row>
    <row r="37" spans="1:5" x14ac:dyDescent="0.25">
      <c r="A37" s="5"/>
      <c r="B37" s="6" t="s">
        <v>39</v>
      </c>
      <c r="C37" s="7">
        <f>+'[1]PP EX- STOCK'!D84</f>
        <v>153469</v>
      </c>
      <c r="D37" s="7">
        <f>+'[1]PP EX- STOCK'!D70</f>
        <v>153341</v>
      </c>
    </row>
    <row r="38" spans="1:5" x14ac:dyDescent="0.25">
      <c r="A38" s="5"/>
      <c r="B38" s="6" t="s">
        <v>40</v>
      </c>
      <c r="C38" s="7">
        <f>+'[1]PP EX- STOCK'!H84</f>
        <v>156259</v>
      </c>
      <c r="D38" s="7">
        <f>+'[1]PP EX- STOCK'!H70</f>
        <v>156131</v>
      </c>
    </row>
    <row r="39" spans="1:5" x14ac:dyDescent="0.25">
      <c r="A39" s="10"/>
      <c r="B39" s="11" t="s">
        <v>41</v>
      </c>
      <c r="C39" s="7"/>
      <c r="D39" s="7"/>
      <c r="E39" s="8"/>
    </row>
    <row r="40" spans="1:5" x14ac:dyDescent="0.25">
      <c r="A40" s="10"/>
      <c r="B40" s="6" t="s">
        <v>42</v>
      </c>
      <c r="C40" s="7">
        <f>+'[1]PP EX- STOCK'!S84</f>
        <v>162259</v>
      </c>
      <c r="D40" s="7">
        <f>+'[1]PP EX- STOCK'!S70</f>
        <v>162131</v>
      </c>
      <c r="E40" s="8"/>
    </row>
    <row r="41" spans="1:5" x14ac:dyDescent="0.25">
      <c r="A41" s="10"/>
      <c r="B41" s="12" t="s">
        <v>43</v>
      </c>
      <c r="C41" s="7">
        <f>+'[1]PP EX- STOCK'!T84</f>
        <v>162749</v>
      </c>
      <c r="D41" s="7">
        <f>+'[1]PP EX- STOCK'!T70</f>
        <v>162621</v>
      </c>
      <c r="E41" s="8"/>
    </row>
    <row r="42" spans="1:5" x14ac:dyDescent="0.25">
      <c r="A42" s="10"/>
      <c r="B42" s="12" t="s">
        <v>44</v>
      </c>
      <c r="C42" s="7">
        <f>+'[1]PP EX- STOCK'!U84</f>
        <v>164599</v>
      </c>
      <c r="D42" s="7">
        <f>+'[1]PP EX- STOCK'!U70</f>
        <v>164471</v>
      </c>
      <c r="E42" s="8"/>
    </row>
    <row r="43" spans="1:5" x14ac:dyDescent="0.25">
      <c r="A43" s="5"/>
      <c r="B43" s="12" t="s">
        <v>45</v>
      </c>
      <c r="C43" s="7">
        <f>+'[1]PP EX- STOCK'!V84</f>
        <v>163729</v>
      </c>
      <c r="D43" s="7">
        <f>+'[1]PP EX- STOCK'!V70</f>
        <v>163601</v>
      </c>
    </row>
    <row r="44" spans="1:5" x14ac:dyDescent="0.25">
      <c r="A44" s="5"/>
      <c r="B44" s="12" t="s">
        <v>46</v>
      </c>
      <c r="C44" s="7">
        <f>+'[1]PP EX- STOCK'!W84</f>
        <v>163729</v>
      </c>
      <c r="D44" s="7">
        <f>+'[1]PP EX- STOCK'!W70</f>
        <v>163601</v>
      </c>
    </row>
    <row r="45" spans="1:5" x14ac:dyDescent="0.25">
      <c r="A45" s="5"/>
      <c r="B45" s="12" t="s">
        <v>47</v>
      </c>
      <c r="C45" s="7">
        <f>+'[1]PP EX- STOCK'!P84</f>
        <v>165509</v>
      </c>
      <c r="D45" s="7">
        <f>+'[1]PP EX- STOCK'!P70</f>
        <v>165381</v>
      </c>
    </row>
    <row r="46" spans="1:5" x14ac:dyDescent="0.25">
      <c r="A46" s="5"/>
      <c r="B46" s="6" t="s">
        <v>48</v>
      </c>
      <c r="C46" s="7">
        <f>+'[1]PP EX- STOCK'!N84</f>
        <v>162259</v>
      </c>
      <c r="D46" s="7">
        <f>+'[1]PP EX- STOCK'!N70</f>
        <v>162131</v>
      </c>
    </row>
    <row r="47" spans="1:5" x14ac:dyDescent="0.25">
      <c r="A47" s="5"/>
      <c r="B47" s="6" t="s">
        <v>49</v>
      </c>
      <c r="C47" s="7">
        <f>+'[1]PP EX- STOCK'!O84</f>
        <v>161759</v>
      </c>
      <c r="D47" s="7">
        <f>+'[1]PP EX- STOCK'!O70</f>
        <v>161631</v>
      </c>
    </row>
    <row r="48" spans="1:5" x14ac:dyDescent="0.25">
      <c r="A48" s="5"/>
      <c r="B48" s="6" t="s">
        <v>50</v>
      </c>
      <c r="C48" s="7">
        <f>+'[1]PP EX- STOCK'!K84</f>
        <v>165093</v>
      </c>
      <c r="D48" s="7">
        <f>+'[1]PP EX- STOCK'!K70</f>
        <v>165101</v>
      </c>
    </row>
    <row r="49" spans="1:5" x14ac:dyDescent="0.25">
      <c r="A49" s="5"/>
      <c r="B49" s="6" t="s">
        <v>51</v>
      </c>
      <c r="C49" s="7">
        <f>+'[1]PP EX- STOCK'!Q84</f>
        <v>164019</v>
      </c>
      <c r="D49" s="7">
        <f>+'[1]PP EX- STOCK'!Q70</f>
        <v>163891</v>
      </c>
    </row>
    <row r="50" spans="1:5" x14ac:dyDescent="0.25">
      <c r="A50" s="10"/>
      <c r="B50" s="6" t="s">
        <v>52</v>
      </c>
      <c r="C50" s="7">
        <f>+'[1]PP EX- STOCK'!L84</f>
        <v>167113</v>
      </c>
      <c r="D50" s="7">
        <f>+'[1]PP EX- STOCK'!L70</f>
        <v>167121</v>
      </c>
    </row>
    <row r="51" spans="1:5" x14ac:dyDescent="0.25">
      <c r="A51" s="5"/>
      <c r="B51" s="6" t="s">
        <v>53</v>
      </c>
      <c r="C51" s="9">
        <f>+'[1]PP EX- STOCK'!M84</f>
        <v>168093</v>
      </c>
      <c r="D51" s="7">
        <f>+'[1]PP EX- STOCK'!M70</f>
        <v>168101</v>
      </c>
    </row>
    <row r="52" spans="1:5" x14ac:dyDescent="0.25">
      <c r="A52" s="5"/>
      <c r="B52" s="11" t="s">
        <v>54</v>
      </c>
      <c r="C52" s="7"/>
      <c r="D52" s="7"/>
    </row>
    <row r="53" spans="1:5" x14ac:dyDescent="0.25">
      <c r="A53" s="5"/>
      <c r="B53" s="6" t="s">
        <v>55</v>
      </c>
      <c r="C53" s="7">
        <f>+'[1]LL Ex-Works &amp; STP'!K84</f>
        <v>164087</v>
      </c>
      <c r="D53" s="7">
        <f>+'[1]LL Ex-Works &amp; STP'!K70</f>
        <v>163953</v>
      </c>
    </row>
    <row r="54" spans="1:5" x14ac:dyDescent="0.25">
      <c r="A54" s="5"/>
      <c r="B54" s="6" t="s">
        <v>56</v>
      </c>
      <c r="C54" s="7">
        <f>+'[1]LL Ex-Works &amp; STP'!J84</f>
        <v>163087</v>
      </c>
      <c r="D54" s="7">
        <f>+'[1]LL Ex-Works &amp; STP'!J70</f>
        <v>162953</v>
      </c>
    </row>
    <row r="55" spans="1:5" x14ac:dyDescent="0.25">
      <c r="A55" s="5"/>
      <c r="B55" s="6" t="s">
        <v>57</v>
      </c>
      <c r="C55" s="7">
        <f>+'[1]LL Ex-Works &amp; STP'!L84</f>
        <v>166167</v>
      </c>
      <c r="D55" s="7">
        <f>+'[1]LL Ex-Works &amp; STP'!L70</f>
        <v>166043</v>
      </c>
    </row>
    <row r="56" spans="1:5" x14ac:dyDescent="0.25">
      <c r="A56" s="5"/>
      <c r="B56" s="6" t="s">
        <v>58</v>
      </c>
      <c r="C56" s="7">
        <f>+'[1]LL Ex-Works &amp; STP'!M84</f>
        <v>168167</v>
      </c>
      <c r="D56" s="7">
        <f>+'[1]LL Ex-Works &amp; STP'!M70</f>
        <v>168043</v>
      </c>
    </row>
    <row r="57" spans="1:5" x14ac:dyDescent="0.25">
      <c r="A57" s="13"/>
      <c r="B57" s="6" t="s">
        <v>59</v>
      </c>
      <c r="C57" s="7">
        <f>+'[1]LL Ex-Works &amp; STP'!J84</f>
        <v>163087</v>
      </c>
      <c r="D57" s="7">
        <f>+'[1]LL Ex-Works &amp; STP'!J70</f>
        <v>162953</v>
      </c>
    </row>
    <row r="58" spans="1:5" x14ac:dyDescent="0.25">
      <c r="A58" s="14"/>
      <c r="B58" s="6" t="s">
        <v>60</v>
      </c>
      <c r="C58" s="7">
        <f>+'[1]LL Ex-Works &amp; STP'!N84</f>
        <v>169867</v>
      </c>
      <c r="D58" s="7">
        <f>+'[1]LL Ex-Works &amp; STP'!N70</f>
        <v>169743</v>
      </c>
      <c r="E58" s="13"/>
    </row>
    <row r="59" spans="1:5" x14ac:dyDescent="0.25">
      <c r="A59" s="15"/>
      <c r="B59" s="6" t="s">
        <v>61</v>
      </c>
      <c r="C59" s="7">
        <f>+'[1]LL Ex-Works &amp; STP'!O84</f>
        <v>169367</v>
      </c>
      <c r="D59" s="7">
        <f>+'[1]LL Ex-Works &amp; STP'!O70</f>
        <v>169243</v>
      </c>
      <c r="E59" s="16"/>
    </row>
    <row r="60" spans="1:5" x14ac:dyDescent="0.25">
      <c r="A60" s="14" t="s">
        <v>62</v>
      </c>
      <c r="B60" s="13"/>
      <c r="C60" s="13"/>
      <c r="D60" s="13"/>
      <c r="E60" s="13"/>
    </row>
    <row r="61" spans="1:5" x14ac:dyDescent="0.25">
      <c r="A61" s="17" t="s">
        <v>63</v>
      </c>
      <c r="B61" s="13"/>
      <c r="C61" s="13"/>
      <c r="D61" s="13"/>
      <c r="E61" s="13"/>
    </row>
    <row r="62" spans="1:5" x14ac:dyDescent="0.25">
      <c r="A62" s="17" t="s">
        <v>64</v>
      </c>
      <c r="B62" s="16"/>
      <c r="C62" s="16"/>
      <c r="D62" s="16"/>
      <c r="E62" s="13"/>
    </row>
    <row r="63" spans="1:5" x14ac:dyDescent="0.25">
      <c r="A63" s="13" t="s">
        <v>65</v>
      </c>
      <c r="B63" s="13"/>
      <c r="C63" s="13"/>
      <c r="D63" s="13"/>
      <c r="E63" s="13"/>
    </row>
    <row r="64" spans="1:5" x14ac:dyDescent="0.25">
      <c r="A64" s="18" t="s">
        <v>66</v>
      </c>
      <c r="B64" s="13"/>
      <c r="C64" s="13"/>
      <c r="D64" s="13"/>
      <c r="E64" s="13"/>
    </row>
    <row r="65" spans="1:5" x14ac:dyDescent="0.25">
      <c r="A65" s="18" t="s">
        <v>67</v>
      </c>
      <c r="B65" s="16"/>
      <c r="C65" s="13"/>
      <c r="D65" s="13"/>
      <c r="E65" s="19"/>
    </row>
    <row r="66" spans="1:5" x14ac:dyDescent="0.25">
      <c r="A66" s="20" t="s">
        <v>68</v>
      </c>
      <c r="B66" s="16"/>
      <c r="C66" s="13"/>
      <c r="D66" s="13"/>
      <c r="E66" s="13"/>
    </row>
    <row r="67" spans="1:5" ht="15.75" x14ac:dyDescent="0.25">
      <c r="A67" s="21" t="s">
        <v>69</v>
      </c>
      <c r="B67" s="16"/>
      <c r="C67" s="19"/>
      <c r="D67" s="19"/>
      <c r="E67" s="13"/>
    </row>
    <row r="68" spans="1:5" ht="15.75" x14ac:dyDescent="0.25">
      <c r="A68" s="21" t="s">
        <v>70</v>
      </c>
      <c r="B68" s="16"/>
      <c r="C68" s="13"/>
      <c r="D68" s="13"/>
      <c r="E68" s="13"/>
    </row>
    <row r="69" spans="1:5" x14ac:dyDescent="0.25">
      <c r="A69" s="22" t="s">
        <v>71</v>
      </c>
      <c r="B69" s="13"/>
      <c r="C69" s="13"/>
      <c r="D69" s="13"/>
    </row>
    <row r="70" spans="1:5" ht="15.75" x14ac:dyDescent="0.25">
      <c r="A70" s="21" t="s">
        <v>72</v>
      </c>
      <c r="B70" s="13"/>
      <c r="C70" s="13"/>
      <c r="D70" s="13"/>
    </row>
    <row r="71" spans="1:5" x14ac:dyDescent="0.25">
      <c r="A71" s="22" t="s">
        <v>73</v>
      </c>
      <c r="B71" s="13"/>
      <c r="E71" s="19"/>
    </row>
  </sheetData>
  <mergeCells count="9">
    <mergeCell ref="A7:E7"/>
    <mergeCell ref="A8:E8"/>
    <mergeCell ref="A9:E9"/>
    <mergeCell ref="A1:E1"/>
    <mergeCell ref="A2:E2"/>
    <mergeCell ref="A3:E3"/>
    <mergeCell ref="A4:E4"/>
    <mergeCell ref="A5:E5"/>
    <mergeCell ref="A6:E6"/>
  </mergeCells>
  <hyperlinks>
    <hyperlink ref="A69" r:id="rId1" display="mukesh.ganpati@gmail.com"/>
    <hyperlink ref="A71" r:id="rId2" display="mukesh.ganpati@gmail.com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G17" sqref="G17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13"/>
    </row>
    <row r="2" spans="1:10" x14ac:dyDescent="0.2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13"/>
    </row>
    <row r="3" spans="1:10" x14ac:dyDescent="0.25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13"/>
    </row>
    <row r="4" spans="1:10" x14ac:dyDescent="0.25">
      <c r="A4" s="66" t="s">
        <v>169</v>
      </c>
      <c r="B4" s="66"/>
      <c r="C4" s="66"/>
      <c r="D4" s="66"/>
      <c r="E4" s="66"/>
      <c r="F4" s="66"/>
      <c r="G4" s="66"/>
      <c r="H4" s="66"/>
      <c r="I4" s="66"/>
      <c r="J4" s="13"/>
    </row>
    <row r="5" spans="1:10" x14ac:dyDescent="0.25">
      <c r="A5" s="66" t="s">
        <v>221</v>
      </c>
      <c r="B5" s="66"/>
      <c r="C5" s="66"/>
      <c r="D5" s="66"/>
      <c r="E5" s="66"/>
      <c r="F5" s="66"/>
      <c r="G5" s="66"/>
      <c r="H5" s="66"/>
      <c r="I5" s="48"/>
      <c r="J5" s="13"/>
    </row>
    <row r="6" spans="1:10" x14ac:dyDescent="0.25">
      <c r="A6" s="66" t="s">
        <v>76</v>
      </c>
      <c r="B6" s="66"/>
      <c r="C6" s="66"/>
      <c r="D6" s="66"/>
      <c r="E6" s="66"/>
      <c r="F6" s="66"/>
      <c r="G6" s="66"/>
      <c r="H6" s="66"/>
      <c r="I6" s="13"/>
      <c r="J6" s="13"/>
    </row>
    <row r="7" spans="1:10" x14ac:dyDescent="0.25">
      <c r="A7" s="64" t="str">
        <f>+'[1]STOCK POINT'!A9:E9</f>
        <v>HDPE, LLDPE &amp; PP PRICE W.E.F. DT. 04.04.26</v>
      </c>
      <c r="B7" s="64"/>
      <c r="C7" s="64"/>
      <c r="D7" s="64"/>
      <c r="E7" s="64"/>
      <c r="F7" s="64"/>
      <c r="G7" s="64"/>
      <c r="H7" s="64"/>
      <c r="I7" s="64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49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Ex-Works'!R76</f>
        <v>155732</v>
      </c>
      <c r="C10" s="33">
        <v>1100</v>
      </c>
      <c r="D10" s="33">
        <f t="shared" ref="D10:D33" si="0">+B10-C10</f>
        <v>154632</v>
      </c>
      <c r="E10" s="49" t="s">
        <v>173</v>
      </c>
      <c r="F10" s="48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Ex-Works'!S76</f>
        <v>157732</v>
      </c>
      <c r="C11" s="33">
        <v>1100</v>
      </c>
      <c r="D11" s="33">
        <f t="shared" si="0"/>
        <v>156632</v>
      </c>
      <c r="E11" s="35"/>
      <c r="F11" s="39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Ex-Works'!T76</f>
        <v>161331</v>
      </c>
      <c r="C12" s="33">
        <v>1100</v>
      </c>
      <c r="D12" s="33">
        <f>+B12-C12</f>
        <v>160231</v>
      </c>
      <c r="E12" s="50"/>
      <c r="F12" s="39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Ex-Works'!U76</f>
        <v>161331</v>
      </c>
      <c r="C13" s="33">
        <v>1100</v>
      </c>
      <c r="D13" s="33">
        <f t="shared" si="0"/>
        <v>160231</v>
      </c>
      <c r="E13" s="50"/>
      <c r="F13" s="39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Ex-Works'!M76</f>
        <v>163831</v>
      </c>
      <c r="C14" s="33">
        <v>1100</v>
      </c>
      <c r="D14" s="33">
        <f>+B14-C14</f>
        <v>162731</v>
      </c>
      <c r="E14" s="51"/>
      <c r="F14" s="39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Ex-Works'!N76</f>
        <v>163831</v>
      </c>
      <c r="C15" s="33">
        <v>1100</v>
      </c>
      <c r="D15" s="33">
        <f>+B15-C15</f>
        <v>162731</v>
      </c>
      <c r="E15" s="51"/>
      <c r="F15" s="39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Ex-Works'!Q76</f>
        <v>156673</v>
      </c>
      <c r="C16" s="33">
        <v>1100</v>
      </c>
      <c r="D16" s="33">
        <f t="shared" si="0"/>
        <v>155573</v>
      </c>
      <c r="E16" s="52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Ex-Works'!C76</f>
        <v>162482</v>
      </c>
      <c r="C17" s="33">
        <v>1100</v>
      </c>
      <c r="D17" s="33">
        <f t="shared" si="0"/>
        <v>161382</v>
      </c>
      <c r="E17" s="53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Ex-Works'!D76</f>
        <v>161232</v>
      </c>
      <c r="C18" s="33">
        <v>1100</v>
      </c>
      <c r="D18" s="33">
        <f t="shared" si="0"/>
        <v>160132</v>
      </c>
      <c r="E18" s="53" t="s">
        <v>222</v>
      </c>
      <c r="F18" s="54">
        <f>+[1]FREIGHT!I160</f>
        <v>3368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Ex-Works'!B76</f>
        <v>160732</v>
      </c>
      <c r="C19" s="33">
        <v>1100</v>
      </c>
      <c r="D19" s="33">
        <f t="shared" si="0"/>
        <v>159632</v>
      </c>
      <c r="E19" s="53" t="s">
        <v>223</v>
      </c>
      <c r="F19" s="54">
        <f>+[1]FREIGHT!I161</f>
        <v>3368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Ex-Works'!E76</f>
        <v>162431</v>
      </c>
      <c r="C20" s="33">
        <v>1100</v>
      </c>
      <c r="D20" s="33">
        <f t="shared" si="0"/>
        <v>161331</v>
      </c>
      <c r="E20" s="53" t="s">
        <v>224</v>
      </c>
      <c r="F20" s="55">
        <f>+[1]FREIGHT!I163</f>
        <v>3351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Ex-Works'!F76</f>
        <v>162032</v>
      </c>
      <c r="C21" s="33">
        <v>1100</v>
      </c>
      <c r="D21" s="33">
        <f t="shared" si="0"/>
        <v>160932</v>
      </c>
      <c r="E21" s="53" t="s">
        <v>225</v>
      </c>
      <c r="F21" s="55">
        <f>+[1]FREIGHT!I167</f>
        <v>3633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Ex-Works'!W76-3000</f>
        <v>159015</v>
      </c>
      <c r="C22" s="33">
        <v>1100</v>
      </c>
      <c r="D22" s="33">
        <f t="shared" si="0"/>
        <v>157915</v>
      </c>
      <c r="E22" s="53" t="s">
        <v>226</v>
      </c>
      <c r="F22" s="55">
        <f>+[1]FREIGHT!I168</f>
        <v>3358</v>
      </c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Ex-Works'!W76</f>
        <v>162015</v>
      </c>
      <c r="C23" s="33">
        <v>1100</v>
      </c>
      <c r="D23" s="33">
        <f t="shared" si="0"/>
        <v>160915</v>
      </c>
      <c r="E23" s="53" t="s">
        <v>227</v>
      </c>
      <c r="F23" s="55">
        <f>+[1]FREIGHT!I173</f>
        <v>3518</v>
      </c>
      <c r="G23" s="56"/>
      <c r="H23" s="13"/>
      <c r="I23" s="13"/>
      <c r="J23" s="13"/>
    </row>
    <row r="24" spans="1:10" x14ac:dyDescent="0.25">
      <c r="A24" s="12" t="s">
        <v>97</v>
      </c>
      <c r="B24" s="33">
        <f>+'[1]HD Ex-Works'!X76</f>
        <v>162015</v>
      </c>
      <c r="C24" s="33">
        <v>1100</v>
      </c>
      <c r="D24" s="33">
        <f t="shared" si="0"/>
        <v>160915</v>
      </c>
      <c r="E24" s="53" t="s">
        <v>228</v>
      </c>
      <c r="F24" s="55">
        <f>+[1]FREIGHT!I183</f>
        <v>3412</v>
      </c>
      <c r="G24" s="56"/>
      <c r="H24" s="13"/>
      <c r="I24" s="13"/>
      <c r="J24" s="13"/>
    </row>
    <row r="25" spans="1:10" x14ac:dyDescent="0.25">
      <c r="A25" s="12" t="s">
        <v>98</v>
      </c>
      <c r="B25" s="32">
        <f>+'[1]HD Ex-Works'!J76</f>
        <v>157497</v>
      </c>
      <c r="C25" s="33">
        <v>1100</v>
      </c>
      <c r="D25" s="33">
        <f t="shared" si="0"/>
        <v>156397</v>
      </c>
      <c r="E25" s="53" t="s">
        <v>229</v>
      </c>
      <c r="F25" s="54">
        <f>+[1]FREIGHT!I186</f>
        <v>3403</v>
      </c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Ex-Works'!H76</f>
        <v>156881</v>
      </c>
      <c r="C26" s="33">
        <v>1100</v>
      </c>
      <c r="D26" s="33">
        <f t="shared" si="0"/>
        <v>155781</v>
      </c>
      <c r="E26" s="53"/>
      <c r="F26" s="54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Ex-Works'!G76</f>
        <v>157691</v>
      </c>
      <c r="C27" s="33">
        <v>1100</v>
      </c>
      <c r="D27" s="33">
        <f t="shared" si="0"/>
        <v>156591</v>
      </c>
      <c r="E27" s="53"/>
      <c r="F27" s="54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Ex-Works'!I76</f>
        <v>155497</v>
      </c>
      <c r="C28" s="33">
        <v>1100</v>
      </c>
      <c r="D28" s="33">
        <f t="shared" si="0"/>
        <v>154397</v>
      </c>
      <c r="E28" s="53"/>
      <c r="F28" s="54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Ex-Works'!Y76</f>
        <v>160015</v>
      </c>
      <c r="C29" s="33">
        <v>1100</v>
      </c>
      <c r="D29" s="33">
        <f t="shared" si="0"/>
        <v>158915</v>
      </c>
      <c r="E29" s="53"/>
      <c r="F29" s="54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Ex-Works'!Z76</f>
        <v>158015</v>
      </c>
      <c r="C30" s="33">
        <v>1100</v>
      </c>
      <c r="D30" s="33">
        <f t="shared" si="0"/>
        <v>156915</v>
      </c>
      <c r="E30" s="53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Ex-Works'!AA76</f>
        <v>151173</v>
      </c>
      <c r="C31" s="33">
        <v>1100</v>
      </c>
      <c r="D31" s="33">
        <f t="shared" si="0"/>
        <v>150073</v>
      </c>
      <c r="E31" s="53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Ex-Works'!AB76</f>
        <v>159032</v>
      </c>
      <c r="C32" s="33">
        <v>1100</v>
      </c>
      <c r="D32" s="33">
        <f t="shared" si="0"/>
        <v>157932</v>
      </c>
      <c r="E32" s="53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Ex-Works'!AC76</f>
        <v>157732</v>
      </c>
      <c r="C33" s="33">
        <v>1100</v>
      </c>
      <c r="D33" s="33">
        <f t="shared" si="0"/>
        <v>156632</v>
      </c>
      <c r="E33" s="53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3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WORK'!G73</f>
        <v>151917</v>
      </c>
      <c r="C35" s="33">
        <v>1100</v>
      </c>
      <c r="D35" s="33">
        <f t="shared" ref="D35:D43" si="1">+B35-C35</f>
        <v>150817</v>
      </c>
      <c r="E35" s="57" t="s">
        <v>189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WORK'!E73</f>
        <v>151727</v>
      </c>
      <c r="C36" s="33">
        <v>1100</v>
      </c>
      <c r="D36" s="33">
        <f t="shared" si="1"/>
        <v>150627</v>
      </c>
      <c r="E36" s="35"/>
      <c r="F36" s="39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WORK'!B73</f>
        <v>149707</v>
      </c>
      <c r="C37" s="33">
        <v>1100</v>
      </c>
      <c r="D37" s="33">
        <f t="shared" si="1"/>
        <v>148607</v>
      </c>
      <c r="E37" s="35"/>
      <c r="F37" s="39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WORK'!F73</f>
        <v>152227</v>
      </c>
      <c r="C38" s="33">
        <v>1100</v>
      </c>
      <c r="D38" s="33">
        <f t="shared" si="1"/>
        <v>151127</v>
      </c>
      <c r="E38" s="35"/>
      <c r="F38" s="39"/>
      <c r="G38" s="13"/>
      <c r="H38" s="13"/>
      <c r="I38" s="13"/>
      <c r="J38" s="13"/>
    </row>
    <row r="39" spans="1:10" x14ac:dyDescent="0.25">
      <c r="A39" s="12" t="s">
        <v>190</v>
      </c>
      <c r="B39" s="33">
        <f>+'[1]PP EX- WORK'!X73</f>
        <v>145707</v>
      </c>
      <c r="C39" s="33">
        <v>1100</v>
      </c>
      <c r="D39" s="33">
        <f t="shared" si="1"/>
        <v>144607</v>
      </c>
      <c r="E39" s="35"/>
      <c r="F39" s="39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WORK'!C73</f>
        <v>149207</v>
      </c>
      <c r="C40" s="33">
        <v>1100</v>
      </c>
      <c r="D40" s="33">
        <f t="shared" si="1"/>
        <v>148107</v>
      </c>
      <c r="E40" s="35"/>
      <c r="F40" s="39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WORK'!D73</f>
        <v>150727</v>
      </c>
      <c r="C41" s="33">
        <v>1100</v>
      </c>
      <c r="D41" s="33">
        <f t="shared" si="1"/>
        <v>149627</v>
      </c>
      <c r="E41" s="35"/>
      <c r="F41" s="39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WORK'!H73</f>
        <v>153517</v>
      </c>
      <c r="C42" s="33">
        <v>1100</v>
      </c>
      <c r="D42" s="33">
        <f t="shared" si="1"/>
        <v>152417</v>
      </c>
      <c r="E42" s="35"/>
      <c r="F42" s="39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WORK'!AA73</f>
        <v>147707</v>
      </c>
      <c r="C43" s="33">
        <v>1100</v>
      </c>
      <c r="D43" s="33">
        <f t="shared" si="1"/>
        <v>146607</v>
      </c>
      <c r="E43" s="35"/>
      <c r="F43" s="39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39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WORK'!R73</f>
        <v>162827</v>
      </c>
      <c r="C45" s="33">
        <v>1100</v>
      </c>
      <c r="D45" s="33">
        <f t="shared" ref="D45:D58" si="2">+B45-C45</f>
        <v>161727</v>
      </c>
      <c r="E45" s="35"/>
      <c r="F45" s="39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WORK'!P73</f>
        <v>162767</v>
      </c>
      <c r="C46" s="33">
        <v>1100</v>
      </c>
      <c r="D46" s="33">
        <f>+B46-C46</f>
        <v>161667</v>
      </c>
      <c r="E46" s="35"/>
      <c r="F46" s="39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WORK'!Z73</f>
        <v>153517</v>
      </c>
      <c r="C47" s="33">
        <v>1100</v>
      </c>
      <c r="D47" s="33">
        <f t="shared" si="2"/>
        <v>152417</v>
      </c>
      <c r="E47" s="35"/>
      <c r="F47" s="39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WORK'!Q73</f>
        <v>161277</v>
      </c>
      <c r="C48" s="33">
        <v>1100</v>
      </c>
      <c r="D48" s="33">
        <f t="shared" si="2"/>
        <v>160177</v>
      </c>
      <c r="E48" s="35"/>
      <c r="F48" s="39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WORK'!S73</f>
        <v>159517</v>
      </c>
      <c r="C49" s="33">
        <v>1100</v>
      </c>
      <c r="D49" s="33">
        <f t="shared" si="2"/>
        <v>158417</v>
      </c>
      <c r="E49" s="35"/>
      <c r="F49" s="39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WORK'!T73</f>
        <v>160007</v>
      </c>
      <c r="C50" s="33">
        <v>1100</v>
      </c>
      <c r="D50" s="33">
        <f t="shared" si="2"/>
        <v>158907</v>
      </c>
      <c r="E50" s="35"/>
      <c r="F50" s="39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WORK'!U73</f>
        <v>161857</v>
      </c>
      <c r="C51" s="33">
        <v>1100</v>
      </c>
      <c r="D51" s="33">
        <f t="shared" si="2"/>
        <v>160757</v>
      </c>
      <c r="E51" s="35"/>
      <c r="F51" s="39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WORK'!V73</f>
        <v>160987</v>
      </c>
      <c r="C52" s="33">
        <v>1100</v>
      </c>
      <c r="D52" s="33">
        <f t="shared" si="2"/>
        <v>159887</v>
      </c>
      <c r="E52" s="35"/>
      <c r="F52" s="39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WORK'!W73</f>
        <v>160987</v>
      </c>
      <c r="C53" s="33">
        <v>1100</v>
      </c>
      <c r="D53" s="33">
        <f t="shared" si="2"/>
        <v>159887</v>
      </c>
      <c r="E53" s="35"/>
      <c r="F53" s="39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WORK'!N73</f>
        <v>159517</v>
      </c>
      <c r="C54" s="33">
        <v>1100</v>
      </c>
      <c r="D54" s="33">
        <f t="shared" si="2"/>
        <v>158417</v>
      </c>
      <c r="E54" s="35"/>
      <c r="F54" s="39"/>
      <c r="G54" s="13"/>
      <c r="H54" s="13"/>
      <c r="I54" s="13"/>
      <c r="J54" s="13"/>
    </row>
    <row r="55" spans="1:10" x14ac:dyDescent="0.25">
      <c r="A55" s="12" t="s">
        <v>191</v>
      </c>
      <c r="B55" s="33">
        <f>+'[1]PP EX- WORK'!O73</f>
        <v>159017</v>
      </c>
      <c r="C55" s="33">
        <v>1100</v>
      </c>
      <c r="D55" s="33">
        <f t="shared" si="2"/>
        <v>157917</v>
      </c>
      <c r="E55" s="35"/>
      <c r="F55" s="39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WORK'!K73</f>
        <v>162491</v>
      </c>
      <c r="C56" s="33">
        <v>1100</v>
      </c>
      <c r="D56" s="33">
        <f t="shared" si="2"/>
        <v>161391</v>
      </c>
      <c r="E56" s="35"/>
      <c r="F56" s="39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WORK'!M73</f>
        <v>165491</v>
      </c>
      <c r="C57" s="33">
        <v>1100</v>
      </c>
      <c r="D57" s="33">
        <f t="shared" si="2"/>
        <v>164391</v>
      </c>
      <c r="E57" s="35"/>
      <c r="F57" s="39"/>
      <c r="G57" s="13"/>
      <c r="H57" s="13"/>
      <c r="I57" s="13"/>
      <c r="J57" s="13"/>
    </row>
    <row r="58" spans="1:10" x14ac:dyDescent="0.25">
      <c r="A58" s="40" t="s">
        <v>119</v>
      </c>
      <c r="B58" s="33">
        <f>+'[1]PP EX- WORK'!L73</f>
        <v>164511</v>
      </c>
      <c r="C58" s="33">
        <v>1100</v>
      </c>
      <c r="D58" s="33">
        <f t="shared" si="2"/>
        <v>163411</v>
      </c>
      <c r="E58" s="35"/>
      <c r="F58" s="39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39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STP'!C73</f>
        <v>161345</v>
      </c>
      <c r="C60" s="33">
        <v>1100</v>
      </c>
      <c r="D60" s="33">
        <f t="shared" ref="D60:D68" si="3">+B60-C60</f>
        <v>160245</v>
      </c>
      <c r="E60" s="35"/>
      <c r="F60" s="39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STP'!B73</f>
        <v>160345</v>
      </c>
      <c r="C61" s="33">
        <v>1100</v>
      </c>
      <c r="D61" s="33">
        <f t="shared" si="3"/>
        <v>159245</v>
      </c>
      <c r="E61" s="35"/>
      <c r="F61" s="39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STP'!B73</f>
        <v>160345</v>
      </c>
      <c r="C62" s="33">
        <v>1100</v>
      </c>
      <c r="D62" s="33">
        <f t="shared" si="3"/>
        <v>159245</v>
      </c>
      <c r="E62" s="35"/>
      <c r="F62" s="39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STP'!D73</f>
        <v>163425</v>
      </c>
      <c r="C63" s="33">
        <v>1100</v>
      </c>
      <c r="D63" s="33">
        <f t="shared" si="3"/>
        <v>162325</v>
      </c>
      <c r="E63" s="35"/>
      <c r="F63" s="39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STP'!E73</f>
        <v>165425</v>
      </c>
      <c r="C64" s="33">
        <v>1100</v>
      </c>
      <c r="D64" s="33">
        <f t="shared" si="3"/>
        <v>164325</v>
      </c>
      <c r="E64" s="35"/>
      <c r="F64" s="39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STP'!F73</f>
        <v>167115</v>
      </c>
      <c r="C65" s="33">
        <v>1100</v>
      </c>
      <c r="D65" s="33">
        <f t="shared" si="3"/>
        <v>166015</v>
      </c>
      <c r="E65" s="35"/>
      <c r="F65" s="39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STP'!B73-5500</f>
        <v>154845</v>
      </c>
      <c r="C66" s="33">
        <v>1100</v>
      </c>
      <c r="D66" s="33">
        <f t="shared" si="3"/>
        <v>153745</v>
      </c>
      <c r="E66" s="35"/>
      <c r="F66" s="39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STP'!H73</f>
        <v>158345</v>
      </c>
      <c r="C67" s="33">
        <v>1100</v>
      </c>
      <c r="D67" s="33">
        <f t="shared" si="3"/>
        <v>157245</v>
      </c>
      <c r="E67" s="35"/>
      <c r="F67" s="39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STP'!I73</f>
        <v>158345</v>
      </c>
      <c r="C68" s="33">
        <v>1100</v>
      </c>
      <c r="D68" s="33">
        <f t="shared" si="3"/>
        <v>157245</v>
      </c>
      <c r="E68" s="35"/>
      <c r="F68" s="39"/>
      <c r="G68" s="13"/>
      <c r="H68" s="13"/>
      <c r="I68" s="13"/>
      <c r="J68" s="13"/>
    </row>
    <row r="69" spans="1:10" x14ac:dyDescent="0.25">
      <c r="A69" s="37" t="s">
        <v>192</v>
      </c>
      <c r="B69" s="64"/>
      <c r="C69" s="64"/>
      <c r="D69" s="64"/>
      <c r="E69" s="64"/>
      <c r="F69" s="64"/>
      <c r="G69" s="64"/>
      <c r="H69" s="64"/>
      <c r="I69" s="64"/>
      <c r="J69" s="64"/>
    </row>
    <row r="70" spans="1:10" x14ac:dyDescent="0.25">
      <c r="A70" s="12" t="s">
        <v>130</v>
      </c>
      <c r="B70" s="41" t="s">
        <v>131</v>
      </c>
      <c r="C70" s="41" t="s">
        <v>132</v>
      </c>
      <c r="D70" s="41" t="s">
        <v>133</v>
      </c>
      <c r="E70" s="41" t="s">
        <v>134</v>
      </c>
      <c r="F70" s="41" t="s">
        <v>135</v>
      </c>
      <c r="G70" s="41" t="s">
        <v>136</v>
      </c>
      <c r="H70" s="41" t="s">
        <v>137</v>
      </c>
      <c r="I70" s="41" t="s">
        <v>138</v>
      </c>
      <c r="J70" s="13"/>
    </row>
    <row r="71" spans="1:10" x14ac:dyDescent="0.25">
      <c r="A71" s="37" t="s">
        <v>139</v>
      </c>
      <c r="B71" s="42" t="s">
        <v>140</v>
      </c>
      <c r="C71" s="42" t="s">
        <v>141</v>
      </c>
      <c r="D71" s="42" t="s">
        <v>142</v>
      </c>
      <c r="E71" s="42" t="s">
        <v>143</v>
      </c>
      <c r="F71" s="42" t="s">
        <v>144</v>
      </c>
      <c r="G71" s="42" t="s">
        <v>145</v>
      </c>
      <c r="H71" s="42" t="s">
        <v>146</v>
      </c>
      <c r="I71" s="43" t="s">
        <v>147</v>
      </c>
      <c r="J71" s="13"/>
    </row>
    <row r="72" spans="1:10" x14ac:dyDescent="0.25">
      <c r="A72" s="12" t="s">
        <v>148</v>
      </c>
      <c r="B72" s="41" t="s">
        <v>131</v>
      </c>
      <c r="C72" s="41" t="s">
        <v>132</v>
      </c>
      <c r="D72" s="41" t="s">
        <v>133</v>
      </c>
      <c r="E72" s="41" t="s">
        <v>134</v>
      </c>
      <c r="F72" s="41" t="s">
        <v>135</v>
      </c>
      <c r="G72" s="41" t="s">
        <v>136</v>
      </c>
      <c r="H72" s="41" t="s">
        <v>137</v>
      </c>
      <c r="I72" s="41" t="s">
        <v>138</v>
      </c>
      <c r="J72" s="13"/>
    </row>
    <row r="73" spans="1:10" x14ac:dyDescent="0.25">
      <c r="A73" s="12" t="s">
        <v>149</v>
      </c>
      <c r="B73" s="41" t="s">
        <v>150</v>
      </c>
      <c r="C73" s="41" t="s">
        <v>151</v>
      </c>
      <c r="D73" s="41" t="s">
        <v>152</v>
      </c>
      <c r="E73" s="41" t="s">
        <v>153</v>
      </c>
      <c r="F73" s="41" t="s">
        <v>154</v>
      </c>
      <c r="G73" s="41" t="s">
        <v>155</v>
      </c>
      <c r="H73" s="41" t="s">
        <v>143</v>
      </c>
      <c r="I73" s="1" t="s">
        <v>156</v>
      </c>
      <c r="J73" s="13"/>
    </row>
    <row r="74" spans="1:10" x14ac:dyDescent="0.25">
      <c r="A74" s="44" t="s">
        <v>157</v>
      </c>
      <c r="B74" s="58"/>
      <c r="C74" s="58"/>
      <c r="D74" s="58"/>
      <c r="E74" s="58"/>
      <c r="F74" s="58"/>
      <c r="G74" s="58"/>
      <c r="H74" s="58"/>
      <c r="I74" s="58"/>
      <c r="J74" s="59"/>
    </row>
    <row r="75" spans="1:10" x14ac:dyDescent="0.25">
      <c r="A75" s="45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6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6" t="s">
        <v>160</v>
      </c>
      <c r="B77" s="39"/>
      <c r="C77" s="39"/>
      <c r="D77" s="39"/>
      <c r="E77" s="39"/>
      <c r="F77" s="39"/>
      <c r="G77" s="39"/>
      <c r="H77" s="39"/>
      <c r="I77" s="13"/>
      <c r="J77" s="13"/>
    </row>
    <row r="78" spans="1:10" x14ac:dyDescent="0.25">
      <c r="A78" s="46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6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5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4" sqref="H14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13"/>
    </row>
    <row r="2" spans="1:10" x14ac:dyDescent="0.2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13"/>
    </row>
    <row r="3" spans="1:10" x14ac:dyDescent="0.25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13"/>
    </row>
    <row r="4" spans="1:10" x14ac:dyDescent="0.25">
      <c r="A4" s="66" t="s">
        <v>169</v>
      </c>
      <c r="B4" s="66"/>
      <c r="C4" s="66"/>
      <c r="D4" s="66"/>
      <c r="E4" s="66"/>
      <c r="F4" s="66"/>
      <c r="G4" s="66"/>
      <c r="H4" s="66"/>
      <c r="I4" s="66"/>
      <c r="J4" s="13"/>
    </row>
    <row r="5" spans="1:10" x14ac:dyDescent="0.25">
      <c r="A5" s="66" t="s">
        <v>230</v>
      </c>
      <c r="B5" s="66"/>
      <c r="C5" s="66"/>
      <c r="D5" s="66"/>
      <c r="E5" s="66"/>
      <c r="F5" s="66"/>
      <c r="G5" s="66"/>
      <c r="H5" s="66"/>
      <c r="I5" s="48"/>
      <c r="J5" s="13"/>
    </row>
    <row r="6" spans="1:10" x14ac:dyDescent="0.25">
      <c r="A6" s="66" t="s">
        <v>76</v>
      </c>
      <c r="B6" s="66"/>
      <c r="C6" s="66"/>
      <c r="D6" s="66"/>
      <c r="E6" s="66"/>
      <c r="F6" s="66"/>
      <c r="G6" s="66"/>
      <c r="H6" s="66"/>
      <c r="I6" s="13"/>
      <c r="J6" s="13"/>
    </row>
    <row r="7" spans="1:10" x14ac:dyDescent="0.25">
      <c r="A7" s="64" t="str">
        <f>+'[1]STOCK POINT'!A9:E9</f>
        <v>HDPE, LLDPE &amp; PP PRICE W.E.F. DT. 04.04.26</v>
      </c>
      <c r="B7" s="64"/>
      <c r="C7" s="64"/>
      <c r="D7" s="64"/>
      <c r="E7" s="64"/>
      <c r="F7" s="64"/>
      <c r="G7" s="64"/>
      <c r="H7" s="64"/>
      <c r="I7" s="64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49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Ex-Works'!R78</f>
        <v>155769</v>
      </c>
      <c r="C10" s="33">
        <v>1100</v>
      </c>
      <c r="D10" s="33">
        <f t="shared" ref="D10:D33" si="0">+B10-C10</f>
        <v>154669</v>
      </c>
      <c r="E10" s="49" t="s">
        <v>173</v>
      </c>
      <c r="F10" s="48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Ex-Works'!S78</f>
        <v>157769</v>
      </c>
      <c r="C11" s="33">
        <v>1100</v>
      </c>
      <c r="D11" s="33">
        <f t="shared" si="0"/>
        <v>156669</v>
      </c>
      <c r="E11" s="35"/>
      <c r="F11" s="39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Ex-Works'!T78</f>
        <v>161331</v>
      </c>
      <c r="C12" s="33">
        <v>1100</v>
      </c>
      <c r="D12" s="33">
        <f>+B12-C12</f>
        <v>160231</v>
      </c>
      <c r="E12" s="50"/>
      <c r="F12" s="39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Ex-Works'!U78</f>
        <v>161331</v>
      </c>
      <c r="C13" s="33">
        <v>1100</v>
      </c>
      <c r="D13" s="33">
        <f t="shared" si="0"/>
        <v>160231</v>
      </c>
      <c r="E13" s="50"/>
      <c r="F13" s="39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Ex-Works'!M78</f>
        <v>163831</v>
      </c>
      <c r="C14" s="33">
        <v>1100</v>
      </c>
      <c r="D14" s="33">
        <f>+B14-C14</f>
        <v>162731</v>
      </c>
      <c r="E14" s="51"/>
      <c r="F14" s="39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Ex-Works'!N78</f>
        <v>163831</v>
      </c>
      <c r="C15" s="33">
        <v>1100</v>
      </c>
      <c r="D15" s="33">
        <f>+B15-C15</f>
        <v>162731</v>
      </c>
      <c r="E15" s="51"/>
      <c r="F15" s="39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Ex-Works'!Q78</f>
        <v>156841</v>
      </c>
      <c r="C16" s="33">
        <v>1100</v>
      </c>
      <c r="D16" s="33">
        <f t="shared" si="0"/>
        <v>155741</v>
      </c>
      <c r="E16" s="52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Ex-Works'!C78</f>
        <v>162511</v>
      </c>
      <c r="C17" s="33">
        <v>1100</v>
      </c>
      <c r="D17" s="33">
        <f t="shared" si="0"/>
        <v>161411</v>
      </c>
      <c r="E17" s="53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Ex-Works'!D78</f>
        <v>161261</v>
      </c>
      <c r="C18" s="33">
        <v>1100</v>
      </c>
      <c r="D18" s="33">
        <f t="shared" si="0"/>
        <v>160161</v>
      </c>
      <c r="E18" s="53" t="s">
        <v>231</v>
      </c>
      <c r="F18" s="54">
        <f>+[1]FREIGHT!I159</f>
        <v>3318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Ex-Works'!B78</f>
        <v>160761</v>
      </c>
      <c r="C19" s="33">
        <v>1100</v>
      </c>
      <c r="D19" s="33">
        <f t="shared" si="0"/>
        <v>159661</v>
      </c>
      <c r="E19" s="53" t="s">
        <v>232</v>
      </c>
      <c r="F19" s="54">
        <f>+[1]FREIGHT!I164</f>
        <v>3765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Ex-Works'!E78</f>
        <v>162431</v>
      </c>
      <c r="C20" s="33">
        <v>1100</v>
      </c>
      <c r="D20" s="33">
        <f t="shared" si="0"/>
        <v>161331</v>
      </c>
      <c r="E20" s="53" t="s">
        <v>233</v>
      </c>
      <c r="F20" s="55">
        <f>+[1]FREIGHT!I166</f>
        <v>3553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Ex-Works'!F78</f>
        <v>161959</v>
      </c>
      <c r="C21" s="33">
        <v>1100</v>
      </c>
      <c r="D21" s="33">
        <f t="shared" si="0"/>
        <v>160859</v>
      </c>
      <c r="E21" s="53" t="s">
        <v>234</v>
      </c>
      <c r="F21" s="55">
        <f>+[1]FREIGHT!I175</f>
        <v>3618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Ex-Works'!W78-3000</f>
        <v>158861</v>
      </c>
      <c r="C22" s="33">
        <v>1100</v>
      </c>
      <c r="D22" s="33">
        <f t="shared" si="0"/>
        <v>157761</v>
      </c>
      <c r="E22" s="53" t="s">
        <v>235</v>
      </c>
      <c r="F22" s="55">
        <f>+[1]FREIGHT!I182</f>
        <v>3518</v>
      </c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Ex-Works'!W78</f>
        <v>161861</v>
      </c>
      <c r="C23" s="33">
        <v>1100</v>
      </c>
      <c r="D23" s="33">
        <f t="shared" si="0"/>
        <v>160761</v>
      </c>
      <c r="E23" s="53" t="s">
        <v>236</v>
      </c>
      <c r="F23" s="55">
        <f>+[1]FREIGHT!I185</f>
        <v>3718</v>
      </c>
      <c r="G23" s="56"/>
      <c r="H23" s="13"/>
      <c r="I23" s="13"/>
      <c r="J23" s="13"/>
    </row>
    <row r="24" spans="1:10" x14ac:dyDescent="0.25">
      <c r="A24" s="12" t="s">
        <v>97</v>
      </c>
      <c r="B24" s="33">
        <f>+'[1]HD Ex-Works'!X78</f>
        <v>161861</v>
      </c>
      <c r="C24" s="33">
        <v>1100</v>
      </c>
      <c r="D24" s="33">
        <f t="shared" si="0"/>
        <v>160761</v>
      </c>
      <c r="E24" s="53" t="s">
        <v>237</v>
      </c>
      <c r="F24" s="55">
        <f>+[1]FREIGHT!I187</f>
        <v>3604</v>
      </c>
      <c r="G24" s="56"/>
      <c r="H24" s="13"/>
      <c r="I24" s="13"/>
      <c r="J24" s="13"/>
    </row>
    <row r="25" spans="1:10" x14ac:dyDescent="0.25">
      <c r="A25" s="12" t="s">
        <v>98</v>
      </c>
      <c r="B25" s="32">
        <f>+'[1]HD Ex-Works'!J78</f>
        <v>157489</v>
      </c>
      <c r="C25" s="33">
        <v>1100</v>
      </c>
      <c r="D25" s="33">
        <f t="shared" si="0"/>
        <v>156389</v>
      </c>
      <c r="E25" s="53" t="s">
        <v>238</v>
      </c>
      <c r="F25" s="54">
        <f>+[1]FREIGHT!I189</f>
        <v>3518</v>
      </c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Ex-Works'!H78</f>
        <v>156881</v>
      </c>
      <c r="C26" s="33">
        <v>1100</v>
      </c>
      <c r="D26" s="33">
        <f t="shared" si="0"/>
        <v>155781</v>
      </c>
      <c r="E26" s="53"/>
      <c r="F26" s="54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Ex-Works'!G78</f>
        <v>157691</v>
      </c>
      <c r="C27" s="33">
        <v>1100</v>
      </c>
      <c r="D27" s="33">
        <f t="shared" si="0"/>
        <v>156591</v>
      </c>
      <c r="E27" s="53"/>
      <c r="F27" s="54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Ex-Works'!I78</f>
        <v>155489</v>
      </c>
      <c r="C28" s="33">
        <v>1100</v>
      </c>
      <c r="D28" s="33">
        <f t="shared" si="0"/>
        <v>154389</v>
      </c>
      <c r="E28" s="53"/>
      <c r="F28" s="54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Ex-Works'!Y78</f>
        <v>159861</v>
      </c>
      <c r="C29" s="33">
        <v>1100</v>
      </c>
      <c r="D29" s="33">
        <f t="shared" si="0"/>
        <v>158761</v>
      </c>
      <c r="E29" s="53"/>
      <c r="F29" s="54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Ex-Works'!Z78</f>
        <v>157861</v>
      </c>
      <c r="C30" s="33">
        <v>1100</v>
      </c>
      <c r="D30" s="33">
        <f t="shared" si="0"/>
        <v>156761</v>
      </c>
      <c r="E30" s="53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Ex-Works'!AA78</f>
        <v>151341</v>
      </c>
      <c r="C31" s="33">
        <v>1100</v>
      </c>
      <c r="D31" s="33">
        <f t="shared" si="0"/>
        <v>150241</v>
      </c>
      <c r="E31" s="53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Ex-Works'!AB78</f>
        <v>158959</v>
      </c>
      <c r="C32" s="33">
        <v>1100</v>
      </c>
      <c r="D32" s="33">
        <f t="shared" si="0"/>
        <v>157859</v>
      </c>
      <c r="E32" s="53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Ex-Works'!AC78</f>
        <v>157761</v>
      </c>
      <c r="C33" s="33">
        <v>1100</v>
      </c>
      <c r="D33" s="33">
        <f t="shared" si="0"/>
        <v>156661</v>
      </c>
      <c r="E33" s="53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3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WORK'!G75</f>
        <v>151904</v>
      </c>
      <c r="C35" s="33">
        <v>1100</v>
      </c>
      <c r="D35" s="33">
        <f t="shared" ref="D35:D43" si="1">+B35-C35</f>
        <v>150804</v>
      </c>
      <c r="E35" s="57" t="s">
        <v>189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WORK'!E75</f>
        <v>151714</v>
      </c>
      <c r="C36" s="33">
        <v>1100</v>
      </c>
      <c r="D36" s="33">
        <f t="shared" si="1"/>
        <v>150614</v>
      </c>
      <c r="E36" s="35"/>
      <c r="F36" s="39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WORK'!B75</f>
        <v>149694</v>
      </c>
      <c r="C37" s="33">
        <v>1100</v>
      </c>
      <c r="D37" s="33">
        <f t="shared" si="1"/>
        <v>148594</v>
      </c>
      <c r="E37" s="35"/>
      <c r="F37" s="39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WORK'!F75</f>
        <v>152214</v>
      </c>
      <c r="C38" s="33">
        <v>1100</v>
      </c>
      <c r="D38" s="33">
        <f t="shared" si="1"/>
        <v>151114</v>
      </c>
      <c r="E38" s="35"/>
      <c r="F38" s="39"/>
      <c r="G38" s="13"/>
      <c r="H38" s="13"/>
      <c r="I38" s="13"/>
      <c r="J38" s="13"/>
    </row>
    <row r="39" spans="1:10" x14ac:dyDescent="0.25">
      <c r="A39" s="12" t="s">
        <v>190</v>
      </c>
      <c r="B39" s="33">
        <f>+'[1]PP EX- WORK'!X75</f>
        <v>145694</v>
      </c>
      <c r="C39" s="33">
        <v>1100</v>
      </c>
      <c r="D39" s="33">
        <f t="shared" si="1"/>
        <v>144594</v>
      </c>
      <c r="E39" s="35"/>
      <c r="F39" s="39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WORK'!C75</f>
        <v>149194</v>
      </c>
      <c r="C40" s="33">
        <v>1100</v>
      </c>
      <c r="D40" s="33">
        <f t="shared" si="1"/>
        <v>148094</v>
      </c>
      <c r="E40" s="35"/>
      <c r="F40" s="39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WORK'!D75</f>
        <v>150714</v>
      </c>
      <c r="C41" s="33">
        <v>1100</v>
      </c>
      <c r="D41" s="33">
        <f t="shared" si="1"/>
        <v>149614</v>
      </c>
      <c r="E41" s="35"/>
      <c r="F41" s="39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WORK'!H75</f>
        <v>153504</v>
      </c>
      <c r="C42" s="33">
        <v>1100</v>
      </c>
      <c r="D42" s="33">
        <f t="shared" si="1"/>
        <v>152404</v>
      </c>
      <c r="E42" s="35"/>
      <c r="F42" s="39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WORK'!AA75</f>
        <v>147694</v>
      </c>
      <c r="C43" s="33">
        <v>1100</v>
      </c>
      <c r="D43" s="33">
        <f t="shared" si="1"/>
        <v>146594</v>
      </c>
      <c r="E43" s="35"/>
      <c r="F43" s="39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39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WORK'!R75</f>
        <v>162814</v>
      </c>
      <c r="C45" s="33">
        <v>1100</v>
      </c>
      <c r="D45" s="33">
        <f t="shared" ref="D45:D58" si="2">+B45-C45</f>
        <v>161714</v>
      </c>
      <c r="E45" s="35"/>
      <c r="F45" s="39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WORK'!P75</f>
        <v>162754</v>
      </c>
      <c r="C46" s="33">
        <v>1100</v>
      </c>
      <c r="D46" s="33">
        <f>+B46-C46</f>
        <v>161654</v>
      </c>
      <c r="E46" s="35"/>
      <c r="F46" s="39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WORK'!Z75</f>
        <v>153504</v>
      </c>
      <c r="C47" s="33">
        <v>1100</v>
      </c>
      <c r="D47" s="33">
        <f t="shared" si="2"/>
        <v>152404</v>
      </c>
      <c r="E47" s="35"/>
      <c r="F47" s="39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WORK'!Q75</f>
        <v>161264</v>
      </c>
      <c r="C48" s="33">
        <v>1100</v>
      </c>
      <c r="D48" s="33">
        <f t="shared" si="2"/>
        <v>160164</v>
      </c>
      <c r="E48" s="35"/>
      <c r="F48" s="39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WORK'!S75</f>
        <v>159504</v>
      </c>
      <c r="C49" s="33">
        <v>1100</v>
      </c>
      <c r="D49" s="33">
        <f t="shared" si="2"/>
        <v>158404</v>
      </c>
      <c r="E49" s="35"/>
      <c r="F49" s="39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WORK'!T75</f>
        <v>159994</v>
      </c>
      <c r="C50" s="33">
        <v>1100</v>
      </c>
      <c r="D50" s="33">
        <f t="shared" si="2"/>
        <v>158894</v>
      </c>
      <c r="E50" s="35"/>
      <c r="F50" s="39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WORK'!U75</f>
        <v>161844</v>
      </c>
      <c r="C51" s="33">
        <v>1100</v>
      </c>
      <c r="D51" s="33">
        <f t="shared" si="2"/>
        <v>160744</v>
      </c>
      <c r="E51" s="35"/>
      <c r="F51" s="39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WORK'!V75</f>
        <v>160974</v>
      </c>
      <c r="C52" s="33">
        <v>1100</v>
      </c>
      <c r="D52" s="33">
        <f t="shared" si="2"/>
        <v>159874</v>
      </c>
      <c r="E52" s="35"/>
      <c r="F52" s="39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WORK'!W75</f>
        <v>160974</v>
      </c>
      <c r="C53" s="33">
        <v>1100</v>
      </c>
      <c r="D53" s="33">
        <f t="shared" si="2"/>
        <v>159874</v>
      </c>
      <c r="E53" s="35"/>
      <c r="F53" s="39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WORK'!N75</f>
        <v>159504</v>
      </c>
      <c r="C54" s="33">
        <v>1100</v>
      </c>
      <c r="D54" s="33">
        <f t="shared" si="2"/>
        <v>158404</v>
      </c>
      <c r="E54" s="35"/>
      <c r="F54" s="39"/>
      <c r="G54" s="13"/>
      <c r="H54" s="13"/>
      <c r="I54" s="13"/>
      <c r="J54" s="13"/>
    </row>
    <row r="55" spans="1:10" x14ac:dyDescent="0.25">
      <c r="A55" s="12" t="s">
        <v>191</v>
      </c>
      <c r="B55" s="33">
        <f>+'[1]PP EX- WORK'!O75</f>
        <v>159004</v>
      </c>
      <c r="C55" s="33">
        <v>1100</v>
      </c>
      <c r="D55" s="33">
        <f t="shared" si="2"/>
        <v>157904</v>
      </c>
      <c r="E55" s="35"/>
      <c r="F55" s="39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WORK'!K75</f>
        <v>162473</v>
      </c>
      <c r="C56" s="33">
        <v>1100</v>
      </c>
      <c r="D56" s="33">
        <f t="shared" si="2"/>
        <v>161373</v>
      </c>
      <c r="E56" s="35"/>
      <c r="F56" s="39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WORK'!M75</f>
        <v>165473</v>
      </c>
      <c r="C57" s="33">
        <v>1100</v>
      </c>
      <c r="D57" s="33">
        <f t="shared" si="2"/>
        <v>164373</v>
      </c>
      <c r="E57" s="35"/>
      <c r="F57" s="39"/>
      <c r="G57" s="13"/>
      <c r="H57" s="13"/>
      <c r="I57" s="13"/>
      <c r="J57" s="13"/>
    </row>
    <row r="58" spans="1:10" x14ac:dyDescent="0.25">
      <c r="A58" s="40" t="s">
        <v>119</v>
      </c>
      <c r="B58" s="33">
        <f>+'[1]PP EX- WORK'!L75</f>
        <v>164494</v>
      </c>
      <c r="C58" s="33">
        <v>1100</v>
      </c>
      <c r="D58" s="33">
        <f t="shared" si="2"/>
        <v>163394</v>
      </c>
      <c r="E58" s="35"/>
      <c r="F58" s="39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39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STP'!C75</f>
        <v>161345</v>
      </c>
      <c r="C60" s="33">
        <v>1100</v>
      </c>
      <c r="D60" s="33">
        <f t="shared" ref="D60:D68" si="3">+B60-C60</f>
        <v>160245</v>
      </c>
      <c r="E60" s="35"/>
      <c r="F60" s="39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STP'!B75</f>
        <v>160345</v>
      </c>
      <c r="C61" s="33">
        <v>1100</v>
      </c>
      <c r="D61" s="33">
        <f t="shared" si="3"/>
        <v>159245</v>
      </c>
      <c r="E61" s="35"/>
      <c r="F61" s="39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STP'!B75</f>
        <v>160345</v>
      </c>
      <c r="C62" s="33">
        <v>1100</v>
      </c>
      <c r="D62" s="33">
        <f t="shared" si="3"/>
        <v>159245</v>
      </c>
      <c r="E62" s="35"/>
      <c r="F62" s="39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STP'!D75</f>
        <v>163435</v>
      </c>
      <c r="C63" s="33">
        <v>1100</v>
      </c>
      <c r="D63" s="33">
        <f t="shared" si="3"/>
        <v>162335</v>
      </c>
      <c r="E63" s="35"/>
      <c r="F63" s="39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STP'!E75</f>
        <v>165435</v>
      </c>
      <c r="C64" s="33">
        <v>1100</v>
      </c>
      <c r="D64" s="33">
        <f t="shared" si="3"/>
        <v>164335</v>
      </c>
      <c r="E64" s="35"/>
      <c r="F64" s="39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STP'!F75</f>
        <v>167125</v>
      </c>
      <c r="C65" s="33">
        <v>1100</v>
      </c>
      <c r="D65" s="33">
        <f t="shared" si="3"/>
        <v>166025</v>
      </c>
      <c r="E65" s="35"/>
      <c r="F65" s="39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STP'!B75-5500</f>
        <v>154845</v>
      </c>
      <c r="C66" s="33">
        <v>1100</v>
      </c>
      <c r="D66" s="33">
        <f t="shared" si="3"/>
        <v>153745</v>
      </c>
      <c r="E66" s="35"/>
      <c r="F66" s="39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STP'!H75</f>
        <v>158345</v>
      </c>
      <c r="C67" s="33">
        <v>1100</v>
      </c>
      <c r="D67" s="33">
        <f t="shared" si="3"/>
        <v>157245</v>
      </c>
      <c r="E67" s="35"/>
      <c r="F67" s="39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STP'!I75</f>
        <v>158345</v>
      </c>
      <c r="C68" s="33">
        <v>1100</v>
      </c>
      <c r="D68" s="33">
        <f t="shared" si="3"/>
        <v>157245</v>
      </c>
      <c r="E68" s="35"/>
      <c r="F68" s="39"/>
      <c r="G68" s="13"/>
      <c r="H68" s="13"/>
      <c r="I68" s="13"/>
      <c r="J68" s="13"/>
    </row>
    <row r="69" spans="1:10" x14ac:dyDescent="0.25">
      <c r="A69" s="37" t="s">
        <v>192</v>
      </c>
      <c r="B69" s="64"/>
      <c r="C69" s="64"/>
      <c r="D69" s="64"/>
      <c r="E69" s="64"/>
      <c r="F69" s="64"/>
      <c r="G69" s="64"/>
      <c r="H69" s="64"/>
      <c r="I69" s="64"/>
      <c r="J69" s="64"/>
    </row>
    <row r="70" spans="1:10" x14ac:dyDescent="0.25">
      <c r="A70" s="12" t="s">
        <v>130</v>
      </c>
      <c r="B70" s="41" t="s">
        <v>131</v>
      </c>
      <c r="C70" s="41" t="s">
        <v>132</v>
      </c>
      <c r="D70" s="41" t="s">
        <v>133</v>
      </c>
      <c r="E70" s="41" t="s">
        <v>134</v>
      </c>
      <c r="F70" s="41" t="s">
        <v>135</v>
      </c>
      <c r="G70" s="41" t="s">
        <v>136</v>
      </c>
      <c r="H70" s="41" t="s">
        <v>137</v>
      </c>
      <c r="I70" s="41" t="s">
        <v>138</v>
      </c>
      <c r="J70" s="13"/>
    </row>
    <row r="71" spans="1:10" x14ac:dyDescent="0.25">
      <c r="A71" s="37" t="s">
        <v>139</v>
      </c>
      <c r="B71" s="42" t="s">
        <v>140</v>
      </c>
      <c r="C71" s="42" t="s">
        <v>141</v>
      </c>
      <c r="D71" s="42" t="s">
        <v>142</v>
      </c>
      <c r="E71" s="42" t="s">
        <v>143</v>
      </c>
      <c r="F71" s="42" t="s">
        <v>144</v>
      </c>
      <c r="G71" s="42" t="s">
        <v>145</v>
      </c>
      <c r="H71" s="42" t="s">
        <v>146</v>
      </c>
      <c r="I71" s="43" t="s">
        <v>147</v>
      </c>
      <c r="J71" s="13"/>
    </row>
    <row r="72" spans="1:10" x14ac:dyDescent="0.25">
      <c r="A72" s="12" t="s">
        <v>148</v>
      </c>
      <c r="B72" s="41" t="s">
        <v>131</v>
      </c>
      <c r="C72" s="41" t="s">
        <v>132</v>
      </c>
      <c r="D72" s="41" t="s">
        <v>133</v>
      </c>
      <c r="E72" s="41" t="s">
        <v>134</v>
      </c>
      <c r="F72" s="41" t="s">
        <v>135</v>
      </c>
      <c r="G72" s="41" t="s">
        <v>136</v>
      </c>
      <c r="H72" s="41" t="s">
        <v>137</v>
      </c>
      <c r="I72" s="41" t="s">
        <v>138</v>
      </c>
      <c r="J72" s="13"/>
    </row>
    <row r="73" spans="1:10" x14ac:dyDescent="0.25">
      <c r="A73" s="12" t="s">
        <v>149</v>
      </c>
      <c r="B73" s="41" t="s">
        <v>150</v>
      </c>
      <c r="C73" s="41" t="s">
        <v>151</v>
      </c>
      <c r="D73" s="41" t="s">
        <v>152</v>
      </c>
      <c r="E73" s="41" t="s">
        <v>153</v>
      </c>
      <c r="F73" s="41" t="s">
        <v>154</v>
      </c>
      <c r="G73" s="41" t="s">
        <v>155</v>
      </c>
      <c r="H73" s="41" t="s">
        <v>143</v>
      </c>
      <c r="I73" s="1" t="s">
        <v>156</v>
      </c>
      <c r="J73" s="13"/>
    </row>
    <row r="74" spans="1:10" x14ac:dyDescent="0.25">
      <c r="A74" s="44" t="s">
        <v>157</v>
      </c>
      <c r="B74" s="58"/>
      <c r="C74" s="58"/>
      <c r="D74" s="58"/>
      <c r="E74" s="58"/>
      <c r="F74" s="58"/>
      <c r="G74" s="58"/>
      <c r="H74" s="58"/>
      <c r="I74" s="58"/>
      <c r="J74" s="59"/>
    </row>
    <row r="75" spans="1:10" x14ac:dyDescent="0.25">
      <c r="A75" s="45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6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6" t="s">
        <v>160</v>
      </c>
      <c r="B77" s="39"/>
      <c r="C77" s="39"/>
      <c r="D77" s="39"/>
      <c r="E77" s="39"/>
      <c r="F77" s="39"/>
      <c r="G77" s="39"/>
      <c r="H77" s="39"/>
      <c r="I77" s="13"/>
      <c r="J77" s="13"/>
    </row>
    <row r="78" spans="1:10" x14ac:dyDescent="0.25">
      <c r="A78" s="46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6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5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tabSelected="1" workbookViewId="0">
      <selection activeCell="H13" sqref="H13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13"/>
    </row>
    <row r="2" spans="1:10" x14ac:dyDescent="0.2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13"/>
    </row>
    <row r="3" spans="1:10" x14ac:dyDescent="0.25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13"/>
    </row>
    <row r="4" spans="1:10" x14ac:dyDescent="0.25">
      <c r="A4" s="66" t="s">
        <v>169</v>
      </c>
      <c r="B4" s="66"/>
      <c r="C4" s="66"/>
      <c r="D4" s="66"/>
      <c r="E4" s="66"/>
      <c r="F4" s="66"/>
      <c r="G4" s="66"/>
      <c r="H4" s="66"/>
      <c r="I4" s="66"/>
      <c r="J4" s="13"/>
    </row>
    <row r="5" spans="1:10" x14ac:dyDescent="0.25">
      <c r="A5" s="66" t="s">
        <v>239</v>
      </c>
      <c r="B5" s="66"/>
      <c r="C5" s="66"/>
      <c r="D5" s="66"/>
      <c r="E5" s="66"/>
      <c r="F5" s="66"/>
      <c r="G5" s="66"/>
      <c r="H5" s="66"/>
      <c r="I5" s="48"/>
      <c r="J5" s="13"/>
    </row>
    <row r="6" spans="1:10" x14ac:dyDescent="0.25">
      <c r="A6" s="66" t="s">
        <v>76</v>
      </c>
      <c r="B6" s="66"/>
      <c r="C6" s="66"/>
      <c r="D6" s="66"/>
      <c r="E6" s="66"/>
      <c r="F6" s="66"/>
      <c r="G6" s="66"/>
      <c r="H6" s="66"/>
      <c r="I6" s="13"/>
      <c r="J6" s="13"/>
    </row>
    <row r="7" spans="1:10" x14ac:dyDescent="0.25">
      <c r="A7" s="64" t="str">
        <f>+'[1]STOCK POINT'!A9:E9</f>
        <v>HDPE, LLDPE &amp; PP PRICE W.E.F. DT. 04.04.26</v>
      </c>
      <c r="B7" s="64"/>
      <c r="C7" s="64"/>
      <c r="D7" s="64"/>
      <c r="E7" s="64"/>
      <c r="F7" s="64"/>
      <c r="G7" s="64"/>
      <c r="H7" s="64"/>
      <c r="I7" s="64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49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Ex-Works'!R80</f>
        <v>155511</v>
      </c>
      <c r="C10" s="33">
        <v>1100</v>
      </c>
      <c r="D10" s="33">
        <f t="shared" ref="D10:D33" si="0">+B10-C10</f>
        <v>154411</v>
      </c>
      <c r="E10" s="49" t="s">
        <v>173</v>
      </c>
      <c r="F10" s="48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Ex-Works'!S80</f>
        <v>157511</v>
      </c>
      <c r="C11" s="33">
        <v>1100</v>
      </c>
      <c r="D11" s="33">
        <f t="shared" si="0"/>
        <v>156411</v>
      </c>
      <c r="E11" s="35"/>
      <c r="F11" s="39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Ex-Works'!T80</f>
        <v>160989</v>
      </c>
      <c r="C12" s="33">
        <v>1100</v>
      </c>
      <c r="D12" s="33">
        <f>+B12-C12</f>
        <v>159889</v>
      </c>
      <c r="E12" s="50"/>
      <c r="F12" s="39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Ex-Works'!U80</f>
        <v>160989</v>
      </c>
      <c r="C13" s="33">
        <v>1100</v>
      </c>
      <c r="D13" s="33">
        <f t="shared" si="0"/>
        <v>159889</v>
      </c>
      <c r="E13" s="50"/>
      <c r="F13" s="39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Ex-Works'!M80</f>
        <v>163489</v>
      </c>
      <c r="C14" s="33">
        <v>1100</v>
      </c>
      <c r="D14" s="33">
        <f>+B14-C14</f>
        <v>162389</v>
      </c>
      <c r="E14" s="51"/>
      <c r="F14" s="39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Ex-Works'!N80</f>
        <v>163489</v>
      </c>
      <c r="C15" s="33">
        <v>1100</v>
      </c>
      <c r="D15" s="33">
        <f>+B15-C15</f>
        <v>162389</v>
      </c>
      <c r="E15" s="51"/>
      <c r="F15" s="39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Ex-Works'!Q80</f>
        <v>156404</v>
      </c>
      <c r="C16" s="33">
        <v>1100</v>
      </c>
      <c r="D16" s="33">
        <f t="shared" si="0"/>
        <v>155304</v>
      </c>
      <c r="E16" s="52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Ex-Works'!C80</f>
        <v>162011</v>
      </c>
      <c r="C17" s="33">
        <v>1100</v>
      </c>
      <c r="D17" s="33">
        <f t="shared" si="0"/>
        <v>160911</v>
      </c>
      <c r="E17" s="53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Ex-Works'!D80</f>
        <v>160761</v>
      </c>
      <c r="C18" s="33">
        <v>1100</v>
      </c>
      <c r="D18" s="33">
        <f t="shared" si="0"/>
        <v>159661</v>
      </c>
      <c r="E18" s="53" t="s">
        <v>240</v>
      </c>
      <c r="F18" s="54">
        <f>+[1]FREIGHT!I170</f>
        <v>4218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Ex-Works'!B80</f>
        <v>160261</v>
      </c>
      <c r="C19" s="33">
        <v>1100</v>
      </c>
      <c r="D19" s="33">
        <f t="shared" si="0"/>
        <v>159161</v>
      </c>
      <c r="E19" s="53" t="s">
        <v>241</v>
      </c>
      <c r="F19" s="54">
        <f>+[1]FREIGHT!I171</f>
        <v>4218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Ex-Works'!E80</f>
        <v>162089</v>
      </c>
      <c r="C20" s="33">
        <v>1100</v>
      </c>
      <c r="D20" s="33">
        <f t="shared" si="0"/>
        <v>160989</v>
      </c>
      <c r="E20" s="53" t="s">
        <v>242</v>
      </c>
      <c r="F20" s="55">
        <f>+[1]FREIGHT!I180</f>
        <v>4418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Ex-Works'!F80</f>
        <v>161482</v>
      </c>
      <c r="C21" s="33">
        <v>1100</v>
      </c>
      <c r="D21" s="33">
        <f t="shared" si="0"/>
        <v>160382</v>
      </c>
      <c r="E21" s="53" t="s">
        <v>243</v>
      </c>
      <c r="F21" s="55">
        <f>+[1]FREIGHT!I181</f>
        <v>3891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Ex-Works'!W80-3000</f>
        <v>158554</v>
      </c>
      <c r="C22" s="33">
        <v>1100</v>
      </c>
      <c r="D22" s="33">
        <f t="shared" si="0"/>
        <v>157454</v>
      </c>
      <c r="E22" s="53" t="s">
        <v>244</v>
      </c>
      <c r="F22" s="55">
        <f>+[1]FREIGHT!I184</f>
        <v>4311</v>
      </c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Ex-Works'!W80</f>
        <v>161554</v>
      </c>
      <c r="C23" s="33">
        <v>1100</v>
      </c>
      <c r="D23" s="33">
        <f t="shared" si="0"/>
        <v>160454</v>
      </c>
      <c r="E23" s="53"/>
      <c r="F23" s="55"/>
      <c r="G23" s="56"/>
      <c r="H23" s="13"/>
      <c r="I23" s="13"/>
      <c r="J23" s="13"/>
    </row>
    <row r="24" spans="1:10" x14ac:dyDescent="0.25">
      <c r="A24" s="12" t="s">
        <v>97</v>
      </c>
      <c r="B24" s="33">
        <f>+'[1]HD Ex-Works'!X80</f>
        <v>161554</v>
      </c>
      <c r="C24" s="33">
        <v>1100</v>
      </c>
      <c r="D24" s="33">
        <f t="shared" si="0"/>
        <v>160454</v>
      </c>
      <c r="E24" s="53"/>
      <c r="F24" s="55"/>
      <c r="G24" s="56"/>
      <c r="H24" s="13"/>
      <c r="I24" s="13"/>
      <c r="J24" s="13"/>
    </row>
    <row r="25" spans="1:10" x14ac:dyDescent="0.25">
      <c r="A25" s="12" t="s">
        <v>98</v>
      </c>
      <c r="B25" s="32">
        <f>+'[1]HD Ex-Works'!J80</f>
        <v>156912</v>
      </c>
      <c r="C25" s="33">
        <v>1100</v>
      </c>
      <c r="D25" s="33">
        <f t="shared" si="0"/>
        <v>155812</v>
      </c>
      <c r="E25" s="53"/>
      <c r="F25" s="54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Ex-Works'!H80</f>
        <v>156392</v>
      </c>
      <c r="C26" s="33">
        <v>1100</v>
      </c>
      <c r="D26" s="33">
        <f t="shared" si="0"/>
        <v>155292</v>
      </c>
      <c r="E26" s="53"/>
      <c r="F26" s="54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Ex-Works'!G80</f>
        <v>157243</v>
      </c>
      <c r="C27" s="33">
        <v>1100</v>
      </c>
      <c r="D27" s="33">
        <f t="shared" si="0"/>
        <v>156143</v>
      </c>
      <c r="E27" s="53"/>
      <c r="F27" s="54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Ex-Works'!I80</f>
        <v>154912</v>
      </c>
      <c r="C28" s="33">
        <v>1100</v>
      </c>
      <c r="D28" s="33">
        <f t="shared" si="0"/>
        <v>153812</v>
      </c>
      <c r="E28" s="53"/>
      <c r="F28" s="54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Ex-Works'!Y80</f>
        <v>159554</v>
      </c>
      <c r="C29" s="33">
        <v>1100</v>
      </c>
      <c r="D29" s="33">
        <f t="shared" si="0"/>
        <v>158454</v>
      </c>
      <c r="E29" s="53"/>
      <c r="F29" s="54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Ex-Works'!Z80</f>
        <v>157554</v>
      </c>
      <c r="C30" s="33">
        <v>1100</v>
      </c>
      <c r="D30" s="33">
        <f t="shared" si="0"/>
        <v>156454</v>
      </c>
      <c r="E30" s="53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Ex-Works'!AA80</f>
        <v>150904</v>
      </c>
      <c r="C31" s="33">
        <v>1100</v>
      </c>
      <c r="D31" s="33">
        <f t="shared" si="0"/>
        <v>149804</v>
      </c>
      <c r="E31" s="53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Ex-Works'!AB80</f>
        <v>158482</v>
      </c>
      <c r="C32" s="33">
        <v>1100</v>
      </c>
      <c r="D32" s="33">
        <f t="shared" si="0"/>
        <v>157382</v>
      </c>
      <c r="E32" s="53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Ex-Works'!AC80</f>
        <v>157261</v>
      </c>
      <c r="C33" s="33">
        <v>1100</v>
      </c>
      <c r="D33" s="33">
        <f t="shared" si="0"/>
        <v>156161</v>
      </c>
      <c r="E33" s="53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3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WORK'!G77</f>
        <v>151581</v>
      </c>
      <c r="C35" s="33">
        <v>1100</v>
      </c>
      <c r="D35" s="33">
        <f t="shared" ref="D35:D43" si="1">+B35-C35</f>
        <v>150481</v>
      </c>
      <c r="E35" s="57" t="s">
        <v>189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WORK'!E77</f>
        <v>151391</v>
      </c>
      <c r="C36" s="33">
        <v>1100</v>
      </c>
      <c r="D36" s="33">
        <f t="shared" si="1"/>
        <v>150291</v>
      </c>
      <c r="E36" s="35"/>
      <c r="F36" s="39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WORK'!B77</f>
        <v>149371</v>
      </c>
      <c r="C37" s="33">
        <v>1100</v>
      </c>
      <c r="D37" s="33">
        <f t="shared" si="1"/>
        <v>148271</v>
      </c>
      <c r="E37" s="35"/>
      <c r="F37" s="39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WORK'!F77</f>
        <v>151891</v>
      </c>
      <c r="C38" s="33">
        <v>1100</v>
      </c>
      <c r="D38" s="33">
        <f t="shared" si="1"/>
        <v>150791</v>
      </c>
      <c r="E38" s="35"/>
      <c r="F38" s="39"/>
      <c r="G38" s="13"/>
      <c r="H38" s="13"/>
      <c r="I38" s="13"/>
      <c r="J38" s="13"/>
    </row>
    <row r="39" spans="1:10" x14ac:dyDescent="0.25">
      <c r="A39" s="12" t="s">
        <v>190</v>
      </c>
      <c r="B39" s="33">
        <f>+'[1]PP EX- WORK'!X77</f>
        <v>145371</v>
      </c>
      <c r="C39" s="33">
        <v>1100</v>
      </c>
      <c r="D39" s="33">
        <f t="shared" si="1"/>
        <v>144271</v>
      </c>
      <c r="E39" s="35"/>
      <c r="F39" s="39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WORK'!C77</f>
        <v>148871</v>
      </c>
      <c r="C40" s="33">
        <v>1100</v>
      </c>
      <c r="D40" s="33">
        <f t="shared" si="1"/>
        <v>147771</v>
      </c>
      <c r="E40" s="35"/>
      <c r="F40" s="39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WORK'!D77</f>
        <v>150391</v>
      </c>
      <c r="C41" s="33">
        <v>1100</v>
      </c>
      <c r="D41" s="33">
        <f t="shared" si="1"/>
        <v>149291</v>
      </c>
      <c r="E41" s="35"/>
      <c r="F41" s="39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WORK'!H77</f>
        <v>153181</v>
      </c>
      <c r="C42" s="33">
        <v>1100</v>
      </c>
      <c r="D42" s="33">
        <f t="shared" si="1"/>
        <v>152081</v>
      </c>
      <c r="E42" s="35"/>
      <c r="F42" s="39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WORK'!AA77</f>
        <v>147371</v>
      </c>
      <c r="C43" s="33">
        <v>1100</v>
      </c>
      <c r="D43" s="33">
        <f t="shared" si="1"/>
        <v>146271</v>
      </c>
      <c r="E43" s="35"/>
      <c r="F43" s="39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39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WORK'!R77</f>
        <v>162491</v>
      </c>
      <c r="C45" s="33">
        <v>1100</v>
      </c>
      <c r="D45" s="33">
        <f t="shared" ref="D45:D58" si="2">+B45-C45</f>
        <v>161391</v>
      </c>
      <c r="E45" s="35"/>
      <c r="F45" s="39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WORK'!P77</f>
        <v>162345</v>
      </c>
      <c r="C46" s="33">
        <v>1100</v>
      </c>
      <c r="D46" s="33">
        <f>+B46-C46</f>
        <v>161245</v>
      </c>
      <c r="E46" s="35"/>
      <c r="F46" s="39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WORK'!Z77</f>
        <v>153095</v>
      </c>
      <c r="C47" s="33">
        <v>1100</v>
      </c>
      <c r="D47" s="33">
        <f t="shared" si="2"/>
        <v>151995</v>
      </c>
      <c r="E47" s="35"/>
      <c r="F47" s="39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WORK'!Q77</f>
        <v>160865</v>
      </c>
      <c r="C48" s="33">
        <v>1100</v>
      </c>
      <c r="D48" s="33">
        <f t="shared" si="2"/>
        <v>159765</v>
      </c>
      <c r="E48" s="35"/>
      <c r="F48" s="39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WORK'!S77</f>
        <v>159095</v>
      </c>
      <c r="C49" s="33">
        <v>1100</v>
      </c>
      <c r="D49" s="33">
        <f t="shared" si="2"/>
        <v>157995</v>
      </c>
      <c r="E49" s="35"/>
      <c r="F49" s="39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WORK'!T77</f>
        <v>159671</v>
      </c>
      <c r="C50" s="33">
        <v>1100</v>
      </c>
      <c r="D50" s="33">
        <f t="shared" si="2"/>
        <v>158571</v>
      </c>
      <c r="E50" s="35"/>
      <c r="F50" s="39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WORK'!U77</f>
        <v>161521</v>
      </c>
      <c r="C51" s="33">
        <v>1100</v>
      </c>
      <c r="D51" s="33">
        <f t="shared" si="2"/>
        <v>160421</v>
      </c>
      <c r="E51" s="35"/>
      <c r="F51" s="39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WORK'!V77</f>
        <v>160565</v>
      </c>
      <c r="C52" s="33">
        <v>1100</v>
      </c>
      <c r="D52" s="33">
        <f t="shared" si="2"/>
        <v>159465</v>
      </c>
      <c r="E52" s="35"/>
      <c r="F52" s="39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WORK'!W77</f>
        <v>160565</v>
      </c>
      <c r="C53" s="33">
        <v>1100</v>
      </c>
      <c r="D53" s="33">
        <f t="shared" si="2"/>
        <v>159465</v>
      </c>
      <c r="E53" s="35"/>
      <c r="F53" s="39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WORK'!N77</f>
        <v>159095</v>
      </c>
      <c r="C54" s="33">
        <v>1100</v>
      </c>
      <c r="D54" s="33">
        <f t="shared" si="2"/>
        <v>157995</v>
      </c>
      <c r="E54" s="35"/>
      <c r="F54" s="39"/>
      <c r="G54" s="13"/>
      <c r="H54" s="13"/>
      <c r="I54" s="13"/>
      <c r="J54" s="13"/>
    </row>
    <row r="55" spans="1:10" x14ac:dyDescent="0.25">
      <c r="A55" s="12" t="s">
        <v>191</v>
      </c>
      <c r="B55" s="33">
        <f>+'[1]PP EX- WORK'!O77</f>
        <v>158595</v>
      </c>
      <c r="C55" s="33">
        <v>1100</v>
      </c>
      <c r="D55" s="33">
        <f t="shared" si="2"/>
        <v>157495</v>
      </c>
      <c r="E55" s="35"/>
      <c r="F55" s="39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WORK'!K77</f>
        <v>162151</v>
      </c>
      <c r="C56" s="33">
        <v>1100</v>
      </c>
      <c r="D56" s="33">
        <f t="shared" si="2"/>
        <v>161051</v>
      </c>
      <c r="E56" s="35"/>
      <c r="F56" s="39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WORK'!M77</f>
        <v>165151</v>
      </c>
      <c r="C57" s="33">
        <v>1100</v>
      </c>
      <c r="D57" s="33">
        <f t="shared" si="2"/>
        <v>164051</v>
      </c>
      <c r="E57" s="35"/>
      <c r="F57" s="39"/>
      <c r="G57" s="13"/>
      <c r="H57" s="13"/>
      <c r="I57" s="13"/>
      <c r="J57" s="13"/>
    </row>
    <row r="58" spans="1:10" x14ac:dyDescent="0.25">
      <c r="A58" s="40" t="s">
        <v>119</v>
      </c>
      <c r="B58" s="33">
        <f>+'[1]PP EX- WORK'!L77</f>
        <v>164085</v>
      </c>
      <c r="C58" s="33">
        <v>1100</v>
      </c>
      <c r="D58" s="33">
        <f t="shared" si="2"/>
        <v>162985</v>
      </c>
      <c r="E58" s="35"/>
      <c r="F58" s="39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39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STP'!C77</f>
        <v>161003</v>
      </c>
      <c r="C60" s="33">
        <v>1100</v>
      </c>
      <c r="D60" s="33">
        <f t="shared" ref="D60:D68" si="3">+B60-C60</f>
        <v>159903</v>
      </c>
      <c r="E60" s="35"/>
      <c r="F60" s="39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STP'!B77</f>
        <v>160003</v>
      </c>
      <c r="C61" s="33">
        <v>1100</v>
      </c>
      <c r="D61" s="33">
        <f t="shared" si="3"/>
        <v>158903</v>
      </c>
      <c r="E61" s="35"/>
      <c r="F61" s="39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STP'!B77</f>
        <v>160003</v>
      </c>
      <c r="C62" s="33">
        <v>1100</v>
      </c>
      <c r="D62" s="33">
        <f t="shared" si="3"/>
        <v>158903</v>
      </c>
      <c r="E62" s="35"/>
      <c r="F62" s="39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STP'!D77</f>
        <v>163093</v>
      </c>
      <c r="C63" s="33">
        <v>1100</v>
      </c>
      <c r="D63" s="33">
        <f t="shared" si="3"/>
        <v>161993</v>
      </c>
      <c r="E63" s="35"/>
      <c r="F63" s="39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STP'!E77</f>
        <v>165093</v>
      </c>
      <c r="C64" s="33">
        <v>1100</v>
      </c>
      <c r="D64" s="33">
        <f t="shared" si="3"/>
        <v>163993</v>
      </c>
      <c r="E64" s="35"/>
      <c r="F64" s="39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STP'!F77</f>
        <v>166783</v>
      </c>
      <c r="C65" s="33">
        <v>1100</v>
      </c>
      <c r="D65" s="33">
        <f t="shared" si="3"/>
        <v>165683</v>
      </c>
      <c r="E65" s="35"/>
      <c r="F65" s="39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STP'!B77-5500</f>
        <v>154503</v>
      </c>
      <c r="C66" s="33">
        <v>1100</v>
      </c>
      <c r="D66" s="33">
        <f t="shared" si="3"/>
        <v>153403</v>
      </c>
      <c r="E66" s="35"/>
      <c r="F66" s="39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STP'!H77</f>
        <v>158003</v>
      </c>
      <c r="C67" s="33">
        <v>1100</v>
      </c>
      <c r="D67" s="33">
        <f t="shared" si="3"/>
        <v>156903</v>
      </c>
      <c r="E67" s="35"/>
      <c r="F67" s="39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STP'!I77</f>
        <v>158003</v>
      </c>
      <c r="C68" s="33">
        <v>1100</v>
      </c>
      <c r="D68" s="33">
        <f t="shared" si="3"/>
        <v>156903</v>
      </c>
      <c r="E68" s="35"/>
      <c r="F68" s="39"/>
      <c r="G68" s="13"/>
      <c r="H68" s="13"/>
      <c r="I68" s="13"/>
      <c r="J68" s="13"/>
    </row>
    <row r="69" spans="1:10" x14ac:dyDescent="0.25">
      <c r="A69" s="37" t="s">
        <v>192</v>
      </c>
      <c r="B69" s="64"/>
      <c r="C69" s="64"/>
      <c r="D69" s="64"/>
      <c r="E69" s="64"/>
      <c r="F69" s="64"/>
      <c r="G69" s="64"/>
      <c r="H69" s="64"/>
      <c r="I69" s="64"/>
      <c r="J69" s="64"/>
    </row>
    <row r="70" spans="1:10" x14ac:dyDescent="0.25">
      <c r="A70" s="12" t="s">
        <v>130</v>
      </c>
      <c r="B70" s="41" t="s">
        <v>131</v>
      </c>
      <c r="C70" s="41" t="s">
        <v>132</v>
      </c>
      <c r="D70" s="41" t="s">
        <v>133</v>
      </c>
      <c r="E70" s="41" t="s">
        <v>134</v>
      </c>
      <c r="F70" s="41" t="s">
        <v>135</v>
      </c>
      <c r="G70" s="41" t="s">
        <v>136</v>
      </c>
      <c r="H70" s="41" t="s">
        <v>137</v>
      </c>
      <c r="I70" s="41" t="s">
        <v>138</v>
      </c>
      <c r="J70" s="13"/>
    </row>
    <row r="71" spans="1:10" x14ac:dyDescent="0.25">
      <c r="A71" s="37" t="s">
        <v>139</v>
      </c>
      <c r="B71" s="42" t="s">
        <v>140</v>
      </c>
      <c r="C71" s="42" t="s">
        <v>141</v>
      </c>
      <c r="D71" s="42" t="s">
        <v>142</v>
      </c>
      <c r="E71" s="42" t="s">
        <v>143</v>
      </c>
      <c r="F71" s="42" t="s">
        <v>144</v>
      </c>
      <c r="G71" s="42" t="s">
        <v>145</v>
      </c>
      <c r="H71" s="42" t="s">
        <v>146</v>
      </c>
      <c r="I71" s="43" t="s">
        <v>147</v>
      </c>
      <c r="J71" s="13"/>
    </row>
    <row r="72" spans="1:10" x14ac:dyDescent="0.25">
      <c r="A72" s="12" t="s">
        <v>148</v>
      </c>
      <c r="B72" s="41" t="s">
        <v>131</v>
      </c>
      <c r="C72" s="41" t="s">
        <v>132</v>
      </c>
      <c r="D72" s="41" t="s">
        <v>133</v>
      </c>
      <c r="E72" s="41" t="s">
        <v>134</v>
      </c>
      <c r="F72" s="41" t="s">
        <v>135</v>
      </c>
      <c r="G72" s="41" t="s">
        <v>136</v>
      </c>
      <c r="H72" s="41" t="s">
        <v>137</v>
      </c>
      <c r="I72" s="41" t="s">
        <v>138</v>
      </c>
      <c r="J72" s="13"/>
    </row>
    <row r="73" spans="1:10" x14ac:dyDescent="0.25">
      <c r="A73" s="12" t="s">
        <v>149</v>
      </c>
      <c r="B73" s="41" t="s">
        <v>150</v>
      </c>
      <c r="C73" s="41" t="s">
        <v>151</v>
      </c>
      <c r="D73" s="41" t="s">
        <v>152</v>
      </c>
      <c r="E73" s="41" t="s">
        <v>153</v>
      </c>
      <c r="F73" s="41" t="s">
        <v>154</v>
      </c>
      <c r="G73" s="41" t="s">
        <v>155</v>
      </c>
      <c r="H73" s="41" t="s">
        <v>143</v>
      </c>
      <c r="I73" s="1" t="s">
        <v>156</v>
      </c>
      <c r="J73" s="13"/>
    </row>
    <row r="74" spans="1:10" x14ac:dyDescent="0.25">
      <c r="A74" s="44" t="s">
        <v>157</v>
      </c>
      <c r="B74" s="58"/>
      <c r="C74" s="58"/>
      <c r="D74" s="58"/>
      <c r="E74" s="58"/>
      <c r="F74" s="58"/>
      <c r="G74" s="58"/>
      <c r="H74" s="58"/>
      <c r="I74" s="58"/>
      <c r="J74" s="59"/>
    </row>
    <row r="75" spans="1:10" x14ac:dyDescent="0.25">
      <c r="A75" s="45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6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6" t="s">
        <v>160</v>
      </c>
      <c r="B77" s="39"/>
      <c r="C77" s="39"/>
      <c r="D77" s="39"/>
      <c r="E77" s="39"/>
      <c r="F77" s="39"/>
      <c r="G77" s="39"/>
      <c r="H77" s="39"/>
      <c r="I77" s="13"/>
      <c r="J77" s="13"/>
    </row>
    <row r="78" spans="1:10" x14ac:dyDescent="0.25">
      <c r="A78" s="46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6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5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J18" sqref="J18"/>
    </sheetView>
  </sheetViews>
  <sheetFormatPr defaultRowHeight="15" x14ac:dyDescent="0.25"/>
  <cols>
    <col min="1" max="1" width="33.7109375" customWidth="1"/>
    <col min="2" max="2" width="14.85546875" customWidth="1"/>
    <col min="3" max="3" width="10.28515625" customWidth="1"/>
    <col min="4" max="4" width="11.42578125" customWidth="1"/>
    <col min="5" max="5" width="12" bestFit="1" customWidth="1"/>
    <col min="6" max="6" width="12.140625" customWidth="1"/>
    <col min="7" max="7" width="14.140625" customWidth="1"/>
    <col min="8" max="8" width="19.85546875" customWidth="1"/>
  </cols>
  <sheetData>
    <row r="1" spans="1:9" x14ac:dyDescent="0.25">
      <c r="A1" s="65" t="s">
        <v>0</v>
      </c>
      <c r="B1" s="65"/>
      <c r="C1" s="65"/>
      <c r="D1" s="65"/>
      <c r="E1" s="65"/>
      <c r="F1" s="65"/>
      <c r="G1" s="65"/>
      <c r="H1" s="65"/>
      <c r="I1" s="13"/>
    </row>
    <row r="2" spans="1:9" x14ac:dyDescent="0.25">
      <c r="A2" s="64" t="s">
        <v>1</v>
      </c>
      <c r="B2" s="64"/>
      <c r="C2" s="64"/>
      <c r="D2" s="64"/>
      <c r="E2" s="64"/>
      <c r="F2" s="64"/>
      <c r="G2" s="64"/>
      <c r="H2" s="64"/>
      <c r="I2" s="13"/>
    </row>
    <row r="3" spans="1:9" x14ac:dyDescent="0.25">
      <c r="A3" s="64" t="s">
        <v>2</v>
      </c>
      <c r="B3" s="64"/>
      <c r="C3" s="64"/>
      <c r="D3" s="64"/>
      <c r="E3" s="64"/>
      <c r="F3" s="64"/>
      <c r="G3" s="64"/>
      <c r="H3" s="64"/>
      <c r="I3" s="13"/>
    </row>
    <row r="4" spans="1:9" x14ac:dyDescent="0.25">
      <c r="A4" s="66" t="s">
        <v>74</v>
      </c>
      <c r="B4" s="66"/>
      <c r="C4" s="66"/>
      <c r="D4" s="66"/>
      <c r="E4" s="66"/>
      <c r="F4" s="66"/>
      <c r="G4" s="66"/>
      <c r="H4" s="66"/>
      <c r="I4" s="13"/>
    </row>
    <row r="5" spans="1:9" x14ac:dyDescent="0.25">
      <c r="A5" s="66" t="s">
        <v>75</v>
      </c>
      <c r="B5" s="66"/>
      <c r="C5" s="66"/>
      <c r="D5" s="66"/>
      <c r="E5" s="66"/>
      <c r="F5" s="66"/>
      <c r="G5" s="66"/>
      <c r="H5" s="66"/>
      <c r="I5" s="13"/>
    </row>
    <row r="6" spans="1:9" x14ac:dyDescent="0.25">
      <c r="A6" s="66" t="s">
        <v>76</v>
      </c>
      <c r="B6" s="66"/>
      <c r="C6" s="66"/>
      <c r="D6" s="66"/>
      <c r="E6" s="66"/>
      <c r="F6" s="66"/>
      <c r="G6" s="66"/>
      <c r="H6" s="66"/>
      <c r="I6" s="13"/>
    </row>
    <row r="7" spans="1:9" x14ac:dyDescent="0.25">
      <c r="A7" s="64" t="str">
        <f>+'[1]STOCK POINT'!A9:E9</f>
        <v>HDPE, LLDPE &amp; PP PRICE W.E.F. DT. 04.04.26</v>
      </c>
      <c r="B7" s="64"/>
      <c r="C7" s="64"/>
      <c r="D7" s="64"/>
      <c r="E7" s="64"/>
      <c r="F7" s="64"/>
      <c r="G7" s="64"/>
      <c r="H7" s="64"/>
      <c r="I7" s="13"/>
    </row>
    <row r="8" spans="1:9" x14ac:dyDescent="0.25">
      <c r="A8" s="23" t="s">
        <v>77</v>
      </c>
      <c r="B8" s="23" t="s">
        <v>78</v>
      </c>
      <c r="C8" s="23" t="s">
        <v>79</v>
      </c>
      <c r="D8" s="23" t="s">
        <v>80</v>
      </c>
      <c r="E8" s="23" t="s">
        <v>81</v>
      </c>
      <c r="F8" s="24" t="s">
        <v>82</v>
      </c>
      <c r="G8" s="25" t="s">
        <v>83</v>
      </c>
      <c r="H8" s="26"/>
      <c r="I8" s="13"/>
    </row>
    <row r="9" spans="1:9" x14ac:dyDescent="0.25">
      <c r="A9" s="27" t="s">
        <v>12</v>
      </c>
      <c r="B9" s="28"/>
      <c r="C9" s="1" t="s">
        <v>84</v>
      </c>
      <c r="D9" s="1" t="s">
        <v>85</v>
      </c>
      <c r="E9" s="1" t="s">
        <v>78</v>
      </c>
      <c r="F9" s="29">
        <v>0.18</v>
      </c>
      <c r="G9" s="30" t="s">
        <v>86</v>
      </c>
      <c r="H9" s="31"/>
      <c r="I9" s="13"/>
    </row>
    <row r="10" spans="1:9" x14ac:dyDescent="0.25">
      <c r="A10" s="12" t="s">
        <v>87</v>
      </c>
      <c r="B10" s="32">
        <f>+'[1]HD Ex-Works'!S87</f>
        <v>157670</v>
      </c>
      <c r="C10" s="33">
        <v>1100</v>
      </c>
      <c r="D10" s="33">
        <f>+[1]FREIGHT!I413</f>
        <v>3358</v>
      </c>
      <c r="E10" s="33">
        <f>+B10-C10+D10</f>
        <v>159928</v>
      </c>
      <c r="F10" s="33">
        <f t="shared" ref="F10:F33" si="0">+E10*0.18</f>
        <v>28787.039999999997</v>
      </c>
      <c r="G10" s="34">
        <f>SUM(E10:F10)</f>
        <v>188715.04</v>
      </c>
      <c r="H10" s="35"/>
      <c r="I10" s="13"/>
    </row>
    <row r="11" spans="1:9" x14ac:dyDescent="0.25">
      <c r="A11" s="12" t="s">
        <v>15</v>
      </c>
      <c r="B11" s="32">
        <f>+'[1]HD Ex-Works'!S87</f>
        <v>157670</v>
      </c>
      <c r="C11" s="33">
        <v>1100</v>
      </c>
      <c r="D11" s="33">
        <f>+D10</f>
        <v>3358</v>
      </c>
      <c r="E11" s="33">
        <f t="shared" ref="E11:E33" si="1">+B11-C11+D11</f>
        <v>159928</v>
      </c>
      <c r="F11" s="33">
        <f t="shared" si="0"/>
        <v>28787.039999999997</v>
      </c>
      <c r="G11" s="34">
        <f t="shared" ref="G11:G68" si="2">SUM(E11:F11)</f>
        <v>188715.04</v>
      </c>
      <c r="H11" s="35"/>
      <c r="I11" s="13"/>
    </row>
    <row r="12" spans="1:9" x14ac:dyDescent="0.25">
      <c r="A12" s="12" t="s">
        <v>88</v>
      </c>
      <c r="B12" s="32">
        <f>+'[1]HD Ex-Works'!T87</f>
        <v>161216</v>
      </c>
      <c r="C12" s="33">
        <v>1100</v>
      </c>
      <c r="D12" s="33">
        <f t="shared" ref="D12:D33" si="3">+D11</f>
        <v>3358</v>
      </c>
      <c r="E12" s="33">
        <f>+B12-C12+D12</f>
        <v>163474</v>
      </c>
      <c r="F12" s="33">
        <f>+E12*0.18</f>
        <v>29425.32</v>
      </c>
      <c r="G12" s="34">
        <f>SUM(E12:F12)</f>
        <v>192899.32</v>
      </c>
      <c r="H12" s="35"/>
      <c r="I12" s="13"/>
    </row>
    <row r="13" spans="1:9" x14ac:dyDescent="0.25">
      <c r="A13" s="12" t="s">
        <v>89</v>
      </c>
      <c r="B13" s="32">
        <f>+'[1]HD Ex-Works'!U87</f>
        <v>161216</v>
      </c>
      <c r="C13" s="33">
        <v>1100</v>
      </c>
      <c r="D13" s="33">
        <f t="shared" si="3"/>
        <v>3358</v>
      </c>
      <c r="E13" s="33">
        <f t="shared" si="1"/>
        <v>163474</v>
      </c>
      <c r="F13" s="33">
        <f t="shared" si="0"/>
        <v>29425.32</v>
      </c>
      <c r="G13" s="34">
        <f t="shared" si="2"/>
        <v>192899.32</v>
      </c>
      <c r="H13" s="35"/>
      <c r="I13" s="13"/>
    </row>
    <row r="14" spans="1:9" x14ac:dyDescent="0.25">
      <c r="A14" s="12" t="s">
        <v>19</v>
      </c>
      <c r="B14" s="32">
        <f>+'[1]HD Ex-Works'!M87</f>
        <v>163716</v>
      </c>
      <c r="C14" s="33">
        <v>1100</v>
      </c>
      <c r="D14" s="33">
        <f t="shared" si="3"/>
        <v>3358</v>
      </c>
      <c r="E14" s="33">
        <f>+B14-C14+D14</f>
        <v>165974</v>
      </c>
      <c r="F14" s="33">
        <f>+E14*0.18</f>
        <v>29875.32</v>
      </c>
      <c r="G14" s="34">
        <f>SUM(E14:F14)</f>
        <v>195849.32</v>
      </c>
      <c r="H14" s="35"/>
      <c r="I14" s="13"/>
    </row>
    <row r="15" spans="1:9" x14ac:dyDescent="0.25">
      <c r="A15" s="12" t="s">
        <v>20</v>
      </c>
      <c r="B15" s="32">
        <f>+'[1]HD Ex-Works'!N87</f>
        <v>163716</v>
      </c>
      <c r="C15" s="33">
        <v>1100</v>
      </c>
      <c r="D15" s="33">
        <f t="shared" si="3"/>
        <v>3358</v>
      </c>
      <c r="E15" s="33">
        <f>+B15-C15+D15</f>
        <v>165974</v>
      </c>
      <c r="F15" s="33">
        <f>+E15*0.18</f>
        <v>29875.32</v>
      </c>
      <c r="G15" s="34">
        <f>SUM(E15:F15)</f>
        <v>195849.32</v>
      </c>
      <c r="H15" s="35"/>
      <c r="I15" s="13"/>
    </row>
    <row r="16" spans="1:9" x14ac:dyDescent="0.25">
      <c r="A16" s="12" t="s">
        <v>90</v>
      </c>
      <c r="B16" s="32">
        <f>+'[1]HD Ex-Works'!Q87</f>
        <v>156712</v>
      </c>
      <c r="C16" s="33">
        <v>1100</v>
      </c>
      <c r="D16" s="33">
        <f t="shared" si="3"/>
        <v>3358</v>
      </c>
      <c r="E16" s="33">
        <f t="shared" si="1"/>
        <v>158970</v>
      </c>
      <c r="F16" s="33">
        <f t="shared" si="0"/>
        <v>28614.6</v>
      </c>
      <c r="G16" s="34">
        <f t="shared" si="2"/>
        <v>187584.6</v>
      </c>
      <c r="H16" s="35"/>
      <c r="I16" s="16"/>
    </row>
    <row r="17" spans="1:9" x14ac:dyDescent="0.25">
      <c r="A17" s="12" t="s">
        <v>91</v>
      </c>
      <c r="B17" s="32">
        <f>+'[1]HD Ex-Works'!C87</f>
        <v>162300</v>
      </c>
      <c r="C17" s="33">
        <v>1100</v>
      </c>
      <c r="D17" s="33">
        <f t="shared" si="3"/>
        <v>3358</v>
      </c>
      <c r="E17" s="33">
        <f t="shared" si="1"/>
        <v>164558</v>
      </c>
      <c r="F17" s="33">
        <f t="shared" si="0"/>
        <v>29620.44</v>
      </c>
      <c r="G17" s="34">
        <f t="shared" si="2"/>
        <v>194178.44</v>
      </c>
      <c r="H17" s="35"/>
      <c r="I17" s="13"/>
    </row>
    <row r="18" spans="1:9" x14ac:dyDescent="0.25">
      <c r="A18" s="12" t="s">
        <v>92</v>
      </c>
      <c r="B18" s="32">
        <f>+'[1]HD Ex-Works'!D87</f>
        <v>161050</v>
      </c>
      <c r="C18" s="33">
        <v>1100</v>
      </c>
      <c r="D18" s="33">
        <f t="shared" si="3"/>
        <v>3358</v>
      </c>
      <c r="E18" s="33">
        <f t="shared" si="1"/>
        <v>163308</v>
      </c>
      <c r="F18" s="33">
        <f t="shared" si="0"/>
        <v>29395.439999999999</v>
      </c>
      <c r="G18" s="34">
        <f t="shared" si="2"/>
        <v>192703.44</v>
      </c>
      <c r="H18" s="35"/>
      <c r="I18" s="13"/>
    </row>
    <row r="19" spans="1:9" x14ac:dyDescent="0.25">
      <c r="A19" s="12" t="s">
        <v>93</v>
      </c>
      <c r="B19" s="32">
        <f>+'[1]HD Ex-Works'!B87</f>
        <v>160550</v>
      </c>
      <c r="C19" s="33">
        <v>1100</v>
      </c>
      <c r="D19" s="33">
        <f t="shared" si="3"/>
        <v>3358</v>
      </c>
      <c r="E19" s="33">
        <f t="shared" si="1"/>
        <v>162808</v>
      </c>
      <c r="F19" s="33">
        <f t="shared" si="0"/>
        <v>29305.439999999999</v>
      </c>
      <c r="G19" s="34">
        <f t="shared" si="2"/>
        <v>192113.44</v>
      </c>
      <c r="H19" s="35"/>
      <c r="I19" s="13"/>
    </row>
    <row r="20" spans="1:9" x14ac:dyDescent="0.25">
      <c r="A20" s="12" t="s">
        <v>94</v>
      </c>
      <c r="B20" s="33">
        <f>+'[1]HD Ex-Works'!E87</f>
        <v>162316</v>
      </c>
      <c r="C20" s="33">
        <v>1100</v>
      </c>
      <c r="D20" s="33">
        <f t="shared" si="3"/>
        <v>3358</v>
      </c>
      <c r="E20" s="33">
        <f t="shared" si="1"/>
        <v>164574</v>
      </c>
      <c r="F20" s="33">
        <f t="shared" si="0"/>
        <v>29623.32</v>
      </c>
      <c r="G20" s="34">
        <f t="shared" si="2"/>
        <v>194197.32</v>
      </c>
      <c r="H20" s="35"/>
      <c r="I20" s="13"/>
    </row>
    <row r="21" spans="1:9" x14ac:dyDescent="0.25">
      <c r="A21" s="12" t="s">
        <v>25</v>
      </c>
      <c r="B21" s="33">
        <f>+'[1]HD Ex-Works'!F87</f>
        <v>160910</v>
      </c>
      <c r="C21" s="33">
        <v>1100</v>
      </c>
      <c r="D21" s="33">
        <f t="shared" si="3"/>
        <v>3358</v>
      </c>
      <c r="E21" s="33">
        <f t="shared" si="1"/>
        <v>163168</v>
      </c>
      <c r="F21" s="33">
        <f t="shared" si="0"/>
        <v>29370.239999999998</v>
      </c>
      <c r="G21" s="34">
        <f t="shared" si="2"/>
        <v>192538.23999999999</v>
      </c>
      <c r="H21" s="35"/>
      <c r="I21" s="13"/>
    </row>
    <row r="22" spans="1:9" x14ac:dyDescent="0.25">
      <c r="A22" s="12" t="s">
        <v>95</v>
      </c>
      <c r="B22" s="33">
        <f>+'[1]HD Ex-Works'!W87-3000</f>
        <v>158876</v>
      </c>
      <c r="C22" s="33">
        <v>1100</v>
      </c>
      <c r="D22" s="33">
        <f t="shared" si="3"/>
        <v>3358</v>
      </c>
      <c r="E22" s="33">
        <f t="shared" si="1"/>
        <v>161134</v>
      </c>
      <c r="F22" s="33">
        <f t="shared" si="0"/>
        <v>29004.12</v>
      </c>
      <c r="G22" s="34">
        <f t="shared" si="2"/>
        <v>190138.12</v>
      </c>
      <c r="H22" s="35"/>
      <c r="I22" s="36"/>
    </row>
    <row r="23" spans="1:9" x14ac:dyDescent="0.25">
      <c r="A23" s="12" t="s">
        <v>96</v>
      </c>
      <c r="B23" s="33">
        <f>+'[1]HD Ex-Works'!W87</f>
        <v>161876</v>
      </c>
      <c r="C23" s="33">
        <v>1100</v>
      </c>
      <c r="D23" s="33">
        <f t="shared" si="3"/>
        <v>3358</v>
      </c>
      <c r="E23" s="33">
        <f t="shared" si="1"/>
        <v>164134</v>
      </c>
      <c r="F23" s="33">
        <f t="shared" si="0"/>
        <v>29544.12</v>
      </c>
      <c r="G23" s="34">
        <f t="shared" si="2"/>
        <v>193678.12</v>
      </c>
      <c r="H23" s="35"/>
      <c r="I23" s="13"/>
    </row>
    <row r="24" spans="1:9" x14ac:dyDescent="0.25">
      <c r="A24" s="12" t="s">
        <v>97</v>
      </c>
      <c r="B24" s="33">
        <f>+'[1]HD Ex-Works'!X87</f>
        <v>161876</v>
      </c>
      <c r="C24" s="33">
        <v>1100</v>
      </c>
      <c r="D24" s="33">
        <f t="shared" si="3"/>
        <v>3358</v>
      </c>
      <c r="E24" s="33">
        <f t="shared" si="1"/>
        <v>164134</v>
      </c>
      <c r="F24" s="33">
        <f t="shared" si="0"/>
        <v>29544.12</v>
      </c>
      <c r="G24" s="34">
        <f t="shared" si="2"/>
        <v>193678.12</v>
      </c>
      <c r="H24" s="35"/>
      <c r="I24" s="36"/>
    </row>
    <row r="25" spans="1:9" x14ac:dyDescent="0.25">
      <c r="A25" s="12" t="s">
        <v>98</v>
      </c>
      <c r="B25" s="33">
        <f>+'[1]HD Ex-Works'!J87</f>
        <v>157371</v>
      </c>
      <c r="C25" s="33">
        <v>1100</v>
      </c>
      <c r="D25" s="33">
        <f t="shared" si="3"/>
        <v>3358</v>
      </c>
      <c r="E25" s="33">
        <f t="shared" si="1"/>
        <v>159629</v>
      </c>
      <c r="F25" s="33">
        <f t="shared" si="0"/>
        <v>28733.219999999998</v>
      </c>
      <c r="G25" s="34">
        <f t="shared" si="2"/>
        <v>188362.22</v>
      </c>
      <c r="H25" s="35"/>
      <c r="I25" s="16"/>
    </row>
    <row r="26" spans="1:9" x14ac:dyDescent="0.25">
      <c r="A26" s="12" t="s">
        <v>29</v>
      </c>
      <c r="B26" s="32">
        <f>+'[1]HD Ex-Works'!H87</f>
        <v>156766</v>
      </c>
      <c r="C26" s="33">
        <v>1100</v>
      </c>
      <c r="D26" s="33">
        <f t="shared" si="3"/>
        <v>3358</v>
      </c>
      <c r="E26" s="33">
        <f t="shared" si="1"/>
        <v>159024</v>
      </c>
      <c r="F26" s="33">
        <f t="shared" si="0"/>
        <v>28624.32</v>
      </c>
      <c r="G26" s="34">
        <f t="shared" si="2"/>
        <v>187648.32</v>
      </c>
      <c r="H26" s="35"/>
      <c r="I26" s="13"/>
    </row>
    <row r="27" spans="1:9" x14ac:dyDescent="0.25">
      <c r="A27" s="12" t="s">
        <v>31</v>
      </c>
      <c r="B27" s="33">
        <f>+'[1]HD Ex-Works'!G87</f>
        <v>157576</v>
      </c>
      <c r="C27" s="33">
        <v>1100</v>
      </c>
      <c r="D27" s="33">
        <f t="shared" si="3"/>
        <v>3358</v>
      </c>
      <c r="E27" s="33">
        <f t="shared" si="1"/>
        <v>159834</v>
      </c>
      <c r="F27" s="33">
        <f t="shared" si="0"/>
        <v>28770.12</v>
      </c>
      <c r="G27" s="34">
        <f t="shared" si="2"/>
        <v>188604.12</v>
      </c>
      <c r="H27" s="35"/>
      <c r="I27" s="13"/>
    </row>
    <row r="28" spans="1:9" x14ac:dyDescent="0.25">
      <c r="A28" s="12" t="s">
        <v>99</v>
      </c>
      <c r="B28" s="33">
        <f>+'[1]HD Ex-Works'!I87</f>
        <v>155371</v>
      </c>
      <c r="C28" s="33">
        <v>1100</v>
      </c>
      <c r="D28" s="33">
        <f t="shared" si="3"/>
        <v>3358</v>
      </c>
      <c r="E28" s="33">
        <f t="shared" si="1"/>
        <v>157629</v>
      </c>
      <c r="F28" s="33">
        <f t="shared" si="0"/>
        <v>28373.219999999998</v>
      </c>
      <c r="G28" s="34">
        <f t="shared" si="2"/>
        <v>186002.22</v>
      </c>
      <c r="H28" s="35"/>
      <c r="I28" s="13"/>
    </row>
    <row r="29" spans="1:9" x14ac:dyDescent="0.25">
      <c r="A29" s="12" t="s">
        <v>27</v>
      </c>
      <c r="B29" s="33">
        <f>+'[1]HD Ex-Works'!Y87</f>
        <v>159876</v>
      </c>
      <c r="C29" s="33">
        <v>1100</v>
      </c>
      <c r="D29" s="33">
        <f t="shared" si="3"/>
        <v>3358</v>
      </c>
      <c r="E29" s="33">
        <f t="shared" si="1"/>
        <v>162134</v>
      </c>
      <c r="F29" s="33">
        <f t="shared" si="0"/>
        <v>29184.12</v>
      </c>
      <c r="G29" s="34">
        <f t="shared" si="2"/>
        <v>191318.12</v>
      </c>
      <c r="H29" s="35"/>
      <c r="I29" s="13"/>
    </row>
    <row r="30" spans="1:9" x14ac:dyDescent="0.25">
      <c r="A30" s="12" t="s">
        <v>100</v>
      </c>
      <c r="B30" s="33">
        <f>+'[1]HD Ex-Works'!Z87</f>
        <v>157876</v>
      </c>
      <c r="C30" s="33">
        <v>1100</v>
      </c>
      <c r="D30" s="33">
        <f t="shared" si="3"/>
        <v>3358</v>
      </c>
      <c r="E30" s="33">
        <f t="shared" si="1"/>
        <v>160134</v>
      </c>
      <c r="F30" s="33">
        <f t="shared" si="0"/>
        <v>28824.12</v>
      </c>
      <c r="G30" s="34">
        <f t="shared" si="2"/>
        <v>188958.12</v>
      </c>
      <c r="H30" s="35"/>
      <c r="I30" s="13"/>
    </row>
    <row r="31" spans="1:9" x14ac:dyDescent="0.25">
      <c r="A31" s="12" t="s">
        <v>101</v>
      </c>
      <c r="B31" s="33">
        <f>+'[1]HD Ex-Works'!AA87</f>
        <v>151212</v>
      </c>
      <c r="C31" s="33">
        <v>1100</v>
      </c>
      <c r="D31" s="33">
        <f t="shared" si="3"/>
        <v>3358</v>
      </c>
      <c r="E31" s="33">
        <f t="shared" si="1"/>
        <v>153470</v>
      </c>
      <c r="F31" s="33">
        <f t="shared" si="0"/>
        <v>27624.6</v>
      </c>
      <c r="G31" s="34">
        <f t="shared" si="2"/>
        <v>181094.6</v>
      </c>
      <c r="H31" s="35"/>
      <c r="I31" s="13"/>
    </row>
    <row r="32" spans="1:9" x14ac:dyDescent="0.25">
      <c r="A32" s="12" t="s">
        <v>102</v>
      </c>
      <c r="B32" s="33">
        <f>+'[1]HD Ex-Works'!AB87</f>
        <v>157910</v>
      </c>
      <c r="C32" s="33">
        <v>1100</v>
      </c>
      <c r="D32" s="33">
        <f t="shared" si="3"/>
        <v>3358</v>
      </c>
      <c r="E32" s="33">
        <f t="shared" si="1"/>
        <v>160168</v>
      </c>
      <c r="F32" s="33">
        <f t="shared" si="0"/>
        <v>28830.239999999998</v>
      </c>
      <c r="G32" s="34">
        <f t="shared" si="2"/>
        <v>188998.24</v>
      </c>
      <c r="H32" s="35"/>
      <c r="I32" s="13"/>
    </row>
    <row r="33" spans="1:9" x14ac:dyDescent="0.25">
      <c r="A33" s="12" t="s">
        <v>103</v>
      </c>
      <c r="B33" s="33">
        <f>+'[1]HD Ex-Works'!AC87</f>
        <v>157550</v>
      </c>
      <c r="C33" s="33">
        <v>1100</v>
      </c>
      <c r="D33" s="33">
        <f t="shared" si="3"/>
        <v>3358</v>
      </c>
      <c r="E33" s="33">
        <f t="shared" si="1"/>
        <v>159808</v>
      </c>
      <c r="F33" s="33">
        <f t="shared" si="0"/>
        <v>28765.439999999999</v>
      </c>
      <c r="G33" s="34">
        <f t="shared" si="2"/>
        <v>188573.44</v>
      </c>
      <c r="H33" s="35"/>
      <c r="I33" s="13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13"/>
    </row>
    <row r="35" spans="1:9" x14ac:dyDescent="0.25">
      <c r="A35" s="12" t="s">
        <v>34</v>
      </c>
      <c r="B35" s="33">
        <f>+'[1]PP EX- WORK'!G84</f>
        <v>151801</v>
      </c>
      <c r="C35" s="33">
        <v>1100</v>
      </c>
      <c r="D35" s="33">
        <f>+D33</f>
        <v>3358</v>
      </c>
      <c r="E35" s="33">
        <f t="shared" ref="E35:E43" si="4">+B35-C35+D35</f>
        <v>154059</v>
      </c>
      <c r="F35" s="33">
        <f t="shared" ref="F35:F68" si="5">+E35*0.18</f>
        <v>27730.62</v>
      </c>
      <c r="G35" s="34">
        <f t="shared" si="2"/>
        <v>181789.62</v>
      </c>
      <c r="H35" s="35"/>
      <c r="I35" s="13"/>
    </row>
    <row r="36" spans="1:9" x14ac:dyDescent="0.25">
      <c r="A36" s="12" t="s">
        <v>104</v>
      </c>
      <c r="B36" s="33">
        <f>+'[1]PP EX- WORK'!E84</f>
        <v>151611</v>
      </c>
      <c r="C36" s="33">
        <v>1100</v>
      </c>
      <c r="D36" s="33">
        <f>+D35</f>
        <v>3358</v>
      </c>
      <c r="E36" s="33">
        <f t="shared" si="4"/>
        <v>153869</v>
      </c>
      <c r="F36" s="33">
        <f t="shared" si="5"/>
        <v>27696.42</v>
      </c>
      <c r="G36" s="34">
        <f t="shared" si="2"/>
        <v>181565.41999999998</v>
      </c>
      <c r="H36" s="35"/>
      <c r="I36" s="13"/>
    </row>
    <row r="37" spans="1:9" x14ac:dyDescent="0.25">
      <c r="A37" s="12" t="s">
        <v>105</v>
      </c>
      <c r="B37" s="33">
        <f>+'[1]PP EX- WORK'!B84</f>
        <v>149591</v>
      </c>
      <c r="C37" s="33">
        <v>1100</v>
      </c>
      <c r="D37" s="33">
        <f t="shared" ref="D37:D43" si="6">+D36</f>
        <v>3358</v>
      </c>
      <c r="E37" s="33">
        <f t="shared" si="4"/>
        <v>151849</v>
      </c>
      <c r="F37" s="33">
        <f t="shared" si="5"/>
        <v>27332.82</v>
      </c>
      <c r="G37" s="34">
        <f t="shared" si="2"/>
        <v>179181.82</v>
      </c>
      <c r="H37" s="35"/>
      <c r="I37" s="13"/>
    </row>
    <row r="38" spans="1:9" x14ac:dyDescent="0.25">
      <c r="A38" s="12" t="s">
        <v>37</v>
      </c>
      <c r="B38" s="33">
        <f>+'[1]PP EX- WORK'!F84</f>
        <v>152111</v>
      </c>
      <c r="C38" s="33">
        <v>1100</v>
      </c>
      <c r="D38" s="33">
        <f t="shared" si="6"/>
        <v>3358</v>
      </c>
      <c r="E38" s="33">
        <f t="shared" si="4"/>
        <v>154369</v>
      </c>
      <c r="F38" s="33">
        <f t="shared" si="5"/>
        <v>27786.42</v>
      </c>
      <c r="G38" s="34">
        <f t="shared" si="2"/>
        <v>182155.41999999998</v>
      </c>
      <c r="H38" s="35"/>
      <c r="I38" s="13"/>
    </row>
    <row r="39" spans="1:9" x14ac:dyDescent="0.25">
      <c r="A39" s="12" t="s">
        <v>106</v>
      </c>
      <c r="B39" s="33">
        <f>+'[1]PP EX- WORK'!X84</f>
        <v>145591</v>
      </c>
      <c r="C39" s="33">
        <v>1100</v>
      </c>
      <c r="D39" s="33">
        <f t="shared" si="6"/>
        <v>3358</v>
      </c>
      <c r="E39" s="33">
        <f t="shared" si="4"/>
        <v>147849</v>
      </c>
      <c r="F39" s="33">
        <f t="shared" si="5"/>
        <v>26612.82</v>
      </c>
      <c r="G39" s="34">
        <f t="shared" si="2"/>
        <v>174461.82</v>
      </c>
      <c r="H39" s="35"/>
      <c r="I39" s="13"/>
    </row>
    <row r="40" spans="1:9" x14ac:dyDescent="0.25">
      <c r="A40" s="12" t="s">
        <v>107</v>
      </c>
      <c r="B40" s="33">
        <f>+'[1]PP EX- WORK'!C84</f>
        <v>149091</v>
      </c>
      <c r="C40" s="33">
        <v>1100</v>
      </c>
      <c r="D40" s="33">
        <f t="shared" si="6"/>
        <v>3358</v>
      </c>
      <c r="E40" s="33">
        <f t="shared" si="4"/>
        <v>151349</v>
      </c>
      <c r="F40" s="33">
        <f t="shared" si="5"/>
        <v>27242.82</v>
      </c>
      <c r="G40" s="34">
        <f t="shared" si="2"/>
        <v>178591.82</v>
      </c>
      <c r="H40" s="35"/>
      <c r="I40" s="13"/>
    </row>
    <row r="41" spans="1:9" x14ac:dyDescent="0.25">
      <c r="A41" s="12" t="s">
        <v>108</v>
      </c>
      <c r="B41" s="33">
        <f>+'[1]PP EX- WORK'!D84</f>
        <v>150611</v>
      </c>
      <c r="C41" s="33">
        <v>1100</v>
      </c>
      <c r="D41" s="33">
        <f t="shared" si="6"/>
        <v>3358</v>
      </c>
      <c r="E41" s="33">
        <f t="shared" si="4"/>
        <v>152869</v>
      </c>
      <c r="F41" s="33">
        <f t="shared" si="5"/>
        <v>27516.42</v>
      </c>
      <c r="G41" s="34">
        <f t="shared" si="2"/>
        <v>180385.41999999998</v>
      </c>
      <c r="H41" s="35"/>
      <c r="I41" s="13"/>
    </row>
    <row r="42" spans="1:9" x14ac:dyDescent="0.25">
      <c r="A42" s="12" t="s">
        <v>109</v>
      </c>
      <c r="B42" s="33">
        <f>+'[1]PP EX- WORK'!H84</f>
        <v>153401</v>
      </c>
      <c r="C42" s="33">
        <v>1100</v>
      </c>
      <c r="D42" s="33">
        <f t="shared" si="6"/>
        <v>3358</v>
      </c>
      <c r="E42" s="33">
        <f t="shared" si="4"/>
        <v>155659</v>
      </c>
      <c r="F42" s="33">
        <f t="shared" si="5"/>
        <v>28018.62</v>
      </c>
      <c r="G42" s="34">
        <f t="shared" si="2"/>
        <v>183677.62</v>
      </c>
      <c r="H42" s="35"/>
      <c r="I42" s="13"/>
    </row>
    <row r="43" spans="1:9" x14ac:dyDescent="0.25">
      <c r="A43" s="12" t="s">
        <v>110</v>
      </c>
      <c r="B43" s="33">
        <f>+'[1]PP EX- WORK'!AA84</f>
        <v>147591</v>
      </c>
      <c r="C43" s="33">
        <v>1100</v>
      </c>
      <c r="D43" s="33">
        <f t="shared" si="6"/>
        <v>3358</v>
      </c>
      <c r="E43" s="33">
        <f t="shared" si="4"/>
        <v>149849</v>
      </c>
      <c r="F43" s="33">
        <f t="shared" si="5"/>
        <v>26972.82</v>
      </c>
      <c r="G43" s="34">
        <f t="shared" si="2"/>
        <v>176821.82</v>
      </c>
      <c r="H43" s="35"/>
      <c r="I43" s="13"/>
    </row>
    <row r="44" spans="1:9" x14ac:dyDescent="0.25">
      <c r="A44" s="37" t="s">
        <v>41</v>
      </c>
      <c r="B44" s="33"/>
      <c r="C44" s="33"/>
      <c r="D44" s="33"/>
      <c r="E44" s="33"/>
      <c r="F44" s="33"/>
      <c r="G44" s="34">
        <f t="shared" si="2"/>
        <v>0</v>
      </c>
      <c r="H44" s="39"/>
      <c r="I44" s="13"/>
    </row>
    <row r="45" spans="1:9" x14ac:dyDescent="0.25">
      <c r="A45" s="12" t="s">
        <v>111</v>
      </c>
      <c r="B45" s="33">
        <f>+'[1]PP EX- WORK'!R84</f>
        <v>162711</v>
      </c>
      <c r="C45" s="33">
        <v>1100</v>
      </c>
      <c r="D45" s="33">
        <f>+D43</f>
        <v>3358</v>
      </c>
      <c r="E45" s="33">
        <f t="shared" ref="E45:E58" si="7">+B45-C45+D45</f>
        <v>164969</v>
      </c>
      <c r="F45" s="33">
        <f t="shared" si="5"/>
        <v>29694.42</v>
      </c>
      <c r="G45" s="34">
        <f t="shared" si="2"/>
        <v>194663.41999999998</v>
      </c>
      <c r="H45" s="35"/>
      <c r="I45" s="13"/>
    </row>
    <row r="46" spans="1:9" x14ac:dyDescent="0.25">
      <c r="A46" s="12" t="s">
        <v>112</v>
      </c>
      <c r="B46" s="33">
        <f>+'[1]PP EX- WORK'!P84</f>
        <v>162651</v>
      </c>
      <c r="C46" s="33">
        <v>1100</v>
      </c>
      <c r="D46" s="33">
        <f>+D45</f>
        <v>3358</v>
      </c>
      <c r="E46" s="33">
        <f>+B46-C46+D46</f>
        <v>164909</v>
      </c>
      <c r="F46" s="33">
        <f>+E46*0.18</f>
        <v>29683.62</v>
      </c>
      <c r="G46" s="34">
        <f>SUM(E46:F46)</f>
        <v>194592.62</v>
      </c>
      <c r="H46" s="35"/>
      <c r="I46" s="13"/>
    </row>
    <row r="47" spans="1:9" x14ac:dyDescent="0.25">
      <c r="A47" s="12" t="s">
        <v>113</v>
      </c>
      <c r="B47" s="33">
        <f>+'[1]PP EX- WORK'!Z84</f>
        <v>153401</v>
      </c>
      <c r="C47" s="33">
        <v>1100</v>
      </c>
      <c r="D47" s="33">
        <f t="shared" ref="D47:D58" si="8">+D46</f>
        <v>3358</v>
      </c>
      <c r="E47" s="33">
        <f t="shared" si="7"/>
        <v>155659</v>
      </c>
      <c r="F47" s="33">
        <f t="shared" si="5"/>
        <v>28018.62</v>
      </c>
      <c r="G47" s="34">
        <f t="shared" si="2"/>
        <v>183677.62</v>
      </c>
      <c r="H47" s="35"/>
      <c r="I47" s="13"/>
    </row>
    <row r="48" spans="1:9" x14ac:dyDescent="0.25">
      <c r="A48" s="12" t="s">
        <v>51</v>
      </c>
      <c r="B48" s="33">
        <f>+'[1]PP EX- WORK'!Q84</f>
        <v>161161</v>
      </c>
      <c r="C48" s="33">
        <v>1100</v>
      </c>
      <c r="D48" s="33">
        <f t="shared" si="8"/>
        <v>3358</v>
      </c>
      <c r="E48" s="33">
        <f t="shared" si="7"/>
        <v>163419</v>
      </c>
      <c r="F48" s="33">
        <f t="shared" si="5"/>
        <v>29415.42</v>
      </c>
      <c r="G48" s="34">
        <f t="shared" si="2"/>
        <v>192834.41999999998</v>
      </c>
      <c r="H48" s="35"/>
      <c r="I48" s="13"/>
    </row>
    <row r="49" spans="1:9" x14ac:dyDescent="0.25">
      <c r="A49" s="12" t="s">
        <v>114</v>
      </c>
      <c r="B49" s="33">
        <f>+'[1]PP EX- WORK'!S84</f>
        <v>159401</v>
      </c>
      <c r="C49" s="33">
        <v>1100</v>
      </c>
      <c r="D49" s="33">
        <f t="shared" si="8"/>
        <v>3358</v>
      </c>
      <c r="E49" s="33">
        <f t="shared" si="7"/>
        <v>161659</v>
      </c>
      <c r="F49" s="33">
        <f t="shared" si="5"/>
        <v>29098.62</v>
      </c>
      <c r="G49" s="34">
        <f t="shared" si="2"/>
        <v>190757.62</v>
      </c>
      <c r="H49" s="35"/>
      <c r="I49" s="13"/>
    </row>
    <row r="50" spans="1:9" x14ac:dyDescent="0.25">
      <c r="A50" s="12" t="s">
        <v>43</v>
      </c>
      <c r="B50" s="33">
        <f>+'[1]PP EX- WORK'!T84</f>
        <v>159891</v>
      </c>
      <c r="C50" s="33">
        <v>1100</v>
      </c>
      <c r="D50" s="33">
        <f t="shared" si="8"/>
        <v>3358</v>
      </c>
      <c r="E50" s="33">
        <f>+B50-C50+D50</f>
        <v>162149</v>
      </c>
      <c r="F50" s="33">
        <f>+E50*0.18</f>
        <v>29186.82</v>
      </c>
      <c r="G50" s="34">
        <f>SUM(E50:F50)</f>
        <v>191335.82</v>
      </c>
      <c r="H50" s="35"/>
      <c r="I50" s="13"/>
    </row>
    <row r="51" spans="1:9" x14ac:dyDescent="0.25">
      <c r="A51" s="12" t="s">
        <v>44</v>
      </c>
      <c r="B51" s="33">
        <f>+'[1]PP EX- WORK'!U84</f>
        <v>161741</v>
      </c>
      <c r="C51" s="33">
        <v>1100</v>
      </c>
      <c r="D51" s="33">
        <f t="shared" si="8"/>
        <v>3358</v>
      </c>
      <c r="E51" s="33">
        <f>+B51-C51+D51</f>
        <v>163999</v>
      </c>
      <c r="F51" s="33">
        <f>+E51*0.18</f>
        <v>29519.82</v>
      </c>
      <c r="G51" s="34">
        <f>SUM(E51:F51)</f>
        <v>193518.82</v>
      </c>
      <c r="H51" s="35"/>
      <c r="I51" s="13"/>
    </row>
    <row r="52" spans="1:9" x14ac:dyDescent="0.25">
      <c r="A52" s="12" t="s">
        <v>45</v>
      </c>
      <c r="B52" s="33">
        <f>+'[1]PP EX- WORK'!V84</f>
        <v>160871</v>
      </c>
      <c r="C52" s="33">
        <v>1100</v>
      </c>
      <c r="D52" s="33">
        <f t="shared" si="8"/>
        <v>3358</v>
      </c>
      <c r="E52" s="33">
        <f>+B52-C52+D52</f>
        <v>163129</v>
      </c>
      <c r="F52" s="33">
        <f>+E52*0.18</f>
        <v>29363.219999999998</v>
      </c>
      <c r="G52" s="34">
        <f>SUM(E52:F52)</f>
        <v>192492.22</v>
      </c>
      <c r="H52" s="35"/>
      <c r="I52" s="13"/>
    </row>
    <row r="53" spans="1:9" x14ac:dyDescent="0.25">
      <c r="A53" s="12" t="s">
        <v>46</v>
      </c>
      <c r="B53" s="33">
        <f>+'[1]PP EX- WORK'!W84</f>
        <v>160871</v>
      </c>
      <c r="C53" s="33">
        <v>1100</v>
      </c>
      <c r="D53" s="33">
        <f t="shared" si="8"/>
        <v>3358</v>
      </c>
      <c r="E53" s="33">
        <f>+B53-C53+D53</f>
        <v>163129</v>
      </c>
      <c r="F53" s="33">
        <f>+E53*0.18</f>
        <v>29363.219999999998</v>
      </c>
      <c r="G53" s="34">
        <f>SUM(E53:F53)</f>
        <v>192492.22</v>
      </c>
      <c r="H53" s="35"/>
      <c r="I53" s="13"/>
    </row>
    <row r="54" spans="1:9" x14ac:dyDescent="0.25">
      <c r="A54" s="12" t="s">
        <v>115</v>
      </c>
      <c r="B54" s="33">
        <f>+'[1]PP EX- WORK'!N84</f>
        <v>159401</v>
      </c>
      <c r="C54" s="33">
        <v>1100</v>
      </c>
      <c r="D54" s="33">
        <f t="shared" si="8"/>
        <v>3358</v>
      </c>
      <c r="E54" s="33">
        <f t="shared" si="7"/>
        <v>161659</v>
      </c>
      <c r="F54" s="33">
        <f t="shared" si="5"/>
        <v>29098.62</v>
      </c>
      <c r="G54" s="34">
        <f t="shared" si="2"/>
        <v>190757.62</v>
      </c>
      <c r="H54" s="35"/>
      <c r="I54" s="13"/>
    </row>
    <row r="55" spans="1:9" x14ac:dyDescent="0.25">
      <c r="A55" s="12" t="s">
        <v>116</v>
      </c>
      <c r="B55" s="33">
        <f>+'[1]PP EX- WORK'!O84</f>
        <v>158901</v>
      </c>
      <c r="C55" s="33">
        <v>1100</v>
      </c>
      <c r="D55" s="33">
        <f t="shared" si="8"/>
        <v>3358</v>
      </c>
      <c r="E55" s="33">
        <f t="shared" si="7"/>
        <v>161159</v>
      </c>
      <c r="F55" s="33">
        <f t="shared" si="5"/>
        <v>29008.62</v>
      </c>
      <c r="G55" s="34">
        <f t="shared" si="2"/>
        <v>190167.62</v>
      </c>
      <c r="H55" s="35"/>
      <c r="I55" s="13"/>
    </row>
    <row r="56" spans="1:9" x14ac:dyDescent="0.25">
      <c r="A56" s="12" t="s">
        <v>117</v>
      </c>
      <c r="B56" s="33">
        <f>+'[1]PP EX- WORK'!K84</f>
        <v>162235</v>
      </c>
      <c r="C56" s="33">
        <v>1100</v>
      </c>
      <c r="D56" s="33">
        <f t="shared" si="8"/>
        <v>3358</v>
      </c>
      <c r="E56" s="33">
        <f t="shared" si="7"/>
        <v>164493</v>
      </c>
      <c r="F56" s="33">
        <f t="shared" si="5"/>
        <v>29608.739999999998</v>
      </c>
      <c r="G56" s="34">
        <f t="shared" si="2"/>
        <v>194101.74</v>
      </c>
      <c r="H56" s="35"/>
      <c r="I56" s="13"/>
    </row>
    <row r="57" spans="1:9" x14ac:dyDescent="0.25">
      <c r="A57" s="12" t="s">
        <v>118</v>
      </c>
      <c r="B57" s="33">
        <f>+'[1]PP EX- WORK'!M84</f>
        <v>165235</v>
      </c>
      <c r="C57" s="33">
        <v>1100</v>
      </c>
      <c r="D57" s="33">
        <f t="shared" si="8"/>
        <v>3358</v>
      </c>
      <c r="E57" s="33">
        <f t="shared" si="7"/>
        <v>167493</v>
      </c>
      <c r="F57" s="33">
        <f t="shared" si="5"/>
        <v>30148.739999999998</v>
      </c>
      <c r="G57" s="34">
        <f t="shared" si="2"/>
        <v>197641.74</v>
      </c>
      <c r="H57" s="35"/>
      <c r="I57" s="13"/>
    </row>
    <row r="58" spans="1:9" x14ac:dyDescent="0.25">
      <c r="A58" s="40" t="s">
        <v>119</v>
      </c>
      <c r="B58" s="33">
        <f>+'[1]PP EX- WORK'!L84</f>
        <v>164255</v>
      </c>
      <c r="C58" s="33">
        <v>1100</v>
      </c>
      <c r="D58" s="33">
        <f t="shared" si="8"/>
        <v>3358</v>
      </c>
      <c r="E58" s="33">
        <f t="shared" si="7"/>
        <v>166513</v>
      </c>
      <c r="F58" s="33">
        <f t="shared" si="5"/>
        <v>29972.34</v>
      </c>
      <c r="G58" s="34">
        <f t="shared" si="2"/>
        <v>196485.34</v>
      </c>
      <c r="H58" s="35"/>
      <c r="I58" s="13"/>
    </row>
    <row r="59" spans="1:9" x14ac:dyDescent="0.25">
      <c r="A59" s="37" t="s">
        <v>54</v>
      </c>
      <c r="B59" s="33"/>
      <c r="C59" s="33"/>
      <c r="D59" s="33"/>
      <c r="E59" s="33"/>
      <c r="F59" s="33"/>
      <c r="G59" s="34">
        <f t="shared" si="2"/>
        <v>0</v>
      </c>
      <c r="H59" s="39"/>
      <c r="I59" s="13"/>
    </row>
    <row r="60" spans="1:9" x14ac:dyDescent="0.25">
      <c r="A60" s="12" t="s">
        <v>120</v>
      </c>
      <c r="B60" s="33">
        <f>+'[1]LL Ex-Works &amp; STP'!C84</f>
        <v>161229</v>
      </c>
      <c r="C60" s="33">
        <v>1100</v>
      </c>
      <c r="D60" s="33">
        <f>+D58</f>
        <v>3358</v>
      </c>
      <c r="E60" s="33">
        <f t="shared" ref="E60:E68" si="9">+B60-C60+D60</f>
        <v>163487</v>
      </c>
      <c r="F60" s="33">
        <f t="shared" si="5"/>
        <v>29427.66</v>
      </c>
      <c r="G60" s="34">
        <f t="shared" si="2"/>
        <v>192914.66</v>
      </c>
      <c r="H60" s="35"/>
      <c r="I60" s="13"/>
    </row>
    <row r="61" spans="1:9" x14ac:dyDescent="0.25">
      <c r="A61" s="12" t="s">
        <v>121</v>
      </c>
      <c r="B61" s="33">
        <f>+'[1]LL Ex-Works &amp; STP'!B84</f>
        <v>160229</v>
      </c>
      <c r="C61" s="33">
        <v>1100</v>
      </c>
      <c r="D61" s="33">
        <f>+D60</f>
        <v>3358</v>
      </c>
      <c r="E61" s="33">
        <f t="shared" si="9"/>
        <v>162487</v>
      </c>
      <c r="F61" s="33">
        <f t="shared" si="5"/>
        <v>29247.66</v>
      </c>
      <c r="G61" s="34">
        <f t="shared" si="2"/>
        <v>191734.66</v>
      </c>
      <c r="H61" s="35"/>
      <c r="I61" s="13"/>
    </row>
    <row r="62" spans="1:9" x14ac:dyDescent="0.25">
      <c r="A62" s="12" t="s">
        <v>122</v>
      </c>
      <c r="B62" s="33">
        <f>'[2]LL PRICELIST'!B58</f>
        <v>154729</v>
      </c>
      <c r="C62" s="33">
        <v>1100</v>
      </c>
      <c r="D62" s="33">
        <f t="shared" ref="D62:D68" si="10">+D61</f>
        <v>3358</v>
      </c>
      <c r="E62" s="33">
        <f t="shared" si="9"/>
        <v>156987</v>
      </c>
      <c r="F62" s="33">
        <f t="shared" si="5"/>
        <v>28257.66</v>
      </c>
      <c r="G62" s="34">
        <f t="shared" si="2"/>
        <v>185244.66</v>
      </c>
      <c r="H62" s="35"/>
      <c r="I62" s="13"/>
    </row>
    <row r="63" spans="1:9" x14ac:dyDescent="0.25">
      <c r="A63" s="12" t="s">
        <v>123</v>
      </c>
      <c r="B63" s="33">
        <f>+'[1]LL Ex-Works &amp; STP'!D84</f>
        <v>163309</v>
      </c>
      <c r="C63" s="33">
        <v>1100</v>
      </c>
      <c r="D63" s="33">
        <f t="shared" si="10"/>
        <v>3358</v>
      </c>
      <c r="E63" s="33">
        <f t="shared" si="9"/>
        <v>165567</v>
      </c>
      <c r="F63" s="33">
        <f t="shared" si="5"/>
        <v>29802.059999999998</v>
      </c>
      <c r="G63" s="34">
        <f t="shared" si="2"/>
        <v>195369.06</v>
      </c>
      <c r="H63" s="35"/>
      <c r="I63" s="13"/>
    </row>
    <row r="64" spans="1:9" x14ac:dyDescent="0.25">
      <c r="A64" s="12" t="s">
        <v>124</v>
      </c>
      <c r="B64" s="33">
        <f>+'[1]LL Ex-Works &amp; STP'!E84</f>
        <v>165309</v>
      </c>
      <c r="C64" s="33">
        <v>1100</v>
      </c>
      <c r="D64" s="33">
        <f t="shared" si="10"/>
        <v>3358</v>
      </c>
      <c r="E64" s="33">
        <f t="shared" si="9"/>
        <v>167567</v>
      </c>
      <c r="F64" s="33">
        <f t="shared" si="5"/>
        <v>30162.059999999998</v>
      </c>
      <c r="G64" s="34">
        <f t="shared" si="2"/>
        <v>197729.06</v>
      </c>
      <c r="H64" s="35"/>
      <c r="I64" s="13"/>
    </row>
    <row r="65" spans="1:9" x14ac:dyDescent="0.25">
      <c r="A65" s="12" t="s">
        <v>125</v>
      </c>
      <c r="B65" s="33">
        <f>+'[1]LL Ex-Works &amp; STP'!F84</f>
        <v>167009</v>
      </c>
      <c r="C65" s="33">
        <v>1100</v>
      </c>
      <c r="D65" s="33">
        <f t="shared" si="10"/>
        <v>3358</v>
      </c>
      <c r="E65" s="33">
        <f t="shared" si="9"/>
        <v>169267</v>
      </c>
      <c r="F65" s="33">
        <f t="shared" si="5"/>
        <v>30468.059999999998</v>
      </c>
      <c r="G65" s="34">
        <f t="shared" si="2"/>
        <v>199735.06</v>
      </c>
      <c r="H65" s="35"/>
      <c r="I65" s="13"/>
    </row>
    <row r="66" spans="1:9" x14ac:dyDescent="0.25">
      <c r="A66" s="12" t="s">
        <v>126</v>
      </c>
      <c r="B66" s="33">
        <f>+'[1]LL Ex-Works &amp; STP'!B84-5500</f>
        <v>154729</v>
      </c>
      <c r="C66" s="33">
        <v>1100</v>
      </c>
      <c r="D66" s="33">
        <f t="shared" si="10"/>
        <v>3358</v>
      </c>
      <c r="E66" s="33">
        <f t="shared" si="9"/>
        <v>156987</v>
      </c>
      <c r="F66" s="33">
        <f t="shared" si="5"/>
        <v>28257.66</v>
      </c>
      <c r="G66" s="34">
        <f t="shared" si="2"/>
        <v>185244.66</v>
      </c>
      <c r="H66" s="35"/>
      <c r="I66" s="13"/>
    </row>
    <row r="67" spans="1:9" x14ac:dyDescent="0.25">
      <c r="A67" s="12" t="s">
        <v>127</v>
      </c>
      <c r="B67" s="33">
        <f>+'[1]LL Ex-Works &amp; STP'!H84</f>
        <v>158229</v>
      </c>
      <c r="C67" s="33">
        <v>1100</v>
      </c>
      <c r="D67" s="33">
        <f t="shared" si="10"/>
        <v>3358</v>
      </c>
      <c r="E67" s="33">
        <f t="shared" si="9"/>
        <v>160487</v>
      </c>
      <c r="F67" s="33">
        <f t="shared" si="5"/>
        <v>28887.66</v>
      </c>
      <c r="G67" s="34">
        <f t="shared" si="2"/>
        <v>189374.66</v>
      </c>
      <c r="H67" s="35"/>
      <c r="I67" s="13"/>
    </row>
    <row r="68" spans="1:9" x14ac:dyDescent="0.25">
      <c r="A68" s="12" t="s">
        <v>128</v>
      </c>
      <c r="B68" s="33">
        <f>+'[1]LL Ex-Works &amp; STP'!I84</f>
        <v>158229</v>
      </c>
      <c r="C68" s="33">
        <v>1100</v>
      </c>
      <c r="D68" s="33">
        <f t="shared" si="10"/>
        <v>3358</v>
      </c>
      <c r="E68" s="33">
        <f t="shared" si="9"/>
        <v>160487</v>
      </c>
      <c r="F68" s="33">
        <f t="shared" si="5"/>
        <v>28887.66</v>
      </c>
      <c r="G68" s="34">
        <f t="shared" si="2"/>
        <v>189374.66</v>
      </c>
      <c r="H68" s="35"/>
      <c r="I68" s="13"/>
    </row>
    <row r="69" spans="1:9" x14ac:dyDescent="0.25">
      <c r="A69" s="37" t="s">
        <v>129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130</v>
      </c>
      <c r="B70" s="41" t="s">
        <v>131</v>
      </c>
      <c r="C70" s="41" t="s">
        <v>132</v>
      </c>
      <c r="D70" s="41" t="s">
        <v>133</v>
      </c>
      <c r="E70" s="41" t="s">
        <v>134</v>
      </c>
      <c r="F70" s="41" t="s">
        <v>135</v>
      </c>
      <c r="G70" s="41" t="s">
        <v>136</v>
      </c>
      <c r="H70" s="41" t="s">
        <v>137</v>
      </c>
      <c r="I70" s="41" t="s">
        <v>138</v>
      </c>
    </row>
    <row r="71" spans="1:9" x14ac:dyDescent="0.25">
      <c r="A71" s="37" t="s">
        <v>139</v>
      </c>
      <c r="B71" s="42" t="s">
        <v>140</v>
      </c>
      <c r="C71" s="42" t="s">
        <v>141</v>
      </c>
      <c r="D71" s="42" t="s">
        <v>142</v>
      </c>
      <c r="E71" s="42" t="s">
        <v>143</v>
      </c>
      <c r="F71" s="42" t="s">
        <v>144</v>
      </c>
      <c r="G71" s="42" t="s">
        <v>145</v>
      </c>
      <c r="H71" s="42" t="s">
        <v>146</v>
      </c>
      <c r="I71" s="43" t="s">
        <v>147</v>
      </c>
    </row>
    <row r="72" spans="1:9" x14ac:dyDescent="0.25">
      <c r="A72" s="12" t="s">
        <v>148</v>
      </c>
      <c r="B72" s="41" t="s">
        <v>131</v>
      </c>
      <c r="C72" s="41" t="s">
        <v>132</v>
      </c>
      <c r="D72" s="41" t="s">
        <v>133</v>
      </c>
      <c r="E72" s="41" t="s">
        <v>134</v>
      </c>
      <c r="F72" s="41" t="s">
        <v>135</v>
      </c>
      <c r="G72" s="41" t="s">
        <v>136</v>
      </c>
      <c r="H72" s="41" t="s">
        <v>137</v>
      </c>
      <c r="I72" s="41" t="s">
        <v>138</v>
      </c>
    </row>
    <row r="73" spans="1:9" x14ac:dyDescent="0.25">
      <c r="A73" s="12" t="s">
        <v>149</v>
      </c>
      <c r="B73" s="41" t="s">
        <v>150</v>
      </c>
      <c r="C73" s="41" t="s">
        <v>151</v>
      </c>
      <c r="D73" s="41" t="s">
        <v>152</v>
      </c>
      <c r="E73" s="41" t="s">
        <v>153</v>
      </c>
      <c r="F73" s="41" t="s">
        <v>154</v>
      </c>
      <c r="G73" s="41" t="s">
        <v>155</v>
      </c>
      <c r="H73" s="41" t="s">
        <v>143</v>
      </c>
      <c r="I73" s="1" t="s">
        <v>156</v>
      </c>
    </row>
    <row r="74" spans="1:9" x14ac:dyDescent="0.25">
      <c r="A74" s="44" t="s">
        <v>157</v>
      </c>
      <c r="B74" s="2"/>
      <c r="C74" s="2"/>
      <c r="D74" s="2"/>
      <c r="E74" s="2"/>
      <c r="F74" s="2"/>
      <c r="G74" s="2"/>
      <c r="H74" s="2"/>
      <c r="I74" s="13"/>
    </row>
    <row r="75" spans="1:9" x14ac:dyDescent="0.25">
      <c r="A75" s="45" t="s">
        <v>158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159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160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161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162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163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69</v>
      </c>
      <c r="C84" s="13"/>
      <c r="D84" s="13"/>
      <c r="E84" s="13"/>
      <c r="F84" s="13"/>
      <c r="G84" s="13"/>
      <c r="H84" s="13"/>
      <c r="I84" s="47"/>
    </row>
    <row r="85" spans="1:9" ht="15.75" x14ac:dyDescent="0.25">
      <c r="A85" s="21" t="s">
        <v>70</v>
      </c>
      <c r="B85" s="13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72</v>
      </c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73</v>
      </c>
      <c r="B88" s="13"/>
      <c r="C88" s="13"/>
      <c r="D88" s="13"/>
      <c r="E88" s="13"/>
      <c r="F88" s="13"/>
      <c r="G88" s="13"/>
      <c r="H88" s="13"/>
      <c r="I88" s="13"/>
    </row>
  </sheetData>
  <mergeCells count="7">
    <mergeCell ref="A7:H7"/>
    <mergeCell ref="A1:H1"/>
    <mergeCell ref="A2:H2"/>
    <mergeCell ref="A3:H3"/>
    <mergeCell ref="A4:H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I14" sqref="I14"/>
    </sheetView>
  </sheetViews>
  <sheetFormatPr defaultRowHeight="15" x14ac:dyDescent="0.25"/>
  <cols>
    <col min="1" max="1" width="33.7109375" customWidth="1"/>
    <col min="2" max="2" width="14.85546875" customWidth="1"/>
    <col min="3" max="3" width="10.28515625" customWidth="1"/>
    <col min="4" max="4" width="11.42578125" customWidth="1"/>
    <col min="5" max="5" width="12" bestFit="1" customWidth="1"/>
    <col min="6" max="6" width="12.140625" customWidth="1"/>
    <col min="7" max="7" width="14.140625" customWidth="1"/>
    <col min="8" max="8" width="19.85546875" customWidth="1"/>
  </cols>
  <sheetData>
    <row r="1" spans="1:9" x14ac:dyDescent="0.25">
      <c r="A1" s="65" t="s">
        <v>0</v>
      </c>
      <c r="B1" s="65"/>
      <c r="C1" s="65"/>
      <c r="D1" s="65"/>
      <c r="E1" s="65"/>
      <c r="F1" s="65"/>
      <c r="G1" s="65"/>
      <c r="H1" s="65"/>
      <c r="I1" s="13"/>
    </row>
    <row r="2" spans="1:9" x14ac:dyDescent="0.25">
      <c r="A2" s="64" t="s">
        <v>1</v>
      </c>
      <c r="B2" s="64"/>
      <c r="C2" s="64"/>
      <c r="D2" s="64"/>
      <c r="E2" s="64"/>
      <c r="F2" s="64"/>
      <c r="G2" s="64"/>
      <c r="H2" s="64"/>
      <c r="I2" s="13"/>
    </row>
    <row r="3" spans="1:9" x14ac:dyDescent="0.25">
      <c r="A3" s="64" t="s">
        <v>2</v>
      </c>
      <c r="B3" s="64"/>
      <c r="C3" s="64"/>
      <c r="D3" s="64"/>
      <c r="E3" s="64"/>
      <c r="F3" s="64"/>
      <c r="G3" s="64"/>
      <c r="H3" s="64"/>
      <c r="I3" s="13"/>
    </row>
    <row r="4" spans="1:9" x14ac:dyDescent="0.25">
      <c r="A4" s="66" t="s">
        <v>74</v>
      </c>
      <c r="B4" s="66"/>
      <c r="C4" s="66"/>
      <c r="D4" s="66"/>
      <c r="E4" s="66"/>
      <c r="F4" s="66"/>
      <c r="G4" s="66"/>
      <c r="H4" s="66"/>
      <c r="I4" s="13"/>
    </row>
    <row r="5" spans="1:9" x14ac:dyDescent="0.25">
      <c r="A5" s="66" t="s">
        <v>167</v>
      </c>
      <c r="B5" s="66"/>
      <c r="C5" s="66"/>
      <c r="D5" s="66"/>
      <c r="E5" s="66"/>
      <c r="F5" s="66"/>
      <c r="G5" s="66"/>
      <c r="H5" s="66"/>
      <c r="I5" s="13"/>
    </row>
    <row r="6" spans="1:9" x14ac:dyDescent="0.25">
      <c r="A6" s="66" t="s">
        <v>76</v>
      </c>
      <c r="B6" s="66"/>
      <c r="C6" s="66"/>
      <c r="D6" s="66"/>
      <c r="E6" s="66"/>
      <c r="F6" s="66"/>
      <c r="G6" s="66"/>
      <c r="H6" s="66"/>
      <c r="I6" s="13"/>
    </row>
    <row r="7" spans="1:9" x14ac:dyDescent="0.25">
      <c r="A7" s="64" t="str">
        <f>+'[1]STOCK POINT'!A9:E9</f>
        <v>HDPE, LLDPE &amp; PP PRICE W.E.F. DT. 04.04.26</v>
      </c>
      <c r="B7" s="64"/>
      <c r="C7" s="64"/>
      <c r="D7" s="64"/>
      <c r="E7" s="64"/>
      <c r="F7" s="64"/>
      <c r="G7" s="64"/>
      <c r="H7" s="64"/>
      <c r="I7" s="13"/>
    </row>
    <row r="8" spans="1:9" x14ac:dyDescent="0.25">
      <c r="A8" s="23" t="s">
        <v>77</v>
      </c>
      <c r="B8" s="23" t="s">
        <v>78</v>
      </c>
      <c r="C8" s="23" t="s">
        <v>79</v>
      </c>
      <c r="D8" s="23" t="s">
        <v>80</v>
      </c>
      <c r="E8" s="23" t="s">
        <v>81</v>
      </c>
      <c r="F8" s="24" t="s">
        <v>82</v>
      </c>
      <c r="G8" s="25" t="s">
        <v>83</v>
      </c>
      <c r="H8" s="26"/>
      <c r="I8" s="13"/>
    </row>
    <row r="9" spans="1:9" x14ac:dyDescent="0.25">
      <c r="A9" s="27" t="s">
        <v>12</v>
      </c>
      <c r="B9" s="28"/>
      <c r="C9" s="1" t="s">
        <v>84</v>
      </c>
      <c r="D9" s="1" t="s">
        <v>85</v>
      </c>
      <c r="E9" s="1" t="s">
        <v>78</v>
      </c>
      <c r="F9" s="29">
        <v>0.18</v>
      </c>
      <c r="G9" s="30" t="s">
        <v>86</v>
      </c>
      <c r="H9" s="31"/>
      <c r="I9" s="13"/>
    </row>
    <row r="10" spans="1:9" x14ac:dyDescent="0.25">
      <c r="A10" s="12" t="s">
        <v>87</v>
      </c>
      <c r="B10" s="32">
        <f>+'[1]HD Ex-Works'!R86</f>
        <v>155837</v>
      </c>
      <c r="C10" s="33">
        <v>1100</v>
      </c>
      <c r="D10" s="33">
        <f>+[1]FREIGHT!I412</f>
        <v>3263</v>
      </c>
      <c r="E10" s="33">
        <f>+B10-C10+D10</f>
        <v>158000</v>
      </c>
      <c r="F10" s="33">
        <f t="shared" ref="F10:F33" si="0">+E10*0.18</f>
        <v>28440</v>
      </c>
      <c r="G10" s="34">
        <f>SUM(E10:F10)</f>
        <v>186440</v>
      </c>
      <c r="H10" s="35"/>
      <c r="I10" s="13"/>
    </row>
    <row r="11" spans="1:9" x14ac:dyDescent="0.25">
      <c r="A11" s="12" t="s">
        <v>15</v>
      </c>
      <c r="B11" s="32">
        <f>+'[1]HD Ex-Works'!S86</f>
        <v>157837</v>
      </c>
      <c r="C11" s="33">
        <v>1100</v>
      </c>
      <c r="D11" s="33">
        <f>+D10</f>
        <v>3263</v>
      </c>
      <c r="E11" s="33">
        <f t="shared" ref="E11:E33" si="1">+B11-C11+D11</f>
        <v>160000</v>
      </c>
      <c r="F11" s="33">
        <f t="shared" si="0"/>
        <v>28800</v>
      </c>
      <c r="G11" s="34">
        <f t="shared" ref="G11:G68" si="2">SUM(E11:F11)</f>
        <v>188800</v>
      </c>
      <c r="H11" s="35"/>
      <c r="I11" s="13"/>
    </row>
    <row r="12" spans="1:9" x14ac:dyDescent="0.25">
      <c r="A12" s="12" t="s">
        <v>88</v>
      </c>
      <c r="B12" s="32">
        <f>+'[1]HD Ex-Works'!T86</f>
        <v>161311</v>
      </c>
      <c r="C12" s="33">
        <v>1100</v>
      </c>
      <c r="D12" s="33">
        <f t="shared" ref="D12:D33" si="3">+D11</f>
        <v>3263</v>
      </c>
      <c r="E12" s="33">
        <f>+B12-C12+D12</f>
        <v>163474</v>
      </c>
      <c r="F12" s="33">
        <f>+E12*0.18</f>
        <v>29425.32</v>
      </c>
      <c r="G12" s="34">
        <f>SUM(E12:F12)</f>
        <v>192899.32</v>
      </c>
      <c r="H12" s="35"/>
      <c r="I12" s="13"/>
    </row>
    <row r="13" spans="1:9" x14ac:dyDescent="0.25">
      <c r="A13" s="12" t="s">
        <v>89</v>
      </c>
      <c r="B13" s="32">
        <f>+'[1]HD Ex-Works'!U86</f>
        <v>161311</v>
      </c>
      <c r="C13" s="33">
        <v>1100</v>
      </c>
      <c r="D13" s="33">
        <f t="shared" si="3"/>
        <v>3263</v>
      </c>
      <c r="E13" s="33">
        <f t="shared" si="1"/>
        <v>163474</v>
      </c>
      <c r="F13" s="33">
        <f t="shared" si="0"/>
        <v>29425.32</v>
      </c>
      <c r="G13" s="34">
        <f t="shared" si="2"/>
        <v>192899.32</v>
      </c>
      <c r="H13" s="35"/>
      <c r="I13" s="13"/>
    </row>
    <row r="14" spans="1:9" x14ac:dyDescent="0.25">
      <c r="A14" s="12" t="s">
        <v>19</v>
      </c>
      <c r="B14" s="32">
        <f>+'[1]HD Ex-Works'!M86</f>
        <v>163811</v>
      </c>
      <c r="C14" s="33">
        <v>1100</v>
      </c>
      <c r="D14" s="33">
        <f t="shared" si="3"/>
        <v>3263</v>
      </c>
      <c r="E14" s="33">
        <f>+B14-C14+D14</f>
        <v>165974</v>
      </c>
      <c r="F14" s="33">
        <f>+E14*0.18</f>
        <v>29875.32</v>
      </c>
      <c r="G14" s="34">
        <f>SUM(E14:F14)</f>
        <v>195849.32</v>
      </c>
      <c r="H14" s="35"/>
      <c r="I14" s="13"/>
    </row>
    <row r="15" spans="1:9" x14ac:dyDescent="0.25">
      <c r="A15" s="12" t="s">
        <v>20</v>
      </c>
      <c r="B15" s="32">
        <f>+'[1]HD Ex-Works'!N86</f>
        <v>163811</v>
      </c>
      <c r="C15" s="33">
        <v>1100</v>
      </c>
      <c r="D15" s="33">
        <f t="shared" si="3"/>
        <v>3263</v>
      </c>
      <c r="E15" s="33">
        <f>+B15-C15+D15</f>
        <v>165974</v>
      </c>
      <c r="F15" s="33">
        <f>+E15*0.18</f>
        <v>29875.32</v>
      </c>
      <c r="G15" s="34">
        <f>SUM(E15:F15)</f>
        <v>195849.32</v>
      </c>
      <c r="H15" s="35"/>
      <c r="I15" s="13"/>
    </row>
    <row r="16" spans="1:9" x14ac:dyDescent="0.25">
      <c r="A16" s="12" t="s">
        <v>90</v>
      </c>
      <c r="B16" s="32">
        <f>+'[1]HD Ex-Works'!Q86</f>
        <v>156817</v>
      </c>
      <c r="C16" s="33">
        <v>1100</v>
      </c>
      <c r="D16" s="33">
        <f t="shared" si="3"/>
        <v>3263</v>
      </c>
      <c r="E16" s="33">
        <f t="shared" si="1"/>
        <v>158980</v>
      </c>
      <c r="F16" s="33">
        <f t="shared" si="0"/>
        <v>28616.399999999998</v>
      </c>
      <c r="G16" s="34">
        <f t="shared" si="2"/>
        <v>187596.4</v>
      </c>
      <c r="H16" s="35"/>
      <c r="I16" s="16"/>
    </row>
    <row r="17" spans="1:9" x14ac:dyDescent="0.25">
      <c r="A17" s="12" t="s">
        <v>91</v>
      </c>
      <c r="B17" s="32">
        <f>+'[1]HD Ex-Works'!C86</f>
        <v>162487</v>
      </c>
      <c r="C17" s="33">
        <v>1100</v>
      </c>
      <c r="D17" s="33">
        <f t="shared" si="3"/>
        <v>3263</v>
      </c>
      <c r="E17" s="33">
        <f t="shared" si="1"/>
        <v>164650</v>
      </c>
      <c r="F17" s="33">
        <f t="shared" si="0"/>
        <v>29637</v>
      </c>
      <c r="G17" s="34">
        <f t="shared" si="2"/>
        <v>194287</v>
      </c>
      <c r="H17" s="35"/>
      <c r="I17" s="13"/>
    </row>
    <row r="18" spans="1:9" x14ac:dyDescent="0.25">
      <c r="A18" s="12" t="s">
        <v>92</v>
      </c>
      <c r="B18" s="32">
        <f>+'[1]HD Ex-Works'!D86</f>
        <v>161237</v>
      </c>
      <c r="C18" s="33">
        <v>1100</v>
      </c>
      <c r="D18" s="33">
        <f t="shared" si="3"/>
        <v>3263</v>
      </c>
      <c r="E18" s="33">
        <f t="shared" si="1"/>
        <v>163400</v>
      </c>
      <c r="F18" s="33">
        <f t="shared" si="0"/>
        <v>29412</v>
      </c>
      <c r="G18" s="34">
        <f t="shared" si="2"/>
        <v>192812</v>
      </c>
      <c r="H18" s="35"/>
      <c r="I18" s="13"/>
    </row>
    <row r="19" spans="1:9" x14ac:dyDescent="0.25">
      <c r="A19" s="12" t="s">
        <v>93</v>
      </c>
      <c r="B19" s="32">
        <f>+'[1]HD Ex-Works'!B86</f>
        <v>160737</v>
      </c>
      <c r="C19" s="33">
        <v>1100</v>
      </c>
      <c r="D19" s="33">
        <f t="shared" si="3"/>
        <v>3263</v>
      </c>
      <c r="E19" s="33">
        <f t="shared" si="1"/>
        <v>162900</v>
      </c>
      <c r="F19" s="33">
        <f t="shared" si="0"/>
        <v>29322</v>
      </c>
      <c r="G19" s="34">
        <f t="shared" si="2"/>
        <v>192222</v>
      </c>
      <c r="H19" s="35"/>
      <c r="I19" s="13"/>
    </row>
    <row r="20" spans="1:9" x14ac:dyDescent="0.25">
      <c r="A20" s="12" t="s">
        <v>94</v>
      </c>
      <c r="B20" s="33">
        <f>+'[1]HD Ex-Works'!E86</f>
        <v>162411</v>
      </c>
      <c r="C20" s="33">
        <v>1100</v>
      </c>
      <c r="D20" s="33">
        <f t="shared" si="3"/>
        <v>3263</v>
      </c>
      <c r="E20" s="33">
        <f t="shared" si="1"/>
        <v>164574</v>
      </c>
      <c r="F20" s="33">
        <f t="shared" si="0"/>
        <v>29623.32</v>
      </c>
      <c r="G20" s="34">
        <f t="shared" si="2"/>
        <v>194197.32</v>
      </c>
      <c r="H20" s="35"/>
      <c r="I20" s="13"/>
    </row>
    <row r="21" spans="1:9" x14ac:dyDescent="0.25">
      <c r="A21" s="12" t="s">
        <v>25</v>
      </c>
      <c r="B21" s="33">
        <f>+'[1]HD Ex-Works'!F86</f>
        <v>161405</v>
      </c>
      <c r="C21" s="33">
        <v>1100</v>
      </c>
      <c r="D21" s="33">
        <f t="shared" si="3"/>
        <v>3263</v>
      </c>
      <c r="E21" s="33">
        <f t="shared" si="1"/>
        <v>163568</v>
      </c>
      <c r="F21" s="33">
        <f t="shared" si="0"/>
        <v>29442.239999999998</v>
      </c>
      <c r="G21" s="34">
        <f t="shared" si="2"/>
        <v>193010.24</v>
      </c>
      <c r="H21" s="35"/>
      <c r="I21" s="13"/>
    </row>
    <row r="22" spans="1:9" x14ac:dyDescent="0.25">
      <c r="A22" s="12" t="s">
        <v>95</v>
      </c>
      <c r="B22" s="33">
        <f>+'[1]HD Ex-Works'!W86-3000</f>
        <v>159013</v>
      </c>
      <c r="C22" s="33">
        <v>1100</v>
      </c>
      <c r="D22" s="33">
        <f t="shared" si="3"/>
        <v>3263</v>
      </c>
      <c r="E22" s="33">
        <f t="shared" si="1"/>
        <v>161176</v>
      </c>
      <c r="F22" s="33">
        <f t="shared" si="0"/>
        <v>29011.68</v>
      </c>
      <c r="G22" s="34">
        <f t="shared" si="2"/>
        <v>190187.68</v>
      </c>
      <c r="H22" s="35"/>
      <c r="I22" s="36"/>
    </row>
    <row r="23" spans="1:9" x14ac:dyDescent="0.25">
      <c r="A23" s="12" t="s">
        <v>96</v>
      </c>
      <c r="B23" s="33">
        <f>+'[1]HD Ex-Works'!W86</f>
        <v>162013</v>
      </c>
      <c r="C23" s="33">
        <v>1100</v>
      </c>
      <c r="D23" s="33">
        <f t="shared" si="3"/>
        <v>3263</v>
      </c>
      <c r="E23" s="33">
        <f t="shared" si="1"/>
        <v>164176</v>
      </c>
      <c r="F23" s="33">
        <f t="shared" si="0"/>
        <v>29551.68</v>
      </c>
      <c r="G23" s="34">
        <f t="shared" si="2"/>
        <v>193727.68</v>
      </c>
      <c r="H23" s="35"/>
      <c r="I23" s="13"/>
    </row>
    <row r="24" spans="1:9" x14ac:dyDescent="0.25">
      <c r="A24" s="12" t="s">
        <v>97</v>
      </c>
      <c r="B24" s="33">
        <f>+'[1]HD Ex-Works'!X86</f>
        <v>162013</v>
      </c>
      <c r="C24" s="33">
        <v>1100</v>
      </c>
      <c r="D24" s="33">
        <f t="shared" si="3"/>
        <v>3263</v>
      </c>
      <c r="E24" s="33">
        <f t="shared" si="1"/>
        <v>164176</v>
      </c>
      <c r="F24" s="33">
        <f t="shared" si="0"/>
        <v>29551.68</v>
      </c>
      <c r="G24" s="34">
        <f t="shared" si="2"/>
        <v>193727.68</v>
      </c>
      <c r="H24" s="35"/>
      <c r="I24" s="36"/>
    </row>
    <row r="25" spans="1:9" x14ac:dyDescent="0.25">
      <c r="A25" s="12" t="s">
        <v>98</v>
      </c>
      <c r="B25" s="33">
        <f>+'[1]HD Ex-Works'!J86</f>
        <v>157466</v>
      </c>
      <c r="C25" s="33">
        <v>1100</v>
      </c>
      <c r="D25" s="33">
        <f t="shared" si="3"/>
        <v>3263</v>
      </c>
      <c r="E25" s="33">
        <f t="shared" si="1"/>
        <v>159629</v>
      </c>
      <c r="F25" s="33">
        <f t="shared" si="0"/>
        <v>28733.219999999998</v>
      </c>
      <c r="G25" s="34">
        <f t="shared" si="2"/>
        <v>188362.22</v>
      </c>
      <c r="H25" s="35"/>
      <c r="I25" s="16"/>
    </row>
    <row r="26" spans="1:9" x14ac:dyDescent="0.25">
      <c r="A26" s="12" t="s">
        <v>29</v>
      </c>
      <c r="B26" s="32">
        <f>+'[1]HD Ex-Works'!H86</f>
        <v>156861</v>
      </c>
      <c r="C26" s="33">
        <v>1100</v>
      </c>
      <c r="D26" s="33">
        <f t="shared" si="3"/>
        <v>3263</v>
      </c>
      <c r="E26" s="33">
        <f t="shared" si="1"/>
        <v>159024</v>
      </c>
      <c r="F26" s="33">
        <f t="shared" si="0"/>
        <v>28624.32</v>
      </c>
      <c r="G26" s="34">
        <f t="shared" si="2"/>
        <v>187648.32</v>
      </c>
      <c r="H26" s="35"/>
      <c r="I26" s="13"/>
    </row>
    <row r="27" spans="1:9" x14ac:dyDescent="0.25">
      <c r="A27" s="12" t="s">
        <v>31</v>
      </c>
      <c r="B27" s="33">
        <f>+'[1]HD Ex-Works'!G86</f>
        <v>157671</v>
      </c>
      <c r="C27" s="33">
        <v>1100</v>
      </c>
      <c r="D27" s="33">
        <f t="shared" si="3"/>
        <v>3263</v>
      </c>
      <c r="E27" s="33">
        <f t="shared" si="1"/>
        <v>159834</v>
      </c>
      <c r="F27" s="33">
        <f t="shared" si="0"/>
        <v>28770.12</v>
      </c>
      <c r="G27" s="34">
        <f t="shared" si="2"/>
        <v>188604.12</v>
      </c>
      <c r="H27" s="35"/>
      <c r="I27" s="13"/>
    </row>
    <row r="28" spans="1:9" x14ac:dyDescent="0.25">
      <c r="A28" s="12" t="s">
        <v>99</v>
      </c>
      <c r="B28" s="33">
        <f>+'[1]HD Ex-Works'!I86</f>
        <v>155466</v>
      </c>
      <c r="C28" s="33">
        <v>1100</v>
      </c>
      <c r="D28" s="33">
        <f t="shared" si="3"/>
        <v>3263</v>
      </c>
      <c r="E28" s="33">
        <f t="shared" si="1"/>
        <v>157629</v>
      </c>
      <c r="F28" s="33">
        <f t="shared" si="0"/>
        <v>28373.219999999998</v>
      </c>
      <c r="G28" s="34">
        <f t="shared" si="2"/>
        <v>186002.22</v>
      </c>
      <c r="H28" s="35"/>
      <c r="I28" s="13"/>
    </row>
    <row r="29" spans="1:9" x14ac:dyDescent="0.25">
      <c r="A29" s="12" t="s">
        <v>27</v>
      </c>
      <c r="B29" s="33">
        <f>+'[1]HD Ex-Works'!Y86</f>
        <v>160013</v>
      </c>
      <c r="C29" s="33">
        <v>1100</v>
      </c>
      <c r="D29" s="33">
        <f t="shared" si="3"/>
        <v>3263</v>
      </c>
      <c r="E29" s="33">
        <f t="shared" si="1"/>
        <v>162176</v>
      </c>
      <c r="F29" s="33">
        <f t="shared" si="0"/>
        <v>29191.68</v>
      </c>
      <c r="G29" s="34">
        <f t="shared" si="2"/>
        <v>191367.67999999999</v>
      </c>
      <c r="H29" s="35"/>
      <c r="I29" s="13"/>
    </row>
    <row r="30" spans="1:9" x14ac:dyDescent="0.25">
      <c r="A30" s="12" t="s">
        <v>100</v>
      </c>
      <c r="B30" s="33">
        <f>+'[1]HD Ex-Works'!Z86</f>
        <v>158013</v>
      </c>
      <c r="C30" s="33">
        <v>1100</v>
      </c>
      <c r="D30" s="33">
        <f t="shared" si="3"/>
        <v>3263</v>
      </c>
      <c r="E30" s="33">
        <f t="shared" si="1"/>
        <v>160176</v>
      </c>
      <c r="F30" s="33">
        <f t="shared" si="0"/>
        <v>28831.68</v>
      </c>
      <c r="G30" s="34">
        <f t="shared" si="2"/>
        <v>189007.68</v>
      </c>
      <c r="H30" s="35"/>
      <c r="I30" s="13"/>
    </row>
    <row r="31" spans="1:9" x14ac:dyDescent="0.25">
      <c r="A31" s="12" t="s">
        <v>101</v>
      </c>
      <c r="B31" s="33">
        <f>+'[1]HD Ex-Works'!AA86</f>
        <v>151317</v>
      </c>
      <c r="C31" s="33">
        <v>1100</v>
      </c>
      <c r="D31" s="33">
        <f t="shared" si="3"/>
        <v>3263</v>
      </c>
      <c r="E31" s="33">
        <f t="shared" si="1"/>
        <v>153480</v>
      </c>
      <c r="F31" s="33">
        <f t="shared" si="0"/>
        <v>27626.399999999998</v>
      </c>
      <c r="G31" s="34">
        <f t="shared" si="2"/>
        <v>181106.4</v>
      </c>
      <c r="H31" s="35"/>
      <c r="I31" s="13"/>
    </row>
    <row r="32" spans="1:9" x14ac:dyDescent="0.25">
      <c r="A32" s="12" t="s">
        <v>102</v>
      </c>
      <c r="B32" s="33">
        <f>+'[1]HD Ex-Works'!AB86</f>
        <v>158405</v>
      </c>
      <c r="C32" s="33">
        <v>1100</v>
      </c>
      <c r="D32" s="33">
        <f t="shared" si="3"/>
        <v>3263</v>
      </c>
      <c r="E32" s="33">
        <f t="shared" si="1"/>
        <v>160568</v>
      </c>
      <c r="F32" s="33">
        <f t="shared" si="0"/>
        <v>28902.239999999998</v>
      </c>
      <c r="G32" s="34">
        <f t="shared" si="2"/>
        <v>189470.24</v>
      </c>
      <c r="H32" s="35"/>
      <c r="I32" s="13"/>
    </row>
    <row r="33" spans="1:9" x14ac:dyDescent="0.25">
      <c r="A33" s="12" t="s">
        <v>103</v>
      </c>
      <c r="B33" s="33">
        <f>+'[1]HD Ex-Works'!AC86</f>
        <v>157737</v>
      </c>
      <c r="C33" s="33">
        <v>1100</v>
      </c>
      <c r="D33" s="33">
        <f t="shared" si="3"/>
        <v>3263</v>
      </c>
      <c r="E33" s="33">
        <f t="shared" si="1"/>
        <v>159900</v>
      </c>
      <c r="F33" s="33">
        <f t="shared" si="0"/>
        <v>28782</v>
      </c>
      <c r="G33" s="34">
        <f t="shared" si="2"/>
        <v>188682</v>
      </c>
      <c r="H33" s="35"/>
      <c r="I33" s="13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13"/>
    </row>
    <row r="35" spans="1:9" x14ac:dyDescent="0.25">
      <c r="A35" s="12" t="s">
        <v>34</v>
      </c>
      <c r="B35" s="33">
        <f>+'[1]PP EX- WORK'!G83</f>
        <v>151896</v>
      </c>
      <c r="C35" s="33">
        <v>1100</v>
      </c>
      <c r="D35" s="33">
        <f>+D33</f>
        <v>3263</v>
      </c>
      <c r="E35" s="33">
        <f t="shared" ref="E35:E43" si="4">+B35-C35+D35</f>
        <v>154059</v>
      </c>
      <c r="F35" s="33">
        <f t="shared" ref="F35:F68" si="5">+E35*0.18</f>
        <v>27730.62</v>
      </c>
      <c r="G35" s="34">
        <f t="shared" si="2"/>
        <v>181789.62</v>
      </c>
      <c r="H35" s="35"/>
      <c r="I35" s="13"/>
    </row>
    <row r="36" spans="1:9" x14ac:dyDescent="0.25">
      <c r="A36" s="12" t="s">
        <v>104</v>
      </c>
      <c r="B36" s="33">
        <f>+'[1]PP EX- WORK'!E83</f>
        <v>151706</v>
      </c>
      <c r="C36" s="33">
        <v>1100</v>
      </c>
      <c r="D36" s="33">
        <f>+D35</f>
        <v>3263</v>
      </c>
      <c r="E36" s="33">
        <f t="shared" si="4"/>
        <v>153869</v>
      </c>
      <c r="F36" s="33">
        <f t="shared" si="5"/>
        <v>27696.42</v>
      </c>
      <c r="G36" s="34">
        <f t="shared" si="2"/>
        <v>181565.41999999998</v>
      </c>
      <c r="H36" s="35"/>
      <c r="I36" s="13"/>
    </row>
    <row r="37" spans="1:9" x14ac:dyDescent="0.25">
      <c r="A37" s="12" t="s">
        <v>105</v>
      </c>
      <c r="B37" s="33">
        <f>+'[1]PP EX- WORK'!B83</f>
        <v>149686</v>
      </c>
      <c r="C37" s="33">
        <v>1100</v>
      </c>
      <c r="D37" s="33">
        <f t="shared" ref="D37:D43" si="6">+D36</f>
        <v>3263</v>
      </c>
      <c r="E37" s="33">
        <f t="shared" si="4"/>
        <v>151849</v>
      </c>
      <c r="F37" s="33">
        <f t="shared" si="5"/>
        <v>27332.82</v>
      </c>
      <c r="G37" s="34">
        <f t="shared" si="2"/>
        <v>179181.82</v>
      </c>
      <c r="H37" s="35"/>
      <c r="I37" s="13"/>
    </row>
    <row r="38" spans="1:9" x14ac:dyDescent="0.25">
      <c r="A38" s="12" t="s">
        <v>37</v>
      </c>
      <c r="B38" s="33">
        <f>+'[1]PP EX- WORK'!F83</f>
        <v>152206</v>
      </c>
      <c r="C38" s="33">
        <v>1100</v>
      </c>
      <c r="D38" s="33">
        <f t="shared" si="6"/>
        <v>3263</v>
      </c>
      <c r="E38" s="33">
        <f t="shared" si="4"/>
        <v>154369</v>
      </c>
      <c r="F38" s="33">
        <f t="shared" si="5"/>
        <v>27786.42</v>
      </c>
      <c r="G38" s="34">
        <f t="shared" si="2"/>
        <v>182155.41999999998</v>
      </c>
      <c r="H38" s="35"/>
      <c r="I38" s="13"/>
    </row>
    <row r="39" spans="1:9" x14ac:dyDescent="0.25">
      <c r="A39" s="12" t="s">
        <v>106</v>
      </c>
      <c r="B39" s="33">
        <f>+'[1]PP EX- WORK'!X83</f>
        <v>145686</v>
      </c>
      <c r="C39" s="33">
        <v>1100</v>
      </c>
      <c r="D39" s="33">
        <f t="shared" si="6"/>
        <v>3263</v>
      </c>
      <c r="E39" s="33">
        <f t="shared" si="4"/>
        <v>147849</v>
      </c>
      <c r="F39" s="33">
        <f t="shared" si="5"/>
        <v>26612.82</v>
      </c>
      <c r="G39" s="34">
        <f t="shared" si="2"/>
        <v>174461.82</v>
      </c>
      <c r="H39" s="35"/>
      <c r="I39" s="13"/>
    </row>
    <row r="40" spans="1:9" x14ac:dyDescent="0.25">
      <c r="A40" s="12" t="s">
        <v>107</v>
      </c>
      <c r="B40" s="33">
        <f>+'[1]PP EX- WORK'!C83</f>
        <v>149186</v>
      </c>
      <c r="C40" s="33">
        <v>1100</v>
      </c>
      <c r="D40" s="33">
        <f t="shared" si="6"/>
        <v>3263</v>
      </c>
      <c r="E40" s="33">
        <f t="shared" si="4"/>
        <v>151349</v>
      </c>
      <c r="F40" s="33">
        <f t="shared" si="5"/>
        <v>27242.82</v>
      </c>
      <c r="G40" s="34">
        <f t="shared" si="2"/>
        <v>178591.82</v>
      </c>
      <c r="H40" s="35"/>
      <c r="I40" s="13"/>
    </row>
    <row r="41" spans="1:9" x14ac:dyDescent="0.25">
      <c r="A41" s="12" t="s">
        <v>108</v>
      </c>
      <c r="B41" s="33">
        <f>+'[1]PP EX- WORK'!D83</f>
        <v>150706</v>
      </c>
      <c r="C41" s="33">
        <v>1100</v>
      </c>
      <c r="D41" s="33">
        <f t="shared" si="6"/>
        <v>3263</v>
      </c>
      <c r="E41" s="33">
        <f t="shared" si="4"/>
        <v>152869</v>
      </c>
      <c r="F41" s="33">
        <f t="shared" si="5"/>
        <v>27516.42</v>
      </c>
      <c r="G41" s="34">
        <f t="shared" si="2"/>
        <v>180385.41999999998</v>
      </c>
      <c r="H41" s="35"/>
      <c r="I41" s="13"/>
    </row>
    <row r="42" spans="1:9" x14ac:dyDescent="0.25">
      <c r="A42" s="12" t="s">
        <v>109</v>
      </c>
      <c r="B42" s="33">
        <f>+'[1]PP EX- WORK'!H83</f>
        <v>153496</v>
      </c>
      <c r="C42" s="33">
        <v>1100</v>
      </c>
      <c r="D42" s="33">
        <f t="shared" si="6"/>
        <v>3263</v>
      </c>
      <c r="E42" s="33">
        <f t="shared" si="4"/>
        <v>155659</v>
      </c>
      <c r="F42" s="33">
        <f t="shared" si="5"/>
        <v>28018.62</v>
      </c>
      <c r="G42" s="34">
        <f t="shared" si="2"/>
        <v>183677.62</v>
      </c>
      <c r="H42" s="35"/>
      <c r="I42" s="13"/>
    </row>
    <row r="43" spans="1:9" x14ac:dyDescent="0.25">
      <c r="A43" s="12" t="s">
        <v>110</v>
      </c>
      <c r="B43" s="33">
        <f>+'[1]PP EX- WORK'!AA83</f>
        <v>147686</v>
      </c>
      <c r="C43" s="33">
        <v>1100</v>
      </c>
      <c r="D43" s="33">
        <f t="shared" si="6"/>
        <v>3263</v>
      </c>
      <c r="E43" s="33">
        <f t="shared" si="4"/>
        <v>149849</v>
      </c>
      <c r="F43" s="33">
        <f t="shared" si="5"/>
        <v>26972.82</v>
      </c>
      <c r="G43" s="34">
        <f t="shared" si="2"/>
        <v>176821.82</v>
      </c>
      <c r="H43" s="35"/>
      <c r="I43" s="13"/>
    </row>
    <row r="44" spans="1:9" x14ac:dyDescent="0.25">
      <c r="A44" s="37" t="s">
        <v>41</v>
      </c>
      <c r="B44" s="33"/>
      <c r="C44" s="33"/>
      <c r="D44" s="33"/>
      <c r="E44" s="33"/>
      <c r="F44" s="33"/>
      <c r="G44" s="34">
        <f t="shared" si="2"/>
        <v>0</v>
      </c>
      <c r="H44" s="39"/>
      <c r="I44" s="13"/>
    </row>
    <row r="45" spans="1:9" x14ac:dyDescent="0.25">
      <c r="A45" s="12" t="s">
        <v>111</v>
      </c>
      <c r="B45" s="33">
        <f>+'[1]PP EX- WORK'!R83</f>
        <v>159988</v>
      </c>
      <c r="C45" s="33">
        <v>1100</v>
      </c>
      <c r="D45" s="33">
        <f>+D43</f>
        <v>3263</v>
      </c>
      <c r="E45" s="33">
        <f t="shared" ref="E45:E58" si="7">+B45-C45+D45</f>
        <v>162151</v>
      </c>
      <c r="F45" s="33">
        <f t="shared" si="5"/>
        <v>29187.18</v>
      </c>
      <c r="G45" s="34">
        <f t="shared" si="2"/>
        <v>191338.18</v>
      </c>
      <c r="H45" s="35"/>
      <c r="I45" s="13"/>
    </row>
    <row r="46" spans="1:9" x14ac:dyDescent="0.25">
      <c r="A46" s="12" t="s">
        <v>112</v>
      </c>
      <c r="B46" s="33">
        <f>+'[1]PP EX- WORK'!P83</f>
        <v>162746</v>
      </c>
      <c r="C46" s="33">
        <v>1100</v>
      </c>
      <c r="D46" s="33">
        <f>+D45</f>
        <v>3263</v>
      </c>
      <c r="E46" s="33">
        <f>+B46-C46+D46</f>
        <v>164909</v>
      </c>
      <c r="F46" s="33">
        <f>+E46*0.18</f>
        <v>29683.62</v>
      </c>
      <c r="G46" s="34">
        <f>SUM(E46:F46)</f>
        <v>194592.62</v>
      </c>
      <c r="H46" s="35"/>
      <c r="I46" s="13"/>
    </row>
    <row r="47" spans="1:9" x14ac:dyDescent="0.25">
      <c r="A47" s="12" t="s">
        <v>113</v>
      </c>
      <c r="B47" s="33">
        <f>+'[1]PP EX- WORK'!Z83</f>
        <v>153496</v>
      </c>
      <c r="C47" s="33">
        <v>1100</v>
      </c>
      <c r="D47" s="33">
        <f t="shared" ref="D47:D58" si="8">+D46</f>
        <v>3263</v>
      </c>
      <c r="E47" s="33">
        <f t="shared" si="7"/>
        <v>155659</v>
      </c>
      <c r="F47" s="33">
        <f t="shared" si="5"/>
        <v>28018.62</v>
      </c>
      <c r="G47" s="34">
        <f t="shared" si="2"/>
        <v>183677.62</v>
      </c>
      <c r="H47" s="35"/>
      <c r="I47" s="13"/>
    </row>
    <row r="48" spans="1:9" x14ac:dyDescent="0.25">
      <c r="A48" s="12" t="s">
        <v>51</v>
      </c>
      <c r="B48" s="33">
        <f>+'[1]PP EX- WORK'!Q83</f>
        <v>161256</v>
      </c>
      <c r="C48" s="33">
        <v>1100</v>
      </c>
      <c r="D48" s="33">
        <f t="shared" si="8"/>
        <v>3263</v>
      </c>
      <c r="E48" s="33">
        <f t="shared" si="7"/>
        <v>163419</v>
      </c>
      <c r="F48" s="33">
        <f t="shared" si="5"/>
        <v>29415.42</v>
      </c>
      <c r="G48" s="34">
        <f t="shared" si="2"/>
        <v>192834.41999999998</v>
      </c>
      <c r="H48" s="35"/>
      <c r="I48" s="13"/>
    </row>
    <row r="49" spans="1:9" x14ac:dyDescent="0.25">
      <c r="A49" s="12" t="s">
        <v>114</v>
      </c>
      <c r="B49" s="33">
        <f>+'[1]PP EX- WORK'!S83</f>
        <v>159496</v>
      </c>
      <c r="C49" s="33">
        <v>1100</v>
      </c>
      <c r="D49" s="33">
        <f t="shared" si="8"/>
        <v>3263</v>
      </c>
      <c r="E49" s="33">
        <f t="shared" si="7"/>
        <v>161659</v>
      </c>
      <c r="F49" s="33">
        <f t="shared" si="5"/>
        <v>29098.62</v>
      </c>
      <c r="G49" s="34">
        <f t="shared" si="2"/>
        <v>190757.62</v>
      </c>
      <c r="H49" s="35"/>
      <c r="I49" s="13"/>
    </row>
    <row r="50" spans="1:9" x14ac:dyDescent="0.25">
      <c r="A50" s="12" t="s">
        <v>43</v>
      </c>
      <c r="B50" s="33">
        <f>+'[1]PP EX- WORK'!T83</f>
        <v>159986</v>
      </c>
      <c r="C50" s="33">
        <v>1100</v>
      </c>
      <c r="D50" s="33">
        <f t="shared" si="8"/>
        <v>3263</v>
      </c>
      <c r="E50" s="33">
        <f>+B50-C50+D50</f>
        <v>162149</v>
      </c>
      <c r="F50" s="33">
        <f>+E50*0.18</f>
        <v>29186.82</v>
      </c>
      <c r="G50" s="34">
        <f>SUM(E50:F50)</f>
        <v>191335.82</v>
      </c>
      <c r="H50" s="35"/>
      <c r="I50" s="13"/>
    </row>
    <row r="51" spans="1:9" x14ac:dyDescent="0.25">
      <c r="A51" s="12" t="s">
        <v>44</v>
      </c>
      <c r="B51" s="33">
        <f>+'[1]PP EX- WORK'!U83</f>
        <v>161836</v>
      </c>
      <c r="C51" s="33">
        <v>1100</v>
      </c>
      <c r="D51" s="33">
        <f t="shared" si="8"/>
        <v>3263</v>
      </c>
      <c r="E51" s="33">
        <f>+B51-C51+D51</f>
        <v>163999</v>
      </c>
      <c r="F51" s="33">
        <f>+E51*0.18</f>
        <v>29519.82</v>
      </c>
      <c r="G51" s="34">
        <f>SUM(E51:F51)</f>
        <v>193518.82</v>
      </c>
      <c r="H51" s="35"/>
      <c r="I51" s="13"/>
    </row>
    <row r="52" spans="1:9" x14ac:dyDescent="0.25">
      <c r="A52" s="12" t="s">
        <v>45</v>
      </c>
      <c r="B52" s="33">
        <f>+'[1]PP EX- WORK'!V83</f>
        <v>160966</v>
      </c>
      <c r="C52" s="33">
        <v>1100</v>
      </c>
      <c r="D52" s="33">
        <f t="shared" si="8"/>
        <v>3263</v>
      </c>
      <c r="E52" s="33">
        <f>+B52-C52+D52</f>
        <v>163129</v>
      </c>
      <c r="F52" s="33">
        <f>+E52*0.18</f>
        <v>29363.219999999998</v>
      </c>
      <c r="G52" s="34">
        <f>SUM(E52:F52)</f>
        <v>192492.22</v>
      </c>
      <c r="H52" s="35"/>
      <c r="I52" s="13"/>
    </row>
    <row r="53" spans="1:9" x14ac:dyDescent="0.25">
      <c r="A53" s="12" t="s">
        <v>46</v>
      </c>
      <c r="B53" s="33">
        <f>+'[1]PP EX- WORK'!W83</f>
        <v>160966</v>
      </c>
      <c r="C53" s="33">
        <v>1100</v>
      </c>
      <c r="D53" s="33">
        <f t="shared" si="8"/>
        <v>3263</v>
      </c>
      <c r="E53" s="33">
        <f>+B53-C53+D53</f>
        <v>163129</v>
      </c>
      <c r="F53" s="33">
        <f>+E53*0.18</f>
        <v>29363.219999999998</v>
      </c>
      <c r="G53" s="34">
        <f>SUM(E53:F53)</f>
        <v>192492.22</v>
      </c>
      <c r="H53" s="35"/>
      <c r="I53" s="13"/>
    </row>
    <row r="54" spans="1:9" x14ac:dyDescent="0.25">
      <c r="A54" s="12" t="s">
        <v>115</v>
      </c>
      <c r="B54" s="33">
        <f>+'[1]PP EX- WORK'!N83</f>
        <v>159496</v>
      </c>
      <c r="C54" s="33">
        <v>1100</v>
      </c>
      <c r="D54" s="33">
        <f t="shared" si="8"/>
        <v>3263</v>
      </c>
      <c r="E54" s="33">
        <f t="shared" si="7"/>
        <v>161659</v>
      </c>
      <c r="F54" s="33">
        <f t="shared" si="5"/>
        <v>29098.62</v>
      </c>
      <c r="G54" s="34">
        <f t="shared" si="2"/>
        <v>190757.62</v>
      </c>
      <c r="H54" s="35"/>
      <c r="I54" s="13"/>
    </row>
    <row r="55" spans="1:9" x14ac:dyDescent="0.25">
      <c r="A55" s="12" t="s">
        <v>116</v>
      </c>
      <c r="B55" s="33">
        <f>+'[1]PP EX- WORK'!O83</f>
        <v>158996</v>
      </c>
      <c r="C55" s="33">
        <v>1100</v>
      </c>
      <c r="D55" s="33">
        <f t="shared" si="8"/>
        <v>3263</v>
      </c>
      <c r="E55" s="33">
        <f t="shared" si="7"/>
        <v>161159</v>
      </c>
      <c r="F55" s="33">
        <f t="shared" si="5"/>
        <v>29008.62</v>
      </c>
      <c r="G55" s="34">
        <f t="shared" si="2"/>
        <v>190167.62</v>
      </c>
      <c r="H55" s="35"/>
      <c r="I55" s="13"/>
    </row>
    <row r="56" spans="1:9" x14ac:dyDescent="0.25">
      <c r="A56" s="12" t="s">
        <v>117</v>
      </c>
      <c r="B56" s="33">
        <f>+'[1]PP EX- WORK'!K83</f>
        <v>162330</v>
      </c>
      <c r="C56" s="33">
        <v>1100</v>
      </c>
      <c r="D56" s="33">
        <f t="shared" si="8"/>
        <v>3263</v>
      </c>
      <c r="E56" s="33">
        <f t="shared" si="7"/>
        <v>164493</v>
      </c>
      <c r="F56" s="33">
        <f t="shared" si="5"/>
        <v>29608.739999999998</v>
      </c>
      <c r="G56" s="34">
        <f t="shared" si="2"/>
        <v>194101.74</v>
      </c>
      <c r="H56" s="35"/>
      <c r="I56" s="13"/>
    </row>
    <row r="57" spans="1:9" x14ac:dyDescent="0.25">
      <c r="A57" s="12" t="s">
        <v>118</v>
      </c>
      <c r="B57" s="33">
        <f>+'[1]PP EX- WORK'!M83</f>
        <v>165330</v>
      </c>
      <c r="C57" s="33">
        <v>1100</v>
      </c>
      <c r="D57" s="33">
        <f t="shared" si="8"/>
        <v>3263</v>
      </c>
      <c r="E57" s="33">
        <f t="shared" si="7"/>
        <v>167493</v>
      </c>
      <c r="F57" s="33">
        <f t="shared" si="5"/>
        <v>30148.739999999998</v>
      </c>
      <c r="G57" s="34">
        <f t="shared" si="2"/>
        <v>197641.74</v>
      </c>
      <c r="H57" s="35"/>
      <c r="I57" s="13"/>
    </row>
    <row r="58" spans="1:9" x14ac:dyDescent="0.25">
      <c r="A58" s="40" t="s">
        <v>119</v>
      </c>
      <c r="B58" s="33">
        <f>+'[1]PP EX- WORK'!L83</f>
        <v>164138</v>
      </c>
      <c r="C58" s="33">
        <v>1100</v>
      </c>
      <c r="D58" s="33">
        <f t="shared" si="8"/>
        <v>3263</v>
      </c>
      <c r="E58" s="33">
        <f t="shared" si="7"/>
        <v>166301</v>
      </c>
      <c r="F58" s="33">
        <f t="shared" si="5"/>
        <v>29934.18</v>
      </c>
      <c r="G58" s="34">
        <f t="shared" si="2"/>
        <v>196235.18</v>
      </c>
      <c r="H58" s="35"/>
      <c r="I58" s="13"/>
    </row>
    <row r="59" spans="1:9" x14ac:dyDescent="0.25">
      <c r="A59" s="37" t="s">
        <v>54</v>
      </c>
      <c r="B59" s="33"/>
      <c r="C59" s="33"/>
      <c r="D59" s="33"/>
      <c r="E59" s="33"/>
      <c r="F59" s="33"/>
      <c r="G59" s="34">
        <f t="shared" si="2"/>
        <v>0</v>
      </c>
      <c r="H59" s="39"/>
      <c r="I59" s="13"/>
    </row>
    <row r="60" spans="1:9" x14ac:dyDescent="0.25">
      <c r="A60" s="12" t="s">
        <v>120</v>
      </c>
      <c r="B60" s="33">
        <f>+'[1]LL Ex-Works &amp; STP'!C83</f>
        <v>161329</v>
      </c>
      <c r="C60" s="33">
        <v>1100</v>
      </c>
      <c r="D60" s="33">
        <f>+D58</f>
        <v>3263</v>
      </c>
      <c r="E60" s="33">
        <f t="shared" ref="E60:E68" si="9">+B60-C60+D60</f>
        <v>163492</v>
      </c>
      <c r="F60" s="33">
        <f t="shared" si="5"/>
        <v>29428.559999999998</v>
      </c>
      <c r="G60" s="34">
        <f t="shared" si="2"/>
        <v>192920.56</v>
      </c>
      <c r="H60" s="35"/>
      <c r="I60" s="13"/>
    </row>
    <row r="61" spans="1:9" x14ac:dyDescent="0.25">
      <c r="A61" s="12" t="s">
        <v>121</v>
      </c>
      <c r="B61" s="33">
        <f>+'[1]LL Ex-Works &amp; STP'!B83</f>
        <v>160329</v>
      </c>
      <c r="C61" s="33">
        <v>1100</v>
      </c>
      <c r="D61" s="33">
        <f>+D60</f>
        <v>3263</v>
      </c>
      <c r="E61" s="33">
        <f t="shared" si="9"/>
        <v>162492</v>
      </c>
      <c r="F61" s="33">
        <f t="shared" si="5"/>
        <v>29248.559999999998</v>
      </c>
      <c r="G61" s="34">
        <f t="shared" si="2"/>
        <v>191740.56</v>
      </c>
      <c r="H61" s="35"/>
      <c r="I61" s="13"/>
    </row>
    <row r="62" spans="1:9" x14ac:dyDescent="0.25">
      <c r="A62" s="12" t="s">
        <v>122</v>
      </c>
      <c r="B62" s="33">
        <f>+'[1]LL Ex-Works &amp; STP'!B83</f>
        <v>160329</v>
      </c>
      <c r="C62" s="33">
        <v>1100</v>
      </c>
      <c r="D62" s="33">
        <f t="shared" ref="D62:D68" si="10">+D61</f>
        <v>3263</v>
      </c>
      <c r="E62" s="33">
        <f t="shared" si="9"/>
        <v>162492</v>
      </c>
      <c r="F62" s="33">
        <f t="shared" si="5"/>
        <v>29248.559999999998</v>
      </c>
      <c r="G62" s="34">
        <f t="shared" si="2"/>
        <v>191740.56</v>
      </c>
      <c r="H62" s="35"/>
      <c r="I62" s="13"/>
    </row>
    <row r="63" spans="1:9" x14ac:dyDescent="0.25">
      <c r="A63" s="12" t="s">
        <v>123</v>
      </c>
      <c r="B63" s="33">
        <f>+'[1]LL Ex-Works &amp; STP'!D83</f>
        <v>163419</v>
      </c>
      <c r="C63" s="33">
        <v>1100</v>
      </c>
      <c r="D63" s="33">
        <f t="shared" si="10"/>
        <v>3263</v>
      </c>
      <c r="E63" s="33">
        <f t="shared" si="9"/>
        <v>165582</v>
      </c>
      <c r="F63" s="33">
        <f t="shared" si="5"/>
        <v>29804.76</v>
      </c>
      <c r="G63" s="34">
        <f t="shared" si="2"/>
        <v>195386.76</v>
      </c>
      <c r="H63" s="35"/>
      <c r="I63" s="13"/>
    </row>
    <row r="64" spans="1:9" x14ac:dyDescent="0.25">
      <c r="A64" s="12" t="s">
        <v>124</v>
      </c>
      <c r="B64" s="33">
        <f>+'[1]LL Ex-Works &amp; STP'!E83</f>
        <v>165419</v>
      </c>
      <c r="C64" s="33">
        <v>1100</v>
      </c>
      <c r="D64" s="33">
        <f t="shared" si="10"/>
        <v>3263</v>
      </c>
      <c r="E64" s="33">
        <f t="shared" si="9"/>
        <v>167582</v>
      </c>
      <c r="F64" s="33">
        <f t="shared" si="5"/>
        <v>30164.76</v>
      </c>
      <c r="G64" s="34">
        <f t="shared" si="2"/>
        <v>197746.76</v>
      </c>
      <c r="H64" s="35"/>
      <c r="I64" s="13"/>
    </row>
    <row r="65" spans="1:9" x14ac:dyDescent="0.25">
      <c r="A65" s="12" t="s">
        <v>125</v>
      </c>
      <c r="B65" s="33">
        <f>+'[1]LL Ex-Works &amp; STP'!F83</f>
        <v>167109</v>
      </c>
      <c r="C65" s="33">
        <v>1100</v>
      </c>
      <c r="D65" s="33">
        <f t="shared" si="10"/>
        <v>3263</v>
      </c>
      <c r="E65" s="33">
        <f t="shared" si="9"/>
        <v>169272</v>
      </c>
      <c r="F65" s="33">
        <f t="shared" si="5"/>
        <v>30468.959999999999</v>
      </c>
      <c r="G65" s="34">
        <f t="shared" si="2"/>
        <v>199740.96</v>
      </c>
      <c r="H65" s="35"/>
      <c r="I65" s="13"/>
    </row>
    <row r="66" spans="1:9" x14ac:dyDescent="0.25">
      <c r="A66" s="12" t="s">
        <v>126</v>
      </c>
      <c r="B66" s="33">
        <f>+'[1]LL Ex-Works &amp; STP'!B83-5500</f>
        <v>154829</v>
      </c>
      <c r="C66" s="33">
        <v>1100</v>
      </c>
      <c r="D66" s="33">
        <f t="shared" si="10"/>
        <v>3263</v>
      </c>
      <c r="E66" s="33">
        <f t="shared" si="9"/>
        <v>156992</v>
      </c>
      <c r="F66" s="33">
        <f t="shared" si="5"/>
        <v>28258.559999999998</v>
      </c>
      <c r="G66" s="34">
        <f t="shared" si="2"/>
        <v>185250.56</v>
      </c>
      <c r="H66" s="35"/>
      <c r="I66" s="13"/>
    </row>
    <row r="67" spans="1:9" x14ac:dyDescent="0.25">
      <c r="A67" s="12" t="s">
        <v>127</v>
      </c>
      <c r="B67" s="33">
        <f>+'[1]LL Ex-Works &amp; STP'!H83</f>
        <v>158329</v>
      </c>
      <c r="C67" s="33">
        <v>1100</v>
      </c>
      <c r="D67" s="33">
        <f t="shared" si="10"/>
        <v>3263</v>
      </c>
      <c r="E67" s="33">
        <f t="shared" si="9"/>
        <v>160492</v>
      </c>
      <c r="F67" s="33">
        <f t="shared" si="5"/>
        <v>28888.559999999998</v>
      </c>
      <c r="G67" s="34">
        <f t="shared" si="2"/>
        <v>189380.56</v>
      </c>
      <c r="H67" s="35"/>
      <c r="I67" s="13"/>
    </row>
    <row r="68" spans="1:9" x14ac:dyDescent="0.25">
      <c r="A68" s="12" t="s">
        <v>128</v>
      </c>
      <c r="B68" s="33">
        <f>+'[1]LL Ex-Works &amp; STP'!I83</f>
        <v>158329</v>
      </c>
      <c r="C68" s="33">
        <v>1100</v>
      </c>
      <c r="D68" s="33">
        <f t="shared" si="10"/>
        <v>3263</v>
      </c>
      <c r="E68" s="33">
        <f t="shared" si="9"/>
        <v>160492</v>
      </c>
      <c r="F68" s="33">
        <f t="shared" si="5"/>
        <v>28888.559999999998</v>
      </c>
      <c r="G68" s="34">
        <f t="shared" si="2"/>
        <v>189380.56</v>
      </c>
      <c r="H68" s="35"/>
      <c r="I68" s="13"/>
    </row>
    <row r="69" spans="1:9" x14ac:dyDescent="0.25">
      <c r="A69" s="37" t="s">
        <v>129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130</v>
      </c>
      <c r="B70" s="41" t="s">
        <v>131</v>
      </c>
      <c r="C70" s="41" t="s">
        <v>132</v>
      </c>
      <c r="D70" s="41" t="s">
        <v>133</v>
      </c>
      <c r="E70" s="41" t="s">
        <v>134</v>
      </c>
      <c r="F70" s="41" t="s">
        <v>135</v>
      </c>
      <c r="G70" s="41" t="s">
        <v>136</v>
      </c>
      <c r="H70" s="41" t="s">
        <v>137</v>
      </c>
      <c r="I70" s="41" t="s">
        <v>138</v>
      </c>
    </row>
    <row r="71" spans="1:9" x14ac:dyDescent="0.25">
      <c r="A71" s="37" t="s">
        <v>139</v>
      </c>
      <c r="B71" s="42" t="s">
        <v>140</v>
      </c>
      <c r="C71" s="42" t="s">
        <v>141</v>
      </c>
      <c r="D71" s="42" t="s">
        <v>142</v>
      </c>
      <c r="E71" s="42" t="s">
        <v>143</v>
      </c>
      <c r="F71" s="42" t="s">
        <v>144</v>
      </c>
      <c r="G71" s="42" t="s">
        <v>145</v>
      </c>
      <c r="H71" s="42" t="s">
        <v>146</v>
      </c>
      <c r="I71" s="43" t="s">
        <v>147</v>
      </c>
    </row>
    <row r="72" spans="1:9" x14ac:dyDescent="0.25">
      <c r="A72" s="12" t="s">
        <v>148</v>
      </c>
      <c r="B72" s="41" t="s">
        <v>131</v>
      </c>
      <c r="C72" s="41" t="s">
        <v>132</v>
      </c>
      <c r="D72" s="41" t="s">
        <v>133</v>
      </c>
      <c r="E72" s="41" t="s">
        <v>134</v>
      </c>
      <c r="F72" s="41" t="s">
        <v>135</v>
      </c>
      <c r="G72" s="41" t="s">
        <v>136</v>
      </c>
      <c r="H72" s="41" t="s">
        <v>137</v>
      </c>
      <c r="I72" s="41" t="s">
        <v>138</v>
      </c>
    </row>
    <row r="73" spans="1:9" x14ac:dyDescent="0.25">
      <c r="A73" s="12" t="s">
        <v>149</v>
      </c>
      <c r="B73" s="41" t="s">
        <v>150</v>
      </c>
      <c r="C73" s="41" t="s">
        <v>151</v>
      </c>
      <c r="D73" s="41" t="s">
        <v>152</v>
      </c>
      <c r="E73" s="41" t="s">
        <v>153</v>
      </c>
      <c r="F73" s="41" t="s">
        <v>154</v>
      </c>
      <c r="G73" s="41" t="s">
        <v>155</v>
      </c>
      <c r="H73" s="41" t="s">
        <v>143</v>
      </c>
      <c r="I73" s="1" t="s">
        <v>156</v>
      </c>
    </row>
    <row r="74" spans="1:9" x14ac:dyDescent="0.25">
      <c r="A74" s="44" t="s">
        <v>157</v>
      </c>
      <c r="B74" s="2"/>
      <c r="C74" s="2"/>
      <c r="D74" s="2"/>
      <c r="E74" s="2"/>
      <c r="F74" s="2"/>
      <c r="G74" s="2"/>
      <c r="H74" s="2"/>
      <c r="I74" s="13"/>
    </row>
    <row r="75" spans="1:9" x14ac:dyDescent="0.25">
      <c r="A75" s="45" t="s">
        <v>158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159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160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161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162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163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69</v>
      </c>
      <c r="C84" s="13"/>
      <c r="D84" s="13"/>
      <c r="E84" s="13"/>
      <c r="F84" s="13"/>
      <c r="G84" s="13"/>
      <c r="H84" s="13"/>
      <c r="I84" s="47"/>
    </row>
    <row r="85" spans="1:9" ht="15.75" x14ac:dyDescent="0.25">
      <c r="A85" s="21" t="s">
        <v>70</v>
      </c>
      <c r="B85" s="13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72</v>
      </c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73</v>
      </c>
      <c r="B88" s="13"/>
      <c r="C88" s="13"/>
      <c r="D88" s="13"/>
      <c r="E88" s="13"/>
      <c r="F88" s="13"/>
      <c r="G88" s="13"/>
      <c r="H88" s="13"/>
      <c r="I88" s="13"/>
    </row>
  </sheetData>
  <mergeCells count="7">
    <mergeCell ref="A7:H7"/>
    <mergeCell ref="A1:H1"/>
    <mergeCell ref="A2:H2"/>
    <mergeCell ref="A3:H3"/>
    <mergeCell ref="A4:H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J16" sqref="J16"/>
    </sheetView>
  </sheetViews>
  <sheetFormatPr defaultRowHeight="15" x14ac:dyDescent="0.25"/>
  <cols>
    <col min="1" max="1" width="33.7109375" customWidth="1"/>
    <col min="2" max="2" width="14.85546875" customWidth="1"/>
    <col min="3" max="3" width="10.28515625" customWidth="1"/>
    <col min="4" max="4" width="11.42578125" customWidth="1"/>
    <col min="5" max="5" width="12" bestFit="1" customWidth="1"/>
    <col min="6" max="6" width="12.140625" customWidth="1"/>
    <col min="7" max="7" width="14.140625" customWidth="1"/>
    <col min="8" max="8" width="19.85546875" customWidth="1"/>
  </cols>
  <sheetData>
    <row r="1" spans="1:9" x14ac:dyDescent="0.25">
      <c r="A1" s="65" t="s">
        <v>0</v>
      </c>
      <c r="B1" s="65"/>
      <c r="C1" s="65"/>
      <c r="D1" s="65"/>
      <c r="E1" s="65"/>
      <c r="F1" s="65"/>
      <c r="G1" s="65"/>
      <c r="H1" s="65"/>
      <c r="I1" s="13"/>
    </row>
    <row r="2" spans="1:9" x14ac:dyDescent="0.25">
      <c r="A2" s="64" t="s">
        <v>1</v>
      </c>
      <c r="B2" s="64"/>
      <c r="C2" s="64"/>
      <c r="D2" s="64"/>
      <c r="E2" s="64"/>
      <c r="F2" s="64"/>
      <c r="G2" s="64"/>
      <c r="H2" s="64"/>
      <c r="I2" s="13"/>
    </row>
    <row r="3" spans="1:9" x14ac:dyDescent="0.25">
      <c r="A3" s="64" t="s">
        <v>2</v>
      </c>
      <c r="B3" s="64"/>
      <c r="C3" s="64"/>
      <c r="D3" s="64"/>
      <c r="E3" s="64"/>
      <c r="F3" s="64"/>
      <c r="G3" s="64"/>
      <c r="H3" s="64"/>
      <c r="I3" s="13"/>
    </row>
    <row r="4" spans="1:9" x14ac:dyDescent="0.25">
      <c r="A4" s="66" t="s">
        <v>74</v>
      </c>
      <c r="B4" s="66"/>
      <c r="C4" s="66"/>
      <c r="D4" s="66"/>
      <c r="E4" s="66"/>
      <c r="F4" s="66"/>
      <c r="G4" s="66"/>
      <c r="H4" s="66"/>
      <c r="I4" s="13"/>
    </row>
    <row r="5" spans="1:9" x14ac:dyDescent="0.25">
      <c r="A5" s="66" t="s">
        <v>168</v>
      </c>
      <c r="B5" s="66"/>
      <c r="C5" s="66"/>
      <c r="D5" s="66"/>
      <c r="E5" s="66"/>
      <c r="F5" s="66"/>
      <c r="G5" s="66"/>
      <c r="H5" s="66"/>
      <c r="I5" s="13"/>
    </row>
    <row r="6" spans="1:9" x14ac:dyDescent="0.25">
      <c r="A6" s="66" t="s">
        <v>76</v>
      </c>
      <c r="B6" s="66"/>
      <c r="C6" s="66"/>
      <c r="D6" s="66"/>
      <c r="E6" s="66"/>
      <c r="F6" s="66"/>
      <c r="G6" s="66"/>
      <c r="H6" s="66"/>
      <c r="I6" s="13"/>
    </row>
    <row r="7" spans="1:9" x14ac:dyDescent="0.25">
      <c r="A7" s="64" t="str">
        <f>+'[1]STOCK POINT'!A9:E9</f>
        <v>HDPE, LLDPE &amp; PP PRICE W.E.F. DT. 04.04.26</v>
      </c>
      <c r="B7" s="64"/>
      <c r="C7" s="64"/>
      <c r="D7" s="64"/>
      <c r="E7" s="64"/>
      <c r="F7" s="64"/>
      <c r="G7" s="64"/>
      <c r="H7" s="64"/>
      <c r="I7" s="13"/>
    </row>
    <row r="8" spans="1:9" x14ac:dyDescent="0.25">
      <c r="A8" s="23" t="s">
        <v>77</v>
      </c>
      <c r="B8" s="23" t="s">
        <v>78</v>
      </c>
      <c r="C8" s="23" t="s">
        <v>79</v>
      </c>
      <c r="D8" s="23" t="s">
        <v>80</v>
      </c>
      <c r="E8" s="23" t="s">
        <v>81</v>
      </c>
      <c r="F8" s="24" t="s">
        <v>82</v>
      </c>
      <c r="G8" s="25" t="s">
        <v>83</v>
      </c>
      <c r="H8" s="26"/>
      <c r="I8" s="13"/>
    </row>
    <row r="9" spans="1:9" x14ac:dyDescent="0.25">
      <c r="A9" s="27" t="s">
        <v>12</v>
      </c>
      <c r="B9" s="28"/>
      <c r="C9" s="1" t="s">
        <v>84</v>
      </c>
      <c r="D9" s="1" t="s">
        <v>85</v>
      </c>
      <c r="E9" s="1" t="s">
        <v>78</v>
      </c>
      <c r="F9" s="29">
        <v>0.18</v>
      </c>
      <c r="G9" s="30" t="s">
        <v>86</v>
      </c>
      <c r="H9" s="31"/>
      <c r="I9" s="13"/>
    </row>
    <row r="10" spans="1:9" x14ac:dyDescent="0.25">
      <c r="A10" s="12" t="s">
        <v>87</v>
      </c>
      <c r="B10" s="32">
        <f>+'[1]HD Ex-Works'!R86</f>
        <v>155837</v>
      </c>
      <c r="C10" s="33">
        <v>1100</v>
      </c>
      <c r="D10" s="33">
        <f>+[1]FREIGHT!I414</f>
        <v>3352</v>
      </c>
      <c r="E10" s="33">
        <f>+B10-C10+D10</f>
        <v>158089</v>
      </c>
      <c r="F10" s="33">
        <f t="shared" ref="F10:F33" si="0">+E10*0.18</f>
        <v>28456.02</v>
      </c>
      <c r="G10" s="34">
        <f>SUM(E10:F10)</f>
        <v>186545.02</v>
      </c>
      <c r="H10" s="35"/>
      <c r="I10" s="13"/>
    </row>
    <row r="11" spans="1:9" x14ac:dyDescent="0.25">
      <c r="A11" s="12" t="s">
        <v>15</v>
      </c>
      <c r="B11" s="32">
        <f>+'[1]HD Ex-Works'!S86</f>
        <v>157837</v>
      </c>
      <c r="C11" s="33">
        <v>1100</v>
      </c>
      <c r="D11" s="33">
        <f>+D10</f>
        <v>3352</v>
      </c>
      <c r="E11" s="33">
        <f t="shared" ref="E11:E33" si="1">+B11-C11+D11</f>
        <v>160089</v>
      </c>
      <c r="F11" s="33">
        <f t="shared" si="0"/>
        <v>28816.02</v>
      </c>
      <c r="G11" s="34">
        <f t="shared" ref="G11:G68" si="2">SUM(E11:F11)</f>
        <v>188905.02</v>
      </c>
      <c r="H11" s="35"/>
      <c r="I11" s="13"/>
    </row>
    <row r="12" spans="1:9" x14ac:dyDescent="0.25">
      <c r="A12" s="12" t="s">
        <v>88</v>
      </c>
      <c r="B12" s="32">
        <f>+'[1]HD Ex-Works'!T86</f>
        <v>161311</v>
      </c>
      <c r="C12" s="33">
        <v>1100</v>
      </c>
      <c r="D12" s="33">
        <f t="shared" ref="D12:D33" si="3">+D11</f>
        <v>3352</v>
      </c>
      <c r="E12" s="33">
        <f>+B12-C12+D12</f>
        <v>163563</v>
      </c>
      <c r="F12" s="33">
        <f>+E12*0.18</f>
        <v>29441.34</v>
      </c>
      <c r="G12" s="34">
        <f>SUM(E12:F12)</f>
        <v>193004.34</v>
      </c>
      <c r="H12" s="35"/>
      <c r="I12" s="13"/>
    </row>
    <row r="13" spans="1:9" x14ac:dyDescent="0.25">
      <c r="A13" s="12" t="s">
        <v>89</v>
      </c>
      <c r="B13" s="32">
        <f>+'[1]HD Ex-Works'!U86</f>
        <v>161311</v>
      </c>
      <c r="C13" s="33">
        <v>1100</v>
      </c>
      <c r="D13" s="33">
        <f t="shared" si="3"/>
        <v>3352</v>
      </c>
      <c r="E13" s="33">
        <f t="shared" si="1"/>
        <v>163563</v>
      </c>
      <c r="F13" s="33">
        <f t="shared" si="0"/>
        <v>29441.34</v>
      </c>
      <c r="G13" s="34">
        <f t="shared" si="2"/>
        <v>193004.34</v>
      </c>
      <c r="H13" s="35"/>
      <c r="I13" s="13"/>
    </row>
    <row r="14" spans="1:9" x14ac:dyDescent="0.25">
      <c r="A14" s="12" t="s">
        <v>19</v>
      </c>
      <c r="B14" s="32">
        <f>+'[1]HD Ex-Works'!M86</f>
        <v>163811</v>
      </c>
      <c r="C14" s="33">
        <v>1100</v>
      </c>
      <c r="D14" s="33">
        <f t="shared" si="3"/>
        <v>3352</v>
      </c>
      <c r="E14" s="33">
        <f>+B14-C14+D14</f>
        <v>166063</v>
      </c>
      <c r="F14" s="33">
        <f>+E14*0.18</f>
        <v>29891.34</v>
      </c>
      <c r="G14" s="34">
        <f>SUM(E14:F14)</f>
        <v>195954.34</v>
      </c>
      <c r="H14" s="35"/>
      <c r="I14" s="13"/>
    </row>
    <row r="15" spans="1:9" x14ac:dyDescent="0.25">
      <c r="A15" s="12" t="s">
        <v>20</v>
      </c>
      <c r="B15" s="32">
        <f>+'[1]HD Ex-Works'!N86</f>
        <v>163811</v>
      </c>
      <c r="C15" s="33">
        <v>1100</v>
      </c>
      <c r="D15" s="33">
        <f t="shared" si="3"/>
        <v>3352</v>
      </c>
      <c r="E15" s="33">
        <f>+B15-C15+D15</f>
        <v>166063</v>
      </c>
      <c r="F15" s="33">
        <f>+E15*0.18</f>
        <v>29891.34</v>
      </c>
      <c r="G15" s="34">
        <f>SUM(E15:F15)</f>
        <v>195954.34</v>
      </c>
      <c r="H15" s="35"/>
      <c r="I15" s="13"/>
    </row>
    <row r="16" spans="1:9" x14ac:dyDescent="0.25">
      <c r="A16" s="12" t="s">
        <v>90</v>
      </c>
      <c r="B16" s="32">
        <f>+'[1]HD Ex-Works'!Q86</f>
        <v>156817</v>
      </c>
      <c r="C16" s="33">
        <v>1100</v>
      </c>
      <c r="D16" s="33">
        <f t="shared" si="3"/>
        <v>3352</v>
      </c>
      <c r="E16" s="33">
        <f t="shared" si="1"/>
        <v>159069</v>
      </c>
      <c r="F16" s="33">
        <f t="shared" si="0"/>
        <v>28632.42</v>
      </c>
      <c r="G16" s="34">
        <f t="shared" si="2"/>
        <v>187701.41999999998</v>
      </c>
      <c r="H16" s="35"/>
      <c r="I16" s="16"/>
    </row>
    <row r="17" spans="1:9" x14ac:dyDescent="0.25">
      <c r="A17" s="12" t="s">
        <v>91</v>
      </c>
      <c r="B17" s="32">
        <f>+'[1]HD Ex-Works'!C86</f>
        <v>162487</v>
      </c>
      <c r="C17" s="33">
        <v>1100</v>
      </c>
      <c r="D17" s="33">
        <f t="shared" si="3"/>
        <v>3352</v>
      </c>
      <c r="E17" s="33">
        <f t="shared" si="1"/>
        <v>164739</v>
      </c>
      <c r="F17" s="33">
        <f t="shared" si="0"/>
        <v>29653.02</v>
      </c>
      <c r="G17" s="34">
        <f t="shared" si="2"/>
        <v>194392.02</v>
      </c>
      <c r="H17" s="35"/>
      <c r="I17" s="13"/>
    </row>
    <row r="18" spans="1:9" x14ac:dyDescent="0.25">
      <c r="A18" s="12" t="s">
        <v>92</v>
      </c>
      <c r="B18" s="32">
        <f>+'[1]HD Ex-Works'!D86</f>
        <v>161237</v>
      </c>
      <c r="C18" s="33">
        <v>1100</v>
      </c>
      <c r="D18" s="33">
        <f t="shared" si="3"/>
        <v>3352</v>
      </c>
      <c r="E18" s="33">
        <f t="shared" si="1"/>
        <v>163489</v>
      </c>
      <c r="F18" s="33">
        <f t="shared" si="0"/>
        <v>29428.02</v>
      </c>
      <c r="G18" s="34">
        <f t="shared" si="2"/>
        <v>192917.02</v>
      </c>
      <c r="H18" s="35"/>
      <c r="I18" s="13"/>
    </row>
    <row r="19" spans="1:9" x14ac:dyDescent="0.25">
      <c r="A19" s="12" t="s">
        <v>93</v>
      </c>
      <c r="B19" s="32">
        <f>+'[1]HD Ex-Works'!B86</f>
        <v>160737</v>
      </c>
      <c r="C19" s="33">
        <v>1100</v>
      </c>
      <c r="D19" s="33">
        <f t="shared" si="3"/>
        <v>3352</v>
      </c>
      <c r="E19" s="33">
        <f t="shared" si="1"/>
        <v>162989</v>
      </c>
      <c r="F19" s="33">
        <f t="shared" si="0"/>
        <v>29338.02</v>
      </c>
      <c r="G19" s="34">
        <f t="shared" si="2"/>
        <v>192327.02</v>
      </c>
      <c r="H19" s="35"/>
      <c r="I19" s="13"/>
    </row>
    <row r="20" spans="1:9" x14ac:dyDescent="0.25">
      <c r="A20" s="12" t="s">
        <v>94</v>
      </c>
      <c r="B20" s="33">
        <f>+'[1]HD Ex-Works'!E86</f>
        <v>162411</v>
      </c>
      <c r="C20" s="33">
        <v>1100</v>
      </c>
      <c r="D20" s="33">
        <f t="shared" si="3"/>
        <v>3352</v>
      </c>
      <c r="E20" s="33">
        <f t="shared" si="1"/>
        <v>164663</v>
      </c>
      <c r="F20" s="33">
        <f t="shared" si="0"/>
        <v>29639.34</v>
      </c>
      <c r="G20" s="34">
        <f t="shared" si="2"/>
        <v>194302.34</v>
      </c>
      <c r="H20" s="35"/>
      <c r="I20" s="13"/>
    </row>
    <row r="21" spans="1:9" x14ac:dyDescent="0.25">
      <c r="A21" s="12" t="s">
        <v>25</v>
      </c>
      <c r="B21" s="33">
        <f>+'[1]HD Ex-Works'!F86</f>
        <v>161405</v>
      </c>
      <c r="C21" s="33">
        <v>1100</v>
      </c>
      <c r="D21" s="33">
        <f t="shared" si="3"/>
        <v>3352</v>
      </c>
      <c r="E21" s="33">
        <f t="shared" si="1"/>
        <v>163657</v>
      </c>
      <c r="F21" s="33">
        <f t="shared" si="0"/>
        <v>29458.26</v>
      </c>
      <c r="G21" s="34">
        <f t="shared" si="2"/>
        <v>193115.26</v>
      </c>
      <c r="H21" s="35"/>
      <c r="I21" s="13"/>
    </row>
    <row r="22" spans="1:9" x14ac:dyDescent="0.25">
      <c r="A22" s="12" t="s">
        <v>95</v>
      </c>
      <c r="B22" s="33">
        <f>+'[1]HD Ex-Works'!W86-3000</f>
        <v>159013</v>
      </c>
      <c r="C22" s="33">
        <v>1100</v>
      </c>
      <c r="D22" s="33">
        <f t="shared" si="3"/>
        <v>3352</v>
      </c>
      <c r="E22" s="33">
        <f t="shared" si="1"/>
        <v>161265</v>
      </c>
      <c r="F22" s="33">
        <f t="shared" si="0"/>
        <v>29027.7</v>
      </c>
      <c r="G22" s="34">
        <f t="shared" si="2"/>
        <v>190292.7</v>
      </c>
      <c r="H22" s="35"/>
      <c r="I22" s="36"/>
    </row>
    <row r="23" spans="1:9" x14ac:dyDescent="0.25">
      <c r="A23" s="12" t="s">
        <v>96</v>
      </c>
      <c r="B23" s="33">
        <f>+'[1]HD Ex-Works'!W86</f>
        <v>162013</v>
      </c>
      <c r="C23" s="33">
        <v>1100</v>
      </c>
      <c r="D23" s="33">
        <f t="shared" si="3"/>
        <v>3352</v>
      </c>
      <c r="E23" s="33">
        <f t="shared" si="1"/>
        <v>164265</v>
      </c>
      <c r="F23" s="33">
        <f t="shared" si="0"/>
        <v>29567.699999999997</v>
      </c>
      <c r="G23" s="34">
        <f t="shared" si="2"/>
        <v>193832.7</v>
      </c>
      <c r="H23" s="35"/>
      <c r="I23" s="13"/>
    </row>
    <row r="24" spans="1:9" x14ac:dyDescent="0.25">
      <c r="A24" s="12" t="s">
        <v>97</v>
      </c>
      <c r="B24" s="33">
        <f>+'[1]HD Ex-Works'!X86</f>
        <v>162013</v>
      </c>
      <c r="C24" s="33">
        <v>1100</v>
      </c>
      <c r="D24" s="33">
        <f t="shared" si="3"/>
        <v>3352</v>
      </c>
      <c r="E24" s="33">
        <f t="shared" si="1"/>
        <v>164265</v>
      </c>
      <c r="F24" s="33">
        <f t="shared" si="0"/>
        <v>29567.699999999997</v>
      </c>
      <c r="G24" s="34">
        <f t="shared" si="2"/>
        <v>193832.7</v>
      </c>
      <c r="H24" s="35"/>
      <c r="I24" s="36"/>
    </row>
    <row r="25" spans="1:9" x14ac:dyDescent="0.25">
      <c r="A25" s="12" t="s">
        <v>98</v>
      </c>
      <c r="B25" s="33">
        <f>+'[1]HD Ex-Works'!J86</f>
        <v>157466</v>
      </c>
      <c r="C25" s="33">
        <v>1100</v>
      </c>
      <c r="D25" s="33">
        <f t="shared" si="3"/>
        <v>3352</v>
      </c>
      <c r="E25" s="33">
        <f t="shared" si="1"/>
        <v>159718</v>
      </c>
      <c r="F25" s="33">
        <f t="shared" si="0"/>
        <v>28749.239999999998</v>
      </c>
      <c r="G25" s="34">
        <f t="shared" si="2"/>
        <v>188467.24</v>
      </c>
      <c r="H25" s="35"/>
      <c r="I25" s="16"/>
    </row>
    <row r="26" spans="1:9" x14ac:dyDescent="0.25">
      <c r="A26" s="12" t="s">
        <v>29</v>
      </c>
      <c r="B26" s="32">
        <f>+'[1]HD Ex-Works'!H86</f>
        <v>156861</v>
      </c>
      <c r="C26" s="33">
        <v>1100</v>
      </c>
      <c r="D26" s="33">
        <f t="shared" si="3"/>
        <v>3352</v>
      </c>
      <c r="E26" s="33">
        <f t="shared" si="1"/>
        <v>159113</v>
      </c>
      <c r="F26" s="33">
        <f t="shared" si="0"/>
        <v>28640.34</v>
      </c>
      <c r="G26" s="34">
        <f t="shared" si="2"/>
        <v>187753.34</v>
      </c>
      <c r="H26" s="35"/>
      <c r="I26" s="13"/>
    </row>
    <row r="27" spans="1:9" x14ac:dyDescent="0.25">
      <c r="A27" s="12" t="s">
        <v>31</v>
      </c>
      <c r="B27" s="33">
        <f>+'[1]HD Ex-Works'!G86</f>
        <v>157671</v>
      </c>
      <c r="C27" s="33">
        <v>1100</v>
      </c>
      <c r="D27" s="33">
        <f t="shared" si="3"/>
        <v>3352</v>
      </c>
      <c r="E27" s="33">
        <f t="shared" si="1"/>
        <v>159923</v>
      </c>
      <c r="F27" s="33">
        <f t="shared" si="0"/>
        <v>28786.14</v>
      </c>
      <c r="G27" s="34">
        <f t="shared" si="2"/>
        <v>188709.14</v>
      </c>
      <c r="H27" s="35"/>
      <c r="I27" s="13"/>
    </row>
    <row r="28" spans="1:9" x14ac:dyDescent="0.25">
      <c r="A28" s="12" t="s">
        <v>99</v>
      </c>
      <c r="B28" s="33">
        <f>+'[1]HD Ex-Works'!I86</f>
        <v>155466</v>
      </c>
      <c r="C28" s="33">
        <v>1100</v>
      </c>
      <c r="D28" s="33">
        <f t="shared" si="3"/>
        <v>3352</v>
      </c>
      <c r="E28" s="33">
        <f t="shared" si="1"/>
        <v>157718</v>
      </c>
      <c r="F28" s="33">
        <f t="shared" si="0"/>
        <v>28389.239999999998</v>
      </c>
      <c r="G28" s="34">
        <f t="shared" si="2"/>
        <v>186107.24</v>
      </c>
      <c r="H28" s="35"/>
      <c r="I28" s="13"/>
    </row>
    <row r="29" spans="1:9" x14ac:dyDescent="0.25">
      <c r="A29" s="12" t="s">
        <v>27</v>
      </c>
      <c r="B29" s="33">
        <f>+'[1]HD Ex-Works'!Y86</f>
        <v>160013</v>
      </c>
      <c r="C29" s="33">
        <v>1100</v>
      </c>
      <c r="D29" s="33">
        <f t="shared" si="3"/>
        <v>3352</v>
      </c>
      <c r="E29" s="33">
        <f t="shared" si="1"/>
        <v>162265</v>
      </c>
      <c r="F29" s="33">
        <f t="shared" si="0"/>
        <v>29207.7</v>
      </c>
      <c r="G29" s="34">
        <f t="shared" si="2"/>
        <v>191472.7</v>
      </c>
      <c r="H29" s="35"/>
      <c r="I29" s="13"/>
    </row>
    <row r="30" spans="1:9" x14ac:dyDescent="0.25">
      <c r="A30" s="12" t="s">
        <v>100</v>
      </c>
      <c r="B30" s="33">
        <f>+'[1]HD Ex-Works'!Z86</f>
        <v>158013</v>
      </c>
      <c r="C30" s="33">
        <v>1100</v>
      </c>
      <c r="D30" s="33">
        <f t="shared" si="3"/>
        <v>3352</v>
      </c>
      <c r="E30" s="33">
        <f t="shared" si="1"/>
        <v>160265</v>
      </c>
      <c r="F30" s="33">
        <f t="shared" si="0"/>
        <v>28847.7</v>
      </c>
      <c r="G30" s="34">
        <f t="shared" si="2"/>
        <v>189112.7</v>
      </c>
      <c r="H30" s="35"/>
      <c r="I30" s="13"/>
    </row>
    <row r="31" spans="1:9" x14ac:dyDescent="0.25">
      <c r="A31" s="12" t="s">
        <v>101</v>
      </c>
      <c r="B31" s="33">
        <f>+'[1]HD Ex-Works'!AA86</f>
        <v>151317</v>
      </c>
      <c r="C31" s="33">
        <v>1100</v>
      </c>
      <c r="D31" s="33">
        <f t="shared" si="3"/>
        <v>3352</v>
      </c>
      <c r="E31" s="33">
        <f t="shared" si="1"/>
        <v>153569</v>
      </c>
      <c r="F31" s="33">
        <f t="shared" si="0"/>
        <v>27642.42</v>
      </c>
      <c r="G31" s="34">
        <f t="shared" si="2"/>
        <v>181211.41999999998</v>
      </c>
      <c r="H31" s="35"/>
      <c r="I31" s="13"/>
    </row>
    <row r="32" spans="1:9" x14ac:dyDescent="0.25">
      <c r="A32" s="12" t="s">
        <v>102</v>
      </c>
      <c r="B32" s="33">
        <f>+'[1]HD Ex-Works'!AB86</f>
        <v>158405</v>
      </c>
      <c r="C32" s="33">
        <v>1100</v>
      </c>
      <c r="D32" s="33">
        <f t="shared" si="3"/>
        <v>3352</v>
      </c>
      <c r="E32" s="33">
        <f t="shared" si="1"/>
        <v>160657</v>
      </c>
      <c r="F32" s="33">
        <f t="shared" si="0"/>
        <v>28918.26</v>
      </c>
      <c r="G32" s="34">
        <f t="shared" si="2"/>
        <v>189575.26</v>
      </c>
      <c r="H32" s="35"/>
      <c r="I32" s="13"/>
    </row>
    <row r="33" spans="1:9" x14ac:dyDescent="0.25">
      <c r="A33" s="12" t="s">
        <v>103</v>
      </c>
      <c r="B33" s="33">
        <f>+'[1]HD Ex-Works'!AC86</f>
        <v>157737</v>
      </c>
      <c r="C33" s="33">
        <v>1100</v>
      </c>
      <c r="D33" s="33">
        <f t="shared" si="3"/>
        <v>3352</v>
      </c>
      <c r="E33" s="33">
        <f t="shared" si="1"/>
        <v>159989</v>
      </c>
      <c r="F33" s="33">
        <f t="shared" si="0"/>
        <v>28798.02</v>
      </c>
      <c r="G33" s="34">
        <f t="shared" si="2"/>
        <v>188787.02</v>
      </c>
      <c r="H33" s="35"/>
      <c r="I33" s="13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13"/>
    </row>
    <row r="35" spans="1:9" x14ac:dyDescent="0.25">
      <c r="A35" s="12" t="s">
        <v>34</v>
      </c>
      <c r="B35" s="33">
        <f>+'[1]PP EX- WORK'!G83</f>
        <v>151896</v>
      </c>
      <c r="C35" s="33">
        <v>1100</v>
      </c>
      <c r="D35" s="33">
        <f>+D33</f>
        <v>3352</v>
      </c>
      <c r="E35" s="33">
        <f t="shared" ref="E35:E43" si="4">+B35-C35+D35</f>
        <v>154148</v>
      </c>
      <c r="F35" s="33">
        <f t="shared" ref="F35:F68" si="5">+E35*0.18</f>
        <v>27746.639999999999</v>
      </c>
      <c r="G35" s="34">
        <f t="shared" si="2"/>
        <v>181894.64</v>
      </c>
      <c r="H35" s="35"/>
      <c r="I35" s="13"/>
    </row>
    <row r="36" spans="1:9" x14ac:dyDescent="0.25">
      <c r="A36" s="12" t="s">
        <v>104</v>
      </c>
      <c r="B36" s="33">
        <f>+'[1]PP EX- WORK'!E83</f>
        <v>151706</v>
      </c>
      <c r="C36" s="33">
        <v>1100</v>
      </c>
      <c r="D36" s="33">
        <f>+D35</f>
        <v>3352</v>
      </c>
      <c r="E36" s="33">
        <f t="shared" si="4"/>
        <v>153958</v>
      </c>
      <c r="F36" s="33">
        <f t="shared" si="5"/>
        <v>27712.44</v>
      </c>
      <c r="G36" s="34">
        <f t="shared" si="2"/>
        <v>181670.44</v>
      </c>
      <c r="H36" s="35"/>
      <c r="I36" s="13"/>
    </row>
    <row r="37" spans="1:9" x14ac:dyDescent="0.25">
      <c r="A37" s="12" t="s">
        <v>105</v>
      </c>
      <c r="B37" s="33">
        <f>+'[1]PP EX- WORK'!B83</f>
        <v>149686</v>
      </c>
      <c r="C37" s="33">
        <v>1100</v>
      </c>
      <c r="D37" s="33">
        <f t="shared" ref="D37:D43" si="6">+D36</f>
        <v>3352</v>
      </c>
      <c r="E37" s="33">
        <f t="shared" si="4"/>
        <v>151938</v>
      </c>
      <c r="F37" s="33">
        <f t="shared" si="5"/>
        <v>27348.84</v>
      </c>
      <c r="G37" s="34">
        <f t="shared" si="2"/>
        <v>179286.84</v>
      </c>
      <c r="H37" s="35"/>
      <c r="I37" s="13"/>
    </row>
    <row r="38" spans="1:9" x14ac:dyDescent="0.25">
      <c r="A38" s="12" t="s">
        <v>37</v>
      </c>
      <c r="B38" s="33">
        <f>+'[1]PP EX- WORK'!F83</f>
        <v>152206</v>
      </c>
      <c r="C38" s="33">
        <v>1100</v>
      </c>
      <c r="D38" s="33">
        <f t="shared" si="6"/>
        <v>3352</v>
      </c>
      <c r="E38" s="33">
        <f t="shared" si="4"/>
        <v>154458</v>
      </c>
      <c r="F38" s="33">
        <f t="shared" si="5"/>
        <v>27802.44</v>
      </c>
      <c r="G38" s="34">
        <f t="shared" si="2"/>
        <v>182260.44</v>
      </c>
      <c r="H38" s="35"/>
      <c r="I38" s="13"/>
    </row>
    <row r="39" spans="1:9" x14ac:dyDescent="0.25">
      <c r="A39" s="12" t="s">
        <v>106</v>
      </c>
      <c r="B39" s="33">
        <f>+'[1]PP EX- WORK'!X83</f>
        <v>145686</v>
      </c>
      <c r="C39" s="33">
        <v>1100</v>
      </c>
      <c r="D39" s="33">
        <f t="shared" si="6"/>
        <v>3352</v>
      </c>
      <c r="E39" s="33">
        <f t="shared" si="4"/>
        <v>147938</v>
      </c>
      <c r="F39" s="33">
        <f t="shared" si="5"/>
        <v>26628.84</v>
      </c>
      <c r="G39" s="34">
        <f t="shared" si="2"/>
        <v>174566.84</v>
      </c>
      <c r="H39" s="35"/>
      <c r="I39" s="13"/>
    </row>
    <row r="40" spans="1:9" x14ac:dyDescent="0.25">
      <c r="A40" s="12" t="s">
        <v>107</v>
      </c>
      <c r="B40" s="33">
        <f>+'[1]PP EX- WORK'!C83</f>
        <v>149186</v>
      </c>
      <c r="C40" s="33">
        <v>1100</v>
      </c>
      <c r="D40" s="33">
        <f t="shared" si="6"/>
        <v>3352</v>
      </c>
      <c r="E40" s="33">
        <f t="shared" si="4"/>
        <v>151438</v>
      </c>
      <c r="F40" s="33">
        <f t="shared" si="5"/>
        <v>27258.84</v>
      </c>
      <c r="G40" s="34">
        <f t="shared" si="2"/>
        <v>178696.84</v>
      </c>
      <c r="H40" s="35"/>
      <c r="I40" s="13"/>
    </row>
    <row r="41" spans="1:9" x14ac:dyDescent="0.25">
      <c r="A41" s="12" t="s">
        <v>108</v>
      </c>
      <c r="B41" s="33">
        <f>+'[1]PP EX- WORK'!D83</f>
        <v>150706</v>
      </c>
      <c r="C41" s="33">
        <v>1100</v>
      </c>
      <c r="D41" s="33">
        <f t="shared" si="6"/>
        <v>3352</v>
      </c>
      <c r="E41" s="33">
        <f t="shared" si="4"/>
        <v>152958</v>
      </c>
      <c r="F41" s="33">
        <f t="shared" si="5"/>
        <v>27532.44</v>
      </c>
      <c r="G41" s="34">
        <f t="shared" si="2"/>
        <v>180490.44</v>
      </c>
      <c r="H41" s="35"/>
      <c r="I41" s="13"/>
    </row>
    <row r="42" spans="1:9" x14ac:dyDescent="0.25">
      <c r="A42" s="12" t="s">
        <v>109</v>
      </c>
      <c r="B42" s="33">
        <f>+'[1]PP EX- WORK'!H83</f>
        <v>153496</v>
      </c>
      <c r="C42" s="33">
        <v>1100</v>
      </c>
      <c r="D42" s="33">
        <f t="shared" si="6"/>
        <v>3352</v>
      </c>
      <c r="E42" s="33">
        <f t="shared" si="4"/>
        <v>155748</v>
      </c>
      <c r="F42" s="33">
        <f t="shared" si="5"/>
        <v>28034.639999999999</v>
      </c>
      <c r="G42" s="34">
        <f t="shared" si="2"/>
        <v>183782.64</v>
      </c>
      <c r="H42" s="35"/>
      <c r="I42" s="13"/>
    </row>
    <row r="43" spans="1:9" x14ac:dyDescent="0.25">
      <c r="A43" s="12" t="s">
        <v>110</v>
      </c>
      <c r="B43" s="33">
        <f>+'[1]PP EX- WORK'!AA83</f>
        <v>147686</v>
      </c>
      <c r="C43" s="33">
        <v>1100</v>
      </c>
      <c r="D43" s="33">
        <f t="shared" si="6"/>
        <v>3352</v>
      </c>
      <c r="E43" s="33">
        <f t="shared" si="4"/>
        <v>149938</v>
      </c>
      <c r="F43" s="33">
        <f t="shared" si="5"/>
        <v>26988.84</v>
      </c>
      <c r="G43" s="34">
        <f t="shared" si="2"/>
        <v>176926.84</v>
      </c>
      <c r="H43" s="35"/>
      <c r="I43" s="13"/>
    </row>
    <row r="44" spans="1:9" x14ac:dyDescent="0.25">
      <c r="A44" s="37" t="s">
        <v>41</v>
      </c>
      <c r="B44" s="33"/>
      <c r="C44" s="33"/>
      <c r="D44" s="33"/>
      <c r="E44" s="33"/>
      <c r="F44" s="33"/>
      <c r="G44" s="34">
        <f t="shared" si="2"/>
        <v>0</v>
      </c>
      <c r="H44" s="39"/>
      <c r="I44" s="13"/>
    </row>
    <row r="45" spans="1:9" x14ac:dyDescent="0.25">
      <c r="A45" s="12" t="s">
        <v>111</v>
      </c>
      <c r="B45" s="33">
        <f>+'[1]PP EX- WORK'!R83</f>
        <v>159988</v>
      </c>
      <c r="C45" s="33">
        <v>1100</v>
      </c>
      <c r="D45" s="33">
        <f>+D43</f>
        <v>3352</v>
      </c>
      <c r="E45" s="33">
        <f t="shared" ref="E45:E58" si="7">+B45-C45+D45</f>
        <v>162240</v>
      </c>
      <c r="F45" s="33">
        <f t="shared" si="5"/>
        <v>29203.200000000001</v>
      </c>
      <c r="G45" s="34">
        <f t="shared" si="2"/>
        <v>191443.20000000001</v>
      </c>
      <c r="H45" s="35"/>
      <c r="I45" s="13"/>
    </row>
    <row r="46" spans="1:9" x14ac:dyDescent="0.25">
      <c r="A46" s="12" t="s">
        <v>112</v>
      </c>
      <c r="B46" s="33">
        <f>+'[1]PP EX- WORK'!P83</f>
        <v>162746</v>
      </c>
      <c r="C46" s="33">
        <v>1100</v>
      </c>
      <c r="D46" s="33">
        <f>+D45</f>
        <v>3352</v>
      </c>
      <c r="E46" s="33">
        <f>+B46-C46+D46</f>
        <v>164998</v>
      </c>
      <c r="F46" s="33">
        <f>+E46*0.18</f>
        <v>29699.64</v>
      </c>
      <c r="G46" s="34">
        <f>SUM(E46:F46)</f>
        <v>194697.64</v>
      </c>
      <c r="H46" s="35"/>
      <c r="I46" s="13"/>
    </row>
    <row r="47" spans="1:9" x14ac:dyDescent="0.25">
      <c r="A47" s="12" t="s">
        <v>113</v>
      </c>
      <c r="B47" s="33">
        <f>+'[1]PP EX- WORK'!Z83</f>
        <v>153496</v>
      </c>
      <c r="C47" s="33">
        <v>1100</v>
      </c>
      <c r="D47" s="33">
        <f t="shared" ref="D47:D58" si="8">+D46</f>
        <v>3352</v>
      </c>
      <c r="E47" s="33">
        <f t="shared" si="7"/>
        <v>155748</v>
      </c>
      <c r="F47" s="33">
        <f t="shared" si="5"/>
        <v>28034.639999999999</v>
      </c>
      <c r="G47" s="34">
        <f t="shared" si="2"/>
        <v>183782.64</v>
      </c>
      <c r="H47" s="35"/>
      <c r="I47" s="13"/>
    </row>
    <row r="48" spans="1:9" x14ac:dyDescent="0.25">
      <c r="A48" s="12" t="s">
        <v>51</v>
      </c>
      <c r="B48" s="33">
        <f>+'[1]PP EX- WORK'!Q83</f>
        <v>161256</v>
      </c>
      <c r="C48" s="33">
        <v>1100</v>
      </c>
      <c r="D48" s="33">
        <f t="shared" si="8"/>
        <v>3352</v>
      </c>
      <c r="E48" s="33">
        <f t="shared" si="7"/>
        <v>163508</v>
      </c>
      <c r="F48" s="33">
        <f t="shared" si="5"/>
        <v>29431.439999999999</v>
      </c>
      <c r="G48" s="34">
        <f t="shared" si="2"/>
        <v>192939.44</v>
      </c>
      <c r="H48" s="35"/>
      <c r="I48" s="13"/>
    </row>
    <row r="49" spans="1:9" x14ac:dyDescent="0.25">
      <c r="A49" s="12" t="s">
        <v>114</v>
      </c>
      <c r="B49" s="33">
        <f>+'[1]PP EX- WORK'!S83</f>
        <v>159496</v>
      </c>
      <c r="C49" s="33">
        <v>1100</v>
      </c>
      <c r="D49" s="33">
        <f t="shared" si="8"/>
        <v>3352</v>
      </c>
      <c r="E49" s="33">
        <f t="shared" si="7"/>
        <v>161748</v>
      </c>
      <c r="F49" s="33">
        <f t="shared" si="5"/>
        <v>29114.639999999999</v>
      </c>
      <c r="G49" s="34">
        <f t="shared" si="2"/>
        <v>190862.64</v>
      </c>
      <c r="H49" s="35"/>
      <c r="I49" s="13"/>
    </row>
    <row r="50" spans="1:9" x14ac:dyDescent="0.25">
      <c r="A50" s="12" t="s">
        <v>43</v>
      </c>
      <c r="B50" s="33">
        <f>+'[1]PP EX- WORK'!T83</f>
        <v>159986</v>
      </c>
      <c r="C50" s="33">
        <v>1100</v>
      </c>
      <c r="D50" s="33">
        <f t="shared" si="8"/>
        <v>3352</v>
      </c>
      <c r="E50" s="33">
        <f>+B50-C50+D50</f>
        <v>162238</v>
      </c>
      <c r="F50" s="33">
        <f>+E50*0.18</f>
        <v>29202.84</v>
      </c>
      <c r="G50" s="34">
        <f>SUM(E50:F50)</f>
        <v>191440.84</v>
      </c>
      <c r="H50" s="35"/>
      <c r="I50" s="13"/>
    </row>
    <row r="51" spans="1:9" x14ac:dyDescent="0.25">
      <c r="A51" s="12" t="s">
        <v>44</v>
      </c>
      <c r="B51" s="33">
        <f>+'[1]PP EX- WORK'!U83</f>
        <v>161836</v>
      </c>
      <c r="C51" s="33">
        <v>1100</v>
      </c>
      <c r="D51" s="33">
        <f t="shared" si="8"/>
        <v>3352</v>
      </c>
      <c r="E51" s="33">
        <f>+B51-C51+D51</f>
        <v>164088</v>
      </c>
      <c r="F51" s="33">
        <f>+E51*0.18</f>
        <v>29535.84</v>
      </c>
      <c r="G51" s="34">
        <f>SUM(E51:F51)</f>
        <v>193623.84</v>
      </c>
      <c r="H51" s="35"/>
      <c r="I51" s="13"/>
    </row>
    <row r="52" spans="1:9" x14ac:dyDescent="0.25">
      <c r="A52" s="12" t="s">
        <v>45</v>
      </c>
      <c r="B52" s="33">
        <f>+'[1]PP EX- WORK'!V83</f>
        <v>160966</v>
      </c>
      <c r="C52" s="33">
        <v>1100</v>
      </c>
      <c r="D52" s="33">
        <f t="shared" si="8"/>
        <v>3352</v>
      </c>
      <c r="E52" s="33">
        <f>+B52-C52+D52</f>
        <v>163218</v>
      </c>
      <c r="F52" s="33">
        <f>+E52*0.18</f>
        <v>29379.239999999998</v>
      </c>
      <c r="G52" s="34">
        <f>SUM(E52:F52)</f>
        <v>192597.24</v>
      </c>
      <c r="H52" s="35"/>
      <c r="I52" s="13"/>
    </row>
    <row r="53" spans="1:9" x14ac:dyDescent="0.25">
      <c r="A53" s="12" t="s">
        <v>46</v>
      </c>
      <c r="B53" s="33">
        <f>+'[1]PP EX- WORK'!W83</f>
        <v>160966</v>
      </c>
      <c r="C53" s="33">
        <v>1100</v>
      </c>
      <c r="D53" s="33">
        <f t="shared" si="8"/>
        <v>3352</v>
      </c>
      <c r="E53" s="33">
        <f>+B53-C53+D53</f>
        <v>163218</v>
      </c>
      <c r="F53" s="33">
        <f>+E53*0.18</f>
        <v>29379.239999999998</v>
      </c>
      <c r="G53" s="34">
        <f>SUM(E53:F53)</f>
        <v>192597.24</v>
      </c>
      <c r="H53" s="35"/>
      <c r="I53" s="13"/>
    </row>
    <row r="54" spans="1:9" x14ac:dyDescent="0.25">
      <c r="A54" s="12" t="s">
        <v>115</v>
      </c>
      <c r="B54" s="33">
        <f>+'[1]PP EX- WORK'!N83</f>
        <v>159496</v>
      </c>
      <c r="C54" s="33">
        <v>1100</v>
      </c>
      <c r="D54" s="33">
        <f t="shared" si="8"/>
        <v>3352</v>
      </c>
      <c r="E54" s="33">
        <f t="shared" si="7"/>
        <v>161748</v>
      </c>
      <c r="F54" s="33">
        <f t="shared" si="5"/>
        <v>29114.639999999999</v>
      </c>
      <c r="G54" s="34">
        <f t="shared" si="2"/>
        <v>190862.64</v>
      </c>
      <c r="H54" s="35"/>
      <c r="I54" s="13"/>
    </row>
    <row r="55" spans="1:9" x14ac:dyDescent="0.25">
      <c r="A55" s="12" t="s">
        <v>116</v>
      </c>
      <c r="B55" s="33">
        <f>+'[1]PP EX- WORK'!O83</f>
        <v>158996</v>
      </c>
      <c r="C55" s="33">
        <v>1100</v>
      </c>
      <c r="D55" s="33">
        <f t="shared" si="8"/>
        <v>3352</v>
      </c>
      <c r="E55" s="33">
        <f t="shared" si="7"/>
        <v>161248</v>
      </c>
      <c r="F55" s="33">
        <f t="shared" si="5"/>
        <v>29024.639999999999</v>
      </c>
      <c r="G55" s="34">
        <f t="shared" si="2"/>
        <v>190272.64000000001</v>
      </c>
      <c r="H55" s="35"/>
      <c r="I55" s="13"/>
    </row>
    <row r="56" spans="1:9" x14ac:dyDescent="0.25">
      <c r="A56" s="12" t="s">
        <v>117</v>
      </c>
      <c r="B56" s="33">
        <f>+'[1]PP EX- WORK'!K83</f>
        <v>162330</v>
      </c>
      <c r="C56" s="33">
        <v>1100</v>
      </c>
      <c r="D56" s="33">
        <f t="shared" si="8"/>
        <v>3352</v>
      </c>
      <c r="E56" s="33">
        <f t="shared" si="7"/>
        <v>164582</v>
      </c>
      <c r="F56" s="33">
        <f t="shared" si="5"/>
        <v>29624.76</v>
      </c>
      <c r="G56" s="34">
        <f t="shared" si="2"/>
        <v>194206.76</v>
      </c>
      <c r="H56" s="35"/>
      <c r="I56" s="13"/>
    </row>
    <row r="57" spans="1:9" x14ac:dyDescent="0.25">
      <c r="A57" s="12" t="s">
        <v>118</v>
      </c>
      <c r="B57" s="33">
        <f>+'[1]PP EX- WORK'!M83</f>
        <v>165330</v>
      </c>
      <c r="C57" s="33">
        <v>1100</v>
      </c>
      <c r="D57" s="33">
        <f t="shared" si="8"/>
        <v>3352</v>
      </c>
      <c r="E57" s="33">
        <f t="shared" si="7"/>
        <v>167582</v>
      </c>
      <c r="F57" s="33">
        <f t="shared" si="5"/>
        <v>30164.76</v>
      </c>
      <c r="G57" s="34">
        <f t="shared" si="2"/>
        <v>197746.76</v>
      </c>
      <c r="H57" s="35"/>
      <c r="I57" s="13"/>
    </row>
    <row r="58" spans="1:9" x14ac:dyDescent="0.25">
      <c r="A58" s="40" t="s">
        <v>119</v>
      </c>
      <c r="B58" s="33">
        <f>+'[1]PP EX- WORK'!L83</f>
        <v>164138</v>
      </c>
      <c r="C58" s="33">
        <v>1100</v>
      </c>
      <c r="D58" s="33">
        <f t="shared" si="8"/>
        <v>3352</v>
      </c>
      <c r="E58" s="33">
        <f t="shared" si="7"/>
        <v>166390</v>
      </c>
      <c r="F58" s="33">
        <f t="shared" si="5"/>
        <v>29950.199999999997</v>
      </c>
      <c r="G58" s="34">
        <f t="shared" si="2"/>
        <v>196340.2</v>
      </c>
      <c r="H58" s="35"/>
      <c r="I58" s="13"/>
    </row>
    <row r="59" spans="1:9" x14ac:dyDescent="0.25">
      <c r="A59" s="37" t="s">
        <v>54</v>
      </c>
      <c r="B59" s="33"/>
      <c r="C59" s="33"/>
      <c r="D59" s="33"/>
      <c r="E59" s="33"/>
      <c r="F59" s="33"/>
      <c r="G59" s="34">
        <f t="shared" si="2"/>
        <v>0</v>
      </c>
      <c r="H59" s="39"/>
      <c r="I59" s="13"/>
    </row>
    <row r="60" spans="1:9" x14ac:dyDescent="0.25">
      <c r="A60" s="12" t="s">
        <v>120</v>
      </c>
      <c r="B60" s="33">
        <f>+'[1]LL Ex-Works &amp; STP'!C83</f>
        <v>161329</v>
      </c>
      <c r="C60" s="33">
        <v>1100</v>
      </c>
      <c r="D60" s="33">
        <f>+D58</f>
        <v>3352</v>
      </c>
      <c r="E60" s="33">
        <f t="shared" ref="E60:E68" si="9">+B60-C60+D60</f>
        <v>163581</v>
      </c>
      <c r="F60" s="33">
        <f t="shared" si="5"/>
        <v>29444.579999999998</v>
      </c>
      <c r="G60" s="34">
        <f t="shared" si="2"/>
        <v>193025.58</v>
      </c>
      <c r="H60" s="35"/>
      <c r="I60" s="13"/>
    </row>
    <row r="61" spans="1:9" x14ac:dyDescent="0.25">
      <c r="A61" s="12" t="s">
        <v>121</v>
      </c>
      <c r="B61" s="33">
        <f>+'[1]LL Ex-Works &amp; STP'!B83</f>
        <v>160329</v>
      </c>
      <c r="C61" s="33">
        <v>1100</v>
      </c>
      <c r="D61" s="33">
        <f>+D60</f>
        <v>3352</v>
      </c>
      <c r="E61" s="33">
        <f t="shared" si="9"/>
        <v>162581</v>
      </c>
      <c r="F61" s="33">
        <f t="shared" si="5"/>
        <v>29264.579999999998</v>
      </c>
      <c r="G61" s="34">
        <f t="shared" si="2"/>
        <v>191845.58</v>
      </c>
      <c r="H61" s="35"/>
      <c r="I61" s="13"/>
    </row>
    <row r="62" spans="1:9" x14ac:dyDescent="0.25">
      <c r="A62" s="12" t="s">
        <v>122</v>
      </c>
      <c r="B62" s="33">
        <f>+'[1]LL Ex-Works &amp; STP'!B83</f>
        <v>160329</v>
      </c>
      <c r="C62" s="33">
        <v>1100</v>
      </c>
      <c r="D62" s="33">
        <f t="shared" ref="D62:D68" si="10">+D61</f>
        <v>3352</v>
      </c>
      <c r="E62" s="33">
        <f t="shared" si="9"/>
        <v>162581</v>
      </c>
      <c r="F62" s="33">
        <f t="shared" si="5"/>
        <v>29264.579999999998</v>
      </c>
      <c r="G62" s="34">
        <f t="shared" si="2"/>
        <v>191845.58</v>
      </c>
      <c r="H62" s="35"/>
      <c r="I62" s="13"/>
    </row>
    <row r="63" spans="1:9" x14ac:dyDescent="0.25">
      <c r="A63" s="12" t="s">
        <v>123</v>
      </c>
      <c r="B63" s="33">
        <f>+'[1]LL Ex-Works &amp; STP'!D83</f>
        <v>163419</v>
      </c>
      <c r="C63" s="33">
        <v>1100</v>
      </c>
      <c r="D63" s="33">
        <f t="shared" si="10"/>
        <v>3352</v>
      </c>
      <c r="E63" s="33">
        <f t="shared" si="9"/>
        <v>165671</v>
      </c>
      <c r="F63" s="33">
        <f t="shared" si="5"/>
        <v>29820.78</v>
      </c>
      <c r="G63" s="34">
        <f t="shared" si="2"/>
        <v>195491.78</v>
      </c>
      <c r="H63" s="35"/>
      <c r="I63" s="13"/>
    </row>
    <row r="64" spans="1:9" x14ac:dyDescent="0.25">
      <c r="A64" s="12" t="s">
        <v>124</v>
      </c>
      <c r="B64" s="33">
        <f>+'[1]LL Ex-Works &amp; STP'!E83</f>
        <v>165419</v>
      </c>
      <c r="C64" s="33">
        <v>1100</v>
      </c>
      <c r="D64" s="33">
        <f t="shared" si="10"/>
        <v>3352</v>
      </c>
      <c r="E64" s="33">
        <f t="shared" si="9"/>
        <v>167671</v>
      </c>
      <c r="F64" s="33">
        <f t="shared" si="5"/>
        <v>30180.78</v>
      </c>
      <c r="G64" s="34">
        <f t="shared" si="2"/>
        <v>197851.78</v>
      </c>
      <c r="H64" s="35"/>
      <c r="I64" s="13"/>
    </row>
    <row r="65" spans="1:9" x14ac:dyDescent="0.25">
      <c r="A65" s="12" t="s">
        <v>125</v>
      </c>
      <c r="B65" s="33">
        <f>+'[1]LL Ex-Works &amp; STP'!F83</f>
        <v>167109</v>
      </c>
      <c r="C65" s="33">
        <v>1100</v>
      </c>
      <c r="D65" s="33">
        <f t="shared" si="10"/>
        <v>3352</v>
      </c>
      <c r="E65" s="33">
        <f t="shared" si="9"/>
        <v>169361</v>
      </c>
      <c r="F65" s="33">
        <f t="shared" si="5"/>
        <v>30484.98</v>
      </c>
      <c r="G65" s="34">
        <f t="shared" si="2"/>
        <v>199845.98</v>
      </c>
      <c r="H65" s="35"/>
      <c r="I65" s="13"/>
    </row>
    <row r="66" spans="1:9" x14ac:dyDescent="0.25">
      <c r="A66" s="12" t="s">
        <v>126</v>
      </c>
      <c r="B66" s="33">
        <f>+'[1]LL Ex-Works &amp; STP'!B83-5500</f>
        <v>154829</v>
      </c>
      <c r="C66" s="33">
        <v>1100</v>
      </c>
      <c r="D66" s="33">
        <f t="shared" si="10"/>
        <v>3352</v>
      </c>
      <c r="E66" s="33">
        <f t="shared" si="9"/>
        <v>157081</v>
      </c>
      <c r="F66" s="33">
        <f t="shared" si="5"/>
        <v>28274.579999999998</v>
      </c>
      <c r="G66" s="34">
        <f t="shared" si="2"/>
        <v>185355.58</v>
      </c>
      <c r="H66" s="35"/>
      <c r="I66" s="13"/>
    </row>
    <row r="67" spans="1:9" x14ac:dyDescent="0.25">
      <c r="A67" s="12" t="s">
        <v>127</v>
      </c>
      <c r="B67" s="33">
        <f>+'[1]LL Ex-Works &amp; STP'!H83</f>
        <v>158329</v>
      </c>
      <c r="C67" s="33">
        <v>1100</v>
      </c>
      <c r="D67" s="33">
        <f t="shared" si="10"/>
        <v>3352</v>
      </c>
      <c r="E67" s="33">
        <f t="shared" si="9"/>
        <v>160581</v>
      </c>
      <c r="F67" s="33">
        <f t="shared" si="5"/>
        <v>28904.579999999998</v>
      </c>
      <c r="G67" s="34">
        <f t="shared" si="2"/>
        <v>189485.58</v>
      </c>
      <c r="H67" s="35"/>
      <c r="I67" s="13"/>
    </row>
    <row r="68" spans="1:9" x14ac:dyDescent="0.25">
      <c r="A68" s="12" t="s">
        <v>128</v>
      </c>
      <c r="B68" s="33">
        <f>+'[1]LL Ex-Works &amp; STP'!I83</f>
        <v>158329</v>
      </c>
      <c r="C68" s="33">
        <v>1100</v>
      </c>
      <c r="D68" s="33">
        <f t="shared" si="10"/>
        <v>3352</v>
      </c>
      <c r="E68" s="33">
        <f t="shared" si="9"/>
        <v>160581</v>
      </c>
      <c r="F68" s="33">
        <f t="shared" si="5"/>
        <v>28904.579999999998</v>
      </c>
      <c r="G68" s="34">
        <f t="shared" si="2"/>
        <v>189485.58</v>
      </c>
      <c r="H68" s="35"/>
      <c r="I68" s="13"/>
    </row>
    <row r="69" spans="1:9" x14ac:dyDescent="0.25">
      <c r="A69" s="37" t="s">
        <v>129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130</v>
      </c>
      <c r="B70" s="41" t="s">
        <v>131</v>
      </c>
      <c r="C70" s="41" t="s">
        <v>132</v>
      </c>
      <c r="D70" s="41" t="s">
        <v>133</v>
      </c>
      <c r="E70" s="41" t="s">
        <v>134</v>
      </c>
      <c r="F70" s="41" t="s">
        <v>135</v>
      </c>
      <c r="G70" s="41" t="s">
        <v>136</v>
      </c>
      <c r="H70" s="41" t="s">
        <v>137</v>
      </c>
      <c r="I70" s="41" t="s">
        <v>138</v>
      </c>
    </row>
    <row r="71" spans="1:9" x14ac:dyDescent="0.25">
      <c r="A71" s="37" t="s">
        <v>139</v>
      </c>
      <c r="B71" s="42" t="s">
        <v>140</v>
      </c>
      <c r="C71" s="42" t="s">
        <v>141</v>
      </c>
      <c r="D71" s="42" t="s">
        <v>142</v>
      </c>
      <c r="E71" s="42" t="s">
        <v>143</v>
      </c>
      <c r="F71" s="42" t="s">
        <v>144</v>
      </c>
      <c r="G71" s="42" t="s">
        <v>145</v>
      </c>
      <c r="H71" s="42" t="s">
        <v>146</v>
      </c>
      <c r="I71" s="43" t="s">
        <v>147</v>
      </c>
    </row>
    <row r="72" spans="1:9" x14ac:dyDescent="0.25">
      <c r="A72" s="12" t="s">
        <v>148</v>
      </c>
      <c r="B72" s="41" t="s">
        <v>131</v>
      </c>
      <c r="C72" s="41" t="s">
        <v>132</v>
      </c>
      <c r="D72" s="41" t="s">
        <v>133</v>
      </c>
      <c r="E72" s="41" t="s">
        <v>134</v>
      </c>
      <c r="F72" s="41" t="s">
        <v>135</v>
      </c>
      <c r="G72" s="41" t="s">
        <v>136</v>
      </c>
      <c r="H72" s="41" t="s">
        <v>137</v>
      </c>
      <c r="I72" s="41" t="s">
        <v>138</v>
      </c>
    </row>
    <row r="73" spans="1:9" x14ac:dyDescent="0.25">
      <c r="A73" s="12" t="s">
        <v>149</v>
      </c>
      <c r="B73" s="41" t="s">
        <v>150</v>
      </c>
      <c r="C73" s="41" t="s">
        <v>151</v>
      </c>
      <c r="D73" s="41" t="s">
        <v>152</v>
      </c>
      <c r="E73" s="41" t="s">
        <v>153</v>
      </c>
      <c r="F73" s="41" t="s">
        <v>154</v>
      </c>
      <c r="G73" s="41" t="s">
        <v>155</v>
      </c>
      <c r="H73" s="41" t="s">
        <v>143</v>
      </c>
      <c r="I73" s="1" t="s">
        <v>156</v>
      </c>
    </row>
    <row r="74" spans="1:9" x14ac:dyDescent="0.25">
      <c r="A74" s="44" t="s">
        <v>157</v>
      </c>
      <c r="B74" s="2"/>
      <c r="C74" s="2"/>
      <c r="D74" s="2"/>
      <c r="E74" s="2"/>
      <c r="F74" s="2"/>
      <c r="G74" s="2"/>
      <c r="H74" s="2"/>
      <c r="I74" s="13"/>
    </row>
    <row r="75" spans="1:9" x14ac:dyDescent="0.25">
      <c r="A75" s="45" t="s">
        <v>158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159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160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161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162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163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69</v>
      </c>
      <c r="C84" s="13"/>
      <c r="D84" s="13"/>
      <c r="E84" s="13"/>
      <c r="F84" s="13"/>
      <c r="G84" s="13"/>
      <c r="H84" s="13"/>
      <c r="I84" s="47"/>
    </row>
    <row r="85" spans="1:9" ht="15.75" x14ac:dyDescent="0.25">
      <c r="A85" s="21" t="s">
        <v>70</v>
      </c>
      <c r="B85" s="13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72</v>
      </c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73</v>
      </c>
      <c r="B88" s="13"/>
      <c r="C88" s="13"/>
      <c r="D88" s="13"/>
      <c r="E88" s="13"/>
      <c r="F88" s="13"/>
      <c r="G88" s="13"/>
      <c r="H88" s="13"/>
      <c r="I88" s="13"/>
    </row>
  </sheetData>
  <mergeCells count="7">
    <mergeCell ref="A7:H7"/>
    <mergeCell ref="A1:H1"/>
    <mergeCell ref="A2:H2"/>
    <mergeCell ref="A3:H3"/>
    <mergeCell ref="A4:H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I15" sqref="I15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13"/>
    </row>
    <row r="2" spans="1:10" x14ac:dyDescent="0.2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13"/>
    </row>
    <row r="3" spans="1:10" x14ac:dyDescent="0.25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13"/>
    </row>
    <row r="4" spans="1:10" x14ac:dyDescent="0.25">
      <c r="A4" s="66" t="s">
        <v>169</v>
      </c>
      <c r="B4" s="66"/>
      <c r="C4" s="66"/>
      <c r="D4" s="66"/>
      <c r="E4" s="66"/>
      <c r="F4" s="66"/>
      <c r="G4" s="66"/>
      <c r="H4" s="66"/>
      <c r="I4" s="66"/>
      <c r="J4" s="13"/>
    </row>
    <row r="5" spans="1:10" x14ac:dyDescent="0.25">
      <c r="A5" s="66" t="s">
        <v>170</v>
      </c>
      <c r="B5" s="66"/>
      <c r="C5" s="66"/>
      <c r="D5" s="66"/>
      <c r="E5" s="66"/>
      <c r="F5" s="66"/>
      <c r="G5" s="66"/>
      <c r="H5" s="66"/>
      <c r="I5" s="48"/>
      <c r="J5" s="13"/>
    </row>
    <row r="6" spans="1:10" x14ac:dyDescent="0.25">
      <c r="A6" s="66" t="s">
        <v>76</v>
      </c>
      <c r="B6" s="66"/>
      <c r="C6" s="66"/>
      <c r="D6" s="66"/>
      <c r="E6" s="66"/>
      <c r="F6" s="66"/>
      <c r="G6" s="66"/>
      <c r="H6" s="66"/>
      <c r="I6" s="13"/>
      <c r="J6" s="13"/>
    </row>
    <row r="7" spans="1:10" x14ac:dyDescent="0.25">
      <c r="A7" s="64" t="str">
        <f>+'[1]STOCK POINT'!A9:E9</f>
        <v>HDPE, LLDPE &amp; PP PRICE W.E.F. DT. 04.04.26</v>
      </c>
      <c r="B7" s="64"/>
      <c r="C7" s="64"/>
      <c r="D7" s="64"/>
      <c r="E7" s="64"/>
      <c r="F7" s="64"/>
      <c r="G7" s="64"/>
      <c r="H7" s="64"/>
      <c r="I7" s="64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49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Ex-Works'!R73</f>
        <v>155275</v>
      </c>
      <c r="C10" s="33">
        <v>1100</v>
      </c>
      <c r="D10" s="33">
        <f t="shared" ref="D10:D33" si="0">+B10-C10</f>
        <v>154175</v>
      </c>
      <c r="E10" s="49" t="s">
        <v>173</v>
      </c>
      <c r="F10" s="48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Ex-Works'!S73</f>
        <v>157275</v>
      </c>
      <c r="C11" s="33">
        <v>1100</v>
      </c>
      <c r="D11" s="33">
        <f t="shared" si="0"/>
        <v>156175</v>
      </c>
      <c r="E11" s="35"/>
      <c r="F11" s="39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Ex-Works'!T73</f>
        <v>160771</v>
      </c>
      <c r="C12" s="33">
        <v>1100</v>
      </c>
      <c r="D12" s="33">
        <f>+B12-C12</f>
        <v>159671</v>
      </c>
      <c r="E12" s="50"/>
      <c r="F12" s="39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Ex-Works'!U73</f>
        <v>160771</v>
      </c>
      <c r="C13" s="33">
        <v>1100</v>
      </c>
      <c r="D13" s="33">
        <f t="shared" si="0"/>
        <v>159671</v>
      </c>
      <c r="E13" s="50"/>
      <c r="F13" s="39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Ex-Works'!M73</f>
        <v>163271</v>
      </c>
      <c r="C14" s="33">
        <v>1100</v>
      </c>
      <c r="D14" s="33">
        <f>+B14-C14</f>
        <v>162171</v>
      </c>
      <c r="E14" s="51"/>
      <c r="F14" s="39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Ex-Works'!N73</f>
        <v>163271</v>
      </c>
      <c r="C15" s="33">
        <v>1100</v>
      </c>
      <c r="D15" s="33">
        <f>+B15-C15</f>
        <v>162171</v>
      </c>
      <c r="E15" s="51"/>
      <c r="F15" s="39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Ex-Works'!Q73</f>
        <v>156225</v>
      </c>
      <c r="C16" s="33">
        <v>1100</v>
      </c>
      <c r="D16" s="33">
        <f t="shared" si="0"/>
        <v>155125</v>
      </c>
      <c r="E16" s="52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Ex-Works'!C73</f>
        <v>161925</v>
      </c>
      <c r="C17" s="33">
        <v>1100</v>
      </c>
      <c r="D17" s="33">
        <f t="shared" si="0"/>
        <v>160825</v>
      </c>
      <c r="E17" s="53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Ex-Works'!D73</f>
        <v>160675</v>
      </c>
      <c r="C18" s="33">
        <v>1100</v>
      </c>
      <c r="D18" s="33">
        <f t="shared" si="0"/>
        <v>159575</v>
      </c>
      <c r="E18" s="53" t="s">
        <v>11</v>
      </c>
      <c r="F18" s="54">
        <f>+[1]FREIGHT!I193</f>
        <v>3537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Ex-Works'!B73</f>
        <v>160175</v>
      </c>
      <c r="C19" s="33">
        <v>1100</v>
      </c>
      <c r="D19" s="33">
        <f t="shared" si="0"/>
        <v>159075</v>
      </c>
      <c r="E19" s="53" t="s">
        <v>178</v>
      </c>
      <c r="F19" s="54">
        <f>+[1]FREIGHT!I198</f>
        <v>3372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Ex-Works'!E73</f>
        <v>161871</v>
      </c>
      <c r="C20" s="33">
        <v>1100</v>
      </c>
      <c r="D20" s="33">
        <f t="shared" si="0"/>
        <v>160771</v>
      </c>
      <c r="E20" s="53" t="s">
        <v>179</v>
      </c>
      <c r="F20" s="55">
        <f>+[1]FREIGHT!I199</f>
        <v>3851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Ex-Works'!F73</f>
        <v>161278</v>
      </c>
      <c r="C21" s="33">
        <v>1100</v>
      </c>
      <c r="D21" s="33">
        <f t="shared" si="0"/>
        <v>160178</v>
      </c>
      <c r="E21" s="53" t="s">
        <v>180</v>
      </c>
      <c r="F21" s="55">
        <f>+[1]FREIGHT!I203</f>
        <v>3706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Ex-Works'!W73-3000</f>
        <v>159000</v>
      </c>
      <c r="C22" s="33">
        <v>1100</v>
      </c>
      <c r="D22" s="33">
        <f t="shared" si="0"/>
        <v>157900</v>
      </c>
      <c r="E22" s="53" t="s">
        <v>181</v>
      </c>
      <c r="F22" s="55">
        <f>+[1]FREIGHT!I204</f>
        <v>3671</v>
      </c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Ex-Works'!W73</f>
        <v>162000</v>
      </c>
      <c r="C23" s="33">
        <v>1100</v>
      </c>
      <c r="D23" s="33">
        <f t="shared" si="0"/>
        <v>160900</v>
      </c>
      <c r="E23" s="53" t="s">
        <v>182</v>
      </c>
      <c r="F23" s="55">
        <f>+[1]FREIGHT!I205</f>
        <v>3782</v>
      </c>
      <c r="G23" s="56"/>
      <c r="H23" s="13"/>
      <c r="I23" s="13"/>
      <c r="J23" s="13"/>
    </row>
    <row r="24" spans="1:10" x14ac:dyDescent="0.25">
      <c r="A24" s="12" t="s">
        <v>97</v>
      </c>
      <c r="B24" s="33">
        <f>+'[1]HD Ex-Works'!X73</f>
        <v>162000</v>
      </c>
      <c r="C24" s="33">
        <v>1100</v>
      </c>
      <c r="D24" s="33">
        <f t="shared" si="0"/>
        <v>160900</v>
      </c>
      <c r="E24" s="53" t="s">
        <v>183</v>
      </c>
      <c r="F24" s="55">
        <f>+[1]FREIGHT!I206</f>
        <v>3684</v>
      </c>
      <c r="G24" s="56"/>
      <c r="H24" s="13"/>
      <c r="I24" s="13"/>
      <c r="J24" s="13"/>
    </row>
    <row r="25" spans="1:10" x14ac:dyDescent="0.25">
      <c r="A25" s="12" t="s">
        <v>98</v>
      </c>
      <c r="B25" s="32">
        <f>+'[1]HD Ex-Works'!J73</f>
        <v>156930</v>
      </c>
      <c r="C25" s="33">
        <v>1100</v>
      </c>
      <c r="D25" s="33">
        <f t="shared" si="0"/>
        <v>155830</v>
      </c>
      <c r="E25" s="53" t="s">
        <v>184</v>
      </c>
      <c r="F25" s="54">
        <f>+[1]FREIGHT!I209</f>
        <v>3506</v>
      </c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Ex-Works'!H73</f>
        <v>156321</v>
      </c>
      <c r="C26" s="33">
        <v>1100</v>
      </c>
      <c r="D26" s="33">
        <f t="shared" si="0"/>
        <v>155221</v>
      </c>
      <c r="E26" s="53" t="s">
        <v>185</v>
      </c>
      <c r="F26" s="54">
        <f>+[1]FREIGHT!I210</f>
        <v>3872</v>
      </c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Ex-Works'!G73</f>
        <v>157131</v>
      </c>
      <c r="C27" s="33">
        <v>1100</v>
      </c>
      <c r="D27" s="33">
        <f t="shared" si="0"/>
        <v>156031</v>
      </c>
      <c r="E27" s="53" t="s">
        <v>186</v>
      </c>
      <c r="F27" s="54">
        <f>+[1]FREIGHT!I217</f>
        <v>3503</v>
      </c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Ex-Works'!I73</f>
        <v>154930</v>
      </c>
      <c r="C28" s="33">
        <v>1100</v>
      </c>
      <c r="D28" s="33">
        <f t="shared" si="0"/>
        <v>153830</v>
      </c>
      <c r="E28" s="53" t="s">
        <v>187</v>
      </c>
      <c r="F28" s="54">
        <f>+[1]FREIGHT!I218</f>
        <v>3321</v>
      </c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Ex-Works'!Y73</f>
        <v>160000</v>
      </c>
      <c r="C29" s="33">
        <v>1100</v>
      </c>
      <c r="D29" s="33">
        <f t="shared" si="0"/>
        <v>158900</v>
      </c>
      <c r="E29" s="53" t="s">
        <v>188</v>
      </c>
      <c r="F29" s="54">
        <f>+[1]FREIGHT!I219</f>
        <v>3617</v>
      </c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Ex-Works'!Z73</f>
        <v>158000</v>
      </c>
      <c r="C30" s="33">
        <v>1100</v>
      </c>
      <c r="D30" s="33">
        <f t="shared" si="0"/>
        <v>156900</v>
      </c>
      <c r="E30" s="53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Ex-Works'!AA73</f>
        <v>150725</v>
      </c>
      <c r="C31" s="33">
        <v>1100</v>
      </c>
      <c r="D31" s="33">
        <f t="shared" si="0"/>
        <v>149625</v>
      </c>
      <c r="E31" s="53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Ex-Works'!AB73</f>
        <v>158278</v>
      </c>
      <c r="C32" s="33">
        <v>1100</v>
      </c>
      <c r="D32" s="33">
        <f t="shared" si="0"/>
        <v>157178</v>
      </c>
      <c r="E32" s="53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Ex-Works'!AC73</f>
        <v>157175</v>
      </c>
      <c r="C33" s="33">
        <v>1100</v>
      </c>
      <c r="D33" s="33">
        <f t="shared" si="0"/>
        <v>156075</v>
      </c>
      <c r="E33" s="53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3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WORK'!G70</f>
        <v>151360</v>
      </c>
      <c r="C35" s="33">
        <v>1100</v>
      </c>
      <c r="D35" s="33">
        <f t="shared" ref="D35:D43" si="1">+B35-C35</f>
        <v>150260</v>
      </c>
      <c r="E35" s="57" t="s">
        <v>189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WORK'!E70</f>
        <v>151170</v>
      </c>
      <c r="C36" s="33">
        <v>1100</v>
      </c>
      <c r="D36" s="33">
        <f t="shared" si="1"/>
        <v>150070</v>
      </c>
      <c r="E36" s="35"/>
      <c r="F36" s="39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WORK'!B70</f>
        <v>149150</v>
      </c>
      <c r="C37" s="33">
        <v>1100</v>
      </c>
      <c r="D37" s="33">
        <f t="shared" si="1"/>
        <v>148050</v>
      </c>
      <c r="E37" s="35"/>
      <c r="F37" s="39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WORK'!F70</f>
        <v>151670</v>
      </c>
      <c r="C38" s="33">
        <v>1100</v>
      </c>
      <c r="D38" s="33">
        <f t="shared" si="1"/>
        <v>150570</v>
      </c>
      <c r="E38" s="35"/>
      <c r="F38" s="39"/>
      <c r="G38" s="13"/>
      <c r="H38" s="13"/>
      <c r="I38" s="13"/>
      <c r="J38" s="13"/>
    </row>
    <row r="39" spans="1:10" x14ac:dyDescent="0.25">
      <c r="A39" s="12" t="s">
        <v>190</v>
      </c>
      <c r="B39" s="33">
        <f>+'[1]PP EX- WORK'!X70</f>
        <v>145150</v>
      </c>
      <c r="C39" s="33">
        <v>1100</v>
      </c>
      <c r="D39" s="33">
        <f t="shared" si="1"/>
        <v>144050</v>
      </c>
      <c r="E39" s="35"/>
      <c r="F39" s="39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WORK'!C70</f>
        <v>148650</v>
      </c>
      <c r="C40" s="33">
        <v>1100</v>
      </c>
      <c r="D40" s="33">
        <f t="shared" si="1"/>
        <v>147550</v>
      </c>
      <c r="E40" s="35"/>
      <c r="F40" s="39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WORK'!D70</f>
        <v>150170</v>
      </c>
      <c r="C41" s="33">
        <v>1100</v>
      </c>
      <c r="D41" s="33">
        <f t="shared" si="1"/>
        <v>149070</v>
      </c>
      <c r="E41" s="35"/>
      <c r="F41" s="39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WORK'!H70</f>
        <v>152960</v>
      </c>
      <c r="C42" s="33">
        <v>1100</v>
      </c>
      <c r="D42" s="33">
        <f t="shared" si="1"/>
        <v>151860</v>
      </c>
      <c r="E42" s="35"/>
      <c r="F42" s="39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WORK'!AA70</f>
        <v>147150</v>
      </c>
      <c r="C43" s="33">
        <v>1100</v>
      </c>
      <c r="D43" s="33">
        <f t="shared" si="1"/>
        <v>146050</v>
      </c>
      <c r="E43" s="35"/>
      <c r="F43" s="39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39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WORK'!R70</f>
        <v>162270</v>
      </c>
      <c r="C45" s="33">
        <v>1100</v>
      </c>
      <c r="D45" s="33">
        <f t="shared" ref="D45:D58" si="2">+B45-C45</f>
        <v>161170</v>
      </c>
      <c r="E45" s="35"/>
      <c r="F45" s="39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WORK'!P70</f>
        <v>162210</v>
      </c>
      <c r="C46" s="33">
        <v>1100</v>
      </c>
      <c r="D46" s="33">
        <f>+B46-C46</f>
        <v>161110</v>
      </c>
      <c r="E46" s="35"/>
      <c r="F46" s="39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WORK'!Z70</f>
        <v>152960</v>
      </c>
      <c r="C47" s="33">
        <v>1100</v>
      </c>
      <c r="D47" s="33">
        <f t="shared" si="2"/>
        <v>151860</v>
      </c>
      <c r="E47" s="35"/>
      <c r="F47" s="39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WORK'!Q70</f>
        <v>160720</v>
      </c>
      <c r="C48" s="33">
        <v>1100</v>
      </c>
      <c r="D48" s="33">
        <f t="shared" si="2"/>
        <v>159620</v>
      </c>
      <c r="E48" s="35"/>
      <c r="F48" s="39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WORK'!S70</f>
        <v>158960</v>
      </c>
      <c r="C49" s="33">
        <v>1100</v>
      </c>
      <c r="D49" s="33">
        <f t="shared" si="2"/>
        <v>157860</v>
      </c>
      <c r="E49" s="35"/>
      <c r="F49" s="39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WORK'!S70</f>
        <v>158960</v>
      </c>
      <c r="C50" s="33">
        <v>1100</v>
      </c>
      <c r="D50" s="33">
        <f t="shared" si="2"/>
        <v>157860</v>
      </c>
      <c r="E50" s="35"/>
      <c r="F50" s="39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WORK'!U70</f>
        <v>161300</v>
      </c>
      <c r="C51" s="33">
        <v>1100</v>
      </c>
      <c r="D51" s="33">
        <f t="shared" si="2"/>
        <v>160200</v>
      </c>
      <c r="E51" s="35"/>
      <c r="F51" s="39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WORK'!V70</f>
        <v>160430</v>
      </c>
      <c r="C52" s="33">
        <v>1100</v>
      </c>
      <c r="D52" s="33">
        <f t="shared" si="2"/>
        <v>159330</v>
      </c>
      <c r="E52" s="35"/>
      <c r="F52" s="39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WORK'!W70</f>
        <v>160430</v>
      </c>
      <c r="C53" s="33">
        <v>1100</v>
      </c>
      <c r="D53" s="33">
        <f t="shared" si="2"/>
        <v>159330</v>
      </c>
      <c r="E53" s="35"/>
      <c r="F53" s="39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WORK'!N70</f>
        <v>158960</v>
      </c>
      <c r="C54" s="33">
        <v>1100</v>
      </c>
      <c r="D54" s="33">
        <f t="shared" si="2"/>
        <v>157860</v>
      </c>
      <c r="E54" s="35"/>
      <c r="F54" s="39"/>
      <c r="G54" s="13"/>
      <c r="H54" s="13"/>
      <c r="I54" s="13"/>
      <c r="J54" s="13"/>
    </row>
    <row r="55" spans="1:10" x14ac:dyDescent="0.25">
      <c r="A55" s="12" t="s">
        <v>191</v>
      </c>
      <c r="B55" s="33">
        <f>+'[1]PP EX- WORK'!O70</f>
        <v>158460</v>
      </c>
      <c r="C55" s="33">
        <v>1100</v>
      </c>
      <c r="D55" s="33">
        <f t="shared" si="2"/>
        <v>157360</v>
      </c>
      <c r="E55" s="35"/>
      <c r="F55" s="39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WORK'!K70</f>
        <v>161930</v>
      </c>
      <c r="C56" s="33">
        <v>1100</v>
      </c>
      <c r="D56" s="33">
        <f t="shared" si="2"/>
        <v>160830</v>
      </c>
      <c r="E56" s="35"/>
      <c r="F56" s="39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WORK'!M70</f>
        <v>164930</v>
      </c>
      <c r="C57" s="33">
        <v>1100</v>
      </c>
      <c r="D57" s="33">
        <f t="shared" si="2"/>
        <v>163830</v>
      </c>
      <c r="E57" s="35"/>
      <c r="F57" s="39"/>
      <c r="G57" s="13"/>
      <c r="H57" s="13"/>
      <c r="I57" s="13"/>
      <c r="J57" s="13"/>
    </row>
    <row r="58" spans="1:10" x14ac:dyDescent="0.25">
      <c r="A58" s="40" t="s">
        <v>119</v>
      </c>
      <c r="B58" s="33">
        <f>+'[1]PP EX- WORK'!L70</f>
        <v>163950</v>
      </c>
      <c r="C58" s="33">
        <v>1100</v>
      </c>
      <c r="D58" s="33">
        <f t="shared" si="2"/>
        <v>162850</v>
      </c>
      <c r="E58" s="35"/>
      <c r="F58" s="39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39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STP'!C70</f>
        <v>160782</v>
      </c>
      <c r="C60" s="33">
        <v>1100</v>
      </c>
      <c r="D60" s="33">
        <f t="shared" ref="D60:D68" si="3">+B60-C60</f>
        <v>159682</v>
      </c>
      <c r="E60" s="35"/>
      <c r="F60" s="39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STP'!B70</f>
        <v>159782</v>
      </c>
      <c r="C61" s="33">
        <v>1100</v>
      </c>
      <c r="D61" s="33">
        <f t="shared" si="3"/>
        <v>158682</v>
      </c>
      <c r="E61" s="35"/>
      <c r="F61" s="39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STP'!B70</f>
        <v>159782</v>
      </c>
      <c r="C62" s="33">
        <v>1100</v>
      </c>
      <c r="D62" s="33">
        <f t="shared" si="3"/>
        <v>158682</v>
      </c>
      <c r="E62" s="35"/>
      <c r="F62" s="39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STP'!D70</f>
        <v>162872</v>
      </c>
      <c r="C63" s="33">
        <v>1100</v>
      </c>
      <c r="D63" s="33">
        <f t="shared" si="3"/>
        <v>161772</v>
      </c>
      <c r="E63" s="35"/>
      <c r="F63" s="39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STP'!E70</f>
        <v>164872</v>
      </c>
      <c r="C64" s="33">
        <v>1100</v>
      </c>
      <c r="D64" s="33">
        <f t="shared" si="3"/>
        <v>163772</v>
      </c>
      <c r="E64" s="35"/>
      <c r="F64" s="39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STP'!F70</f>
        <v>166572</v>
      </c>
      <c r="C65" s="33">
        <v>1100</v>
      </c>
      <c r="D65" s="33">
        <f t="shared" si="3"/>
        <v>165472</v>
      </c>
      <c r="E65" s="35"/>
      <c r="F65" s="39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STP'!B70-5500</f>
        <v>154282</v>
      </c>
      <c r="C66" s="33">
        <v>1100</v>
      </c>
      <c r="D66" s="33">
        <f t="shared" si="3"/>
        <v>153182</v>
      </c>
      <c r="E66" s="35"/>
      <c r="F66" s="39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STP'!H70</f>
        <v>157782</v>
      </c>
      <c r="C67" s="33">
        <v>1100</v>
      </c>
      <c r="D67" s="33">
        <f t="shared" si="3"/>
        <v>156682</v>
      </c>
      <c r="E67" s="35"/>
      <c r="F67" s="39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STP'!I70</f>
        <v>157782</v>
      </c>
      <c r="C68" s="33">
        <v>1100</v>
      </c>
      <c r="D68" s="33">
        <f t="shared" si="3"/>
        <v>156682</v>
      </c>
      <c r="E68" s="35"/>
      <c r="F68" s="39"/>
      <c r="G68" s="13"/>
      <c r="H68" s="13"/>
      <c r="I68" s="13"/>
      <c r="J68" s="13"/>
    </row>
    <row r="69" spans="1:10" x14ac:dyDescent="0.25">
      <c r="A69" s="37" t="s">
        <v>192</v>
      </c>
      <c r="B69" s="64"/>
      <c r="C69" s="64"/>
      <c r="D69" s="64"/>
      <c r="E69" s="64"/>
      <c r="F69" s="64"/>
      <c r="G69" s="64"/>
      <c r="H69" s="64"/>
      <c r="I69" s="64"/>
      <c r="J69" s="64"/>
    </row>
    <row r="70" spans="1:10" x14ac:dyDescent="0.25">
      <c r="A70" s="12" t="s">
        <v>130</v>
      </c>
      <c r="B70" s="41" t="s">
        <v>131</v>
      </c>
      <c r="C70" s="41" t="s">
        <v>132</v>
      </c>
      <c r="D70" s="41" t="s">
        <v>133</v>
      </c>
      <c r="E70" s="41" t="s">
        <v>134</v>
      </c>
      <c r="F70" s="41" t="s">
        <v>135</v>
      </c>
      <c r="G70" s="41" t="s">
        <v>136</v>
      </c>
      <c r="H70" s="41" t="s">
        <v>137</v>
      </c>
      <c r="I70" s="41" t="s">
        <v>138</v>
      </c>
      <c r="J70" s="13"/>
    </row>
    <row r="71" spans="1:10" x14ac:dyDescent="0.25">
      <c r="A71" s="37" t="s">
        <v>139</v>
      </c>
      <c r="B71" s="42" t="s">
        <v>140</v>
      </c>
      <c r="C71" s="42" t="s">
        <v>141</v>
      </c>
      <c r="D71" s="42" t="s">
        <v>142</v>
      </c>
      <c r="E71" s="42" t="s">
        <v>143</v>
      </c>
      <c r="F71" s="42" t="s">
        <v>144</v>
      </c>
      <c r="G71" s="42" t="s">
        <v>145</v>
      </c>
      <c r="H71" s="42" t="s">
        <v>146</v>
      </c>
      <c r="I71" s="43" t="s">
        <v>147</v>
      </c>
      <c r="J71" s="13"/>
    </row>
    <row r="72" spans="1:10" x14ac:dyDescent="0.25">
      <c r="A72" s="12" t="s">
        <v>148</v>
      </c>
      <c r="B72" s="41" t="s">
        <v>131</v>
      </c>
      <c r="C72" s="41" t="s">
        <v>132</v>
      </c>
      <c r="D72" s="41" t="s">
        <v>133</v>
      </c>
      <c r="E72" s="41" t="s">
        <v>134</v>
      </c>
      <c r="F72" s="41" t="s">
        <v>135</v>
      </c>
      <c r="G72" s="41" t="s">
        <v>136</v>
      </c>
      <c r="H72" s="41" t="s">
        <v>137</v>
      </c>
      <c r="I72" s="41" t="s">
        <v>138</v>
      </c>
      <c r="J72" s="13"/>
    </row>
    <row r="73" spans="1:10" x14ac:dyDescent="0.25">
      <c r="A73" s="12" t="s">
        <v>149</v>
      </c>
      <c r="B73" s="41" t="s">
        <v>150</v>
      </c>
      <c r="C73" s="41" t="s">
        <v>151</v>
      </c>
      <c r="D73" s="41" t="s">
        <v>152</v>
      </c>
      <c r="E73" s="41" t="s">
        <v>153</v>
      </c>
      <c r="F73" s="41" t="s">
        <v>154</v>
      </c>
      <c r="G73" s="41" t="s">
        <v>155</v>
      </c>
      <c r="H73" s="41" t="s">
        <v>143</v>
      </c>
      <c r="I73" s="1" t="s">
        <v>156</v>
      </c>
      <c r="J73" s="13"/>
    </row>
    <row r="74" spans="1:10" x14ac:dyDescent="0.25">
      <c r="A74" s="44" t="s">
        <v>157</v>
      </c>
      <c r="B74" s="58"/>
      <c r="C74" s="58"/>
      <c r="D74" s="58"/>
      <c r="E74" s="58"/>
      <c r="F74" s="58"/>
      <c r="G74" s="58"/>
      <c r="H74" s="58"/>
      <c r="I74" s="58"/>
      <c r="J74" s="59"/>
    </row>
    <row r="75" spans="1:10" x14ac:dyDescent="0.25">
      <c r="A75" s="45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6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6" t="s">
        <v>160</v>
      </c>
      <c r="B77" s="39"/>
      <c r="C77" s="39"/>
      <c r="D77" s="39"/>
      <c r="E77" s="39"/>
      <c r="F77" s="39"/>
      <c r="G77" s="39"/>
      <c r="H77" s="39"/>
      <c r="I77" s="13"/>
      <c r="J77" s="13"/>
    </row>
    <row r="78" spans="1:10" x14ac:dyDescent="0.25">
      <c r="A78" s="46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6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5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G17" sqref="G17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13"/>
    </row>
    <row r="2" spans="1:10" x14ac:dyDescent="0.2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13"/>
    </row>
    <row r="3" spans="1:10" x14ac:dyDescent="0.25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13"/>
    </row>
    <row r="4" spans="1:10" x14ac:dyDescent="0.25">
      <c r="A4" s="66" t="s">
        <v>169</v>
      </c>
      <c r="B4" s="66"/>
      <c r="C4" s="66"/>
      <c r="D4" s="66"/>
      <c r="E4" s="66"/>
      <c r="F4" s="66"/>
      <c r="G4" s="66"/>
      <c r="H4" s="66"/>
      <c r="I4" s="66"/>
      <c r="J4" s="13"/>
    </row>
    <row r="5" spans="1:10" x14ac:dyDescent="0.25">
      <c r="A5" s="66" t="s">
        <v>193</v>
      </c>
      <c r="B5" s="66"/>
      <c r="C5" s="66"/>
      <c r="D5" s="66"/>
      <c r="E5" s="66"/>
      <c r="F5" s="66"/>
      <c r="G5" s="66"/>
      <c r="H5" s="66"/>
      <c r="I5" s="48"/>
      <c r="J5" s="13"/>
    </row>
    <row r="6" spans="1:10" x14ac:dyDescent="0.25">
      <c r="A6" s="66" t="s">
        <v>76</v>
      </c>
      <c r="B6" s="66"/>
      <c r="C6" s="66"/>
      <c r="D6" s="66"/>
      <c r="E6" s="66"/>
      <c r="F6" s="66"/>
      <c r="G6" s="66"/>
      <c r="H6" s="66"/>
      <c r="I6" s="13"/>
      <c r="J6" s="13"/>
    </row>
    <row r="7" spans="1:10" x14ac:dyDescent="0.25">
      <c r="A7" s="64" t="str">
        <f>+'[1]STOCK POINT'!A9:E9</f>
        <v>HDPE, LLDPE &amp; PP PRICE W.E.F. DT. 04.04.26</v>
      </c>
      <c r="B7" s="64"/>
      <c r="C7" s="64"/>
      <c r="D7" s="64"/>
      <c r="E7" s="64"/>
      <c r="F7" s="64"/>
      <c r="G7" s="64"/>
      <c r="H7" s="64"/>
      <c r="I7" s="64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49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Ex-Works'!R71</f>
        <v>155437</v>
      </c>
      <c r="C10" s="33">
        <v>1100</v>
      </c>
      <c r="D10" s="33">
        <f t="shared" ref="D10:D33" si="0">+B10-C10</f>
        <v>154337</v>
      </c>
      <c r="E10" s="49" t="s">
        <v>173</v>
      </c>
      <c r="F10" s="48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Ex-Works'!S71</f>
        <v>157437</v>
      </c>
      <c r="C11" s="33">
        <v>1100</v>
      </c>
      <c r="D11" s="33">
        <f t="shared" si="0"/>
        <v>156337</v>
      </c>
      <c r="E11" s="35"/>
      <c r="F11" s="39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Ex-Works'!T71</f>
        <v>161697</v>
      </c>
      <c r="C12" s="33">
        <v>1100</v>
      </c>
      <c r="D12" s="33">
        <f>+B12-C12</f>
        <v>160597</v>
      </c>
      <c r="E12" s="50"/>
      <c r="F12" s="39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Ex-Works'!U71</f>
        <v>161697</v>
      </c>
      <c r="C13" s="33">
        <v>1100</v>
      </c>
      <c r="D13" s="33">
        <f t="shared" si="0"/>
        <v>160597</v>
      </c>
      <c r="E13" s="50"/>
      <c r="F13" s="39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Ex-Works'!M71</f>
        <v>164197</v>
      </c>
      <c r="C14" s="33">
        <v>1100</v>
      </c>
      <c r="D14" s="33">
        <f>+B14-C14</f>
        <v>163097</v>
      </c>
      <c r="E14" s="51"/>
      <c r="F14" s="39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Ex-Works'!N71</f>
        <v>164197</v>
      </c>
      <c r="C15" s="33">
        <v>1100</v>
      </c>
      <c r="D15" s="33">
        <f>+B15-C15</f>
        <v>163097</v>
      </c>
      <c r="E15" s="51"/>
      <c r="F15" s="39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Ex-Works'!Q71</f>
        <v>157148</v>
      </c>
      <c r="C16" s="33">
        <v>1100</v>
      </c>
      <c r="D16" s="33">
        <f t="shared" si="0"/>
        <v>156048</v>
      </c>
      <c r="E16" s="52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Ex-Works'!C71</f>
        <v>162737</v>
      </c>
      <c r="C17" s="33">
        <v>1100</v>
      </c>
      <c r="D17" s="33">
        <f t="shared" si="0"/>
        <v>161637</v>
      </c>
      <c r="E17" s="53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Ex-Works'!D71</f>
        <v>161487</v>
      </c>
      <c r="C18" s="33">
        <v>1100</v>
      </c>
      <c r="D18" s="33">
        <f t="shared" si="0"/>
        <v>160387</v>
      </c>
      <c r="E18" s="53" t="s">
        <v>194</v>
      </c>
      <c r="F18" s="54">
        <f>+[1]FREIGHT!I195</f>
        <v>2929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Ex-Works'!B71</f>
        <v>160987</v>
      </c>
      <c r="C19" s="33">
        <v>1100</v>
      </c>
      <c r="D19" s="33">
        <f t="shared" si="0"/>
        <v>159887</v>
      </c>
      <c r="E19" s="53" t="s">
        <v>195</v>
      </c>
      <c r="F19" s="54">
        <f>+[1]FREIGHT!I215</f>
        <v>3061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Ex-Works'!E71</f>
        <v>162797</v>
      </c>
      <c r="C20" s="33">
        <v>1100</v>
      </c>
      <c r="D20" s="33">
        <f t="shared" si="0"/>
        <v>161697</v>
      </c>
      <c r="E20" s="53" t="s">
        <v>196</v>
      </c>
      <c r="F20" s="55">
        <f>+[1]FREIGHT!I421</f>
        <v>3073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Ex-Works'!F71</f>
        <v>161452</v>
      </c>
      <c r="C21" s="33">
        <v>1100</v>
      </c>
      <c r="D21" s="33">
        <f t="shared" si="0"/>
        <v>160352</v>
      </c>
      <c r="E21" s="53"/>
      <c r="F21" s="55"/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Ex-Works'!W71-3000</f>
        <v>159925</v>
      </c>
      <c r="C22" s="33">
        <v>1100</v>
      </c>
      <c r="D22" s="33">
        <f t="shared" si="0"/>
        <v>158825</v>
      </c>
      <c r="E22" s="53"/>
      <c r="F22" s="55"/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Ex-Works'!W71</f>
        <v>162925</v>
      </c>
      <c r="C23" s="33">
        <v>1100</v>
      </c>
      <c r="D23" s="33">
        <f t="shared" si="0"/>
        <v>161825</v>
      </c>
      <c r="E23" s="53"/>
      <c r="F23" s="55"/>
      <c r="G23" s="56"/>
      <c r="H23" s="13"/>
      <c r="I23" s="13"/>
      <c r="J23" s="13"/>
    </row>
    <row r="24" spans="1:10" x14ac:dyDescent="0.25">
      <c r="A24" s="12" t="s">
        <v>97</v>
      </c>
      <c r="B24" s="33">
        <f>+'[1]HD Ex-Works'!X71</f>
        <v>162925</v>
      </c>
      <c r="C24" s="33">
        <v>1100</v>
      </c>
      <c r="D24" s="33">
        <f t="shared" si="0"/>
        <v>161825</v>
      </c>
      <c r="E24" s="53"/>
      <c r="F24" s="55"/>
      <c r="G24" s="56"/>
      <c r="H24" s="13"/>
      <c r="I24" s="13"/>
      <c r="J24" s="13"/>
    </row>
    <row r="25" spans="1:10" x14ac:dyDescent="0.25">
      <c r="A25" s="12" t="s">
        <v>98</v>
      </c>
      <c r="B25" s="32">
        <f>+'[1]HD Ex-Works'!J71</f>
        <v>156782</v>
      </c>
      <c r="C25" s="33">
        <v>1100</v>
      </c>
      <c r="D25" s="33">
        <f t="shared" si="0"/>
        <v>155682</v>
      </c>
      <c r="E25" s="53"/>
      <c r="F25" s="54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Ex-Works'!H71</f>
        <v>156962</v>
      </c>
      <c r="C26" s="33">
        <v>1100</v>
      </c>
      <c r="D26" s="33">
        <f t="shared" si="0"/>
        <v>155862</v>
      </c>
      <c r="E26" s="53"/>
      <c r="F26" s="54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Ex-Works'!G71</f>
        <v>157712</v>
      </c>
      <c r="C27" s="33">
        <v>1100</v>
      </c>
      <c r="D27" s="33">
        <f t="shared" si="0"/>
        <v>156612</v>
      </c>
      <c r="E27" s="53"/>
      <c r="F27" s="54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Ex-Works'!I71</f>
        <v>154782</v>
      </c>
      <c r="C28" s="33">
        <v>1100</v>
      </c>
      <c r="D28" s="33">
        <f t="shared" si="0"/>
        <v>153682</v>
      </c>
      <c r="E28" s="53"/>
      <c r="F28" s="54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Ex-Works'!Y71</f>
        <v>160925</v>
      </c>
      <c r="C29" s="33">
        <v>1100</v>
      </c>
      <c r="D29" s="33">
        <f t="shared" si="0"/>
        <v>159825</v>
      </c>
      <c r="E29" s="53"/>
      <c r="F29" s="54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Ex-Works'!Z71</f>
        <v>158925</v>
      </c>
      <c r="C30" s="33">
        <v>1100</v>
      </c>
      <c r="D30" s="33">
        <f t="shared" si="0"/>
        <v>157825</v>
      </c>
      <c r="E30" s="53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Ex-Works'!AA71</f>
        <v>151648</v>
      </c>
      <c r="C31" s="33">
        <v>1100</v>
      </c>
      <c r="D31" s="33">
        <f t="shared" si="0"/>
        <v>150548</v>
      </c>
      <c r="E31" s="53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Ex-Works'!AB71</f>
        <v>158452</v>
      </c>
      <c r="C32" s="33">
        <v>1100</v>
      </c>
      <c r="D32" s="33">
        <f t="shared" si="0"/>
        <v>157352</v>
      </c>
      <c r="E32" s="53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Ex-Works'!AC71</f>
        <v>157987</v>
      </c>
      <c r="C33" s="33">
        <v>1100</v>
      </c>
      <c r="D33" s="33">
        <f t="shared" si="0"/>
        <v>156887</v>
      </c>
      <c r="E33" s="53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3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WORK'!G68</f>
        <v>152290</v>
      </c>
      <c r="C35" s="33">
        <v>1100</v>
      </c>
      <c r="D35" s="33">
        <f t="shared" ref="D35:D43" si="1">+B35-C35</f>
        <v>151190</v>
      </c>
      <c r="E35" s="57" t="s">
        <v>189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WORK'!E68</f>
        <v>152100</v>
      </c>
      <c r="C36" s="33">
        <v>1100</v>
      </c>
      <c r="D36" s="33">
        <f t="shared" si="1"/>
        <v>151000</v>
      </c>
      <c r="E36" s="35"/>
      <c r="F36" s="39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WORK'!B68</f>
        <v>150080</v>
      </c>
      <c r="C37" s="33">
        <v>1100</v>
      </c>
      <c r="D37" s="33">
        <f t="shared" si="1"/>
        <v>148980</v>
      </c>
      <c r="E37" s="35"/>
      <c r="F37" s="39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WORK'!F68</f>
        <v>152600</v>
      </c>
      <c r="C38" s="33">
        <v>1100</v>
      </c>
      <c r="D38" s="33">
        <f t="shared" si="1"/>
        <v>151500</v>
      </c>
      <c r="E38" s="35"/>
      <c r="F38" s="39"/>
      <c r="G38" s="13"/>
      <c r="H38" s="13"/>
      <c r="I38" s="13"/>
      <c r="J38" s="13"/>
    </row>
    <row r="39" spans="1:10" x14ac:dyDescent="0.25">
      <c r="A39" s="12" t="s">
        <v>190</v>
      </c>
      <c r="B39" s="33">
        <f>+'[1]PP EX- WORK'!X68</f>
        <v>146080</v>
      </c>
      <c r="C39" s="33">
        <v>1100</v>
      </c>
      <c r="D39" s="33">
        <f t="shared" si="1"/>
        <v>144980</v>
      </c>
      <c r="E39" s="35"/>
      <c r="F39" s="39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WORK'!C68</f>
        <v>149580</v>
      </c>
      <c r="C40" s="33">
        <v>1100</v>
      </c>
      <c r="D40" s="33">
        <f t="shared" si="1"/>
        <v>148480</v>
      </c>
      <c r="E40" s="35"/>
      <c r="F40" s="39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WORK'!D68</f>
        <v>151100</v>
      </c>
      <c r="C41" s="33">
        <v>1100</v>
      </c>
      <c r="D41" s="33">
        <f t="shared" si="1"/>
        <v>150000</v>
      </c>
      <c r="E41" s="35"/>
      <c r="F41" s="39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WORK'!H68</f>
        <v>153890</v>
      </c>
      <c r="C42" s="33">
        <v>1100</v>
      </c>
      <c r="D42" s="33">
        <f t="shared" si="1"/>
        <v>152790</v>
      </c>
      <c r="E42" s="35"/>
      <c r="F42" s="39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WORK'!AA68</f>
        <v>148080</v>
      </c>
      <c r="C43" s="33">
        <v>1100</v>
      </c>
      <c r="D43" s="33">
        <f t="shared" si="1"/>
        <v>146980</v>
      </c>
      <c r="E43" s="35"/>
      <c r="F43" s="39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39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WORK'!R68</f>
        <v>163200</v>
      </c>
      <c r="C45" s="33">
        <v>1100</v>
      </c>
      <c r="D45" s="33">
        <f t="shared" ref="D45:D58" si="2">+B45-C45</f>
        <v>162100</v>
      </c>
      <c r="E45" s="35"/>
      <c r="F45" s="39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WORK'!P68</f>
        <v>162135</v>
      </c>
      <c r="C46" s="33">
        <v>1100</v>
      </c>
      <c r="D46" s="33">
        <f>+B46-C46</f>
        <v>161035</v>
      </c>
      <c r="E46" s="35"/>
      <c r="F46" s="39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WORK'!Z68</f>
        <v>152885</v>
      </c>
      <c r="C47" s="33">
        <v>1100</v>
      </c>
      <c r="D47" s="33">
        <f t="shared" si="2"/>
        <v>151785</v>
      </c>
      <c r="E47" s="35"/>
      <c r="F47" s="39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WORK'!Q68</f>
        <v>161650</v>
      </c>
      <c r="C48" s="33">
        <v>1100</v>
      </c>
      <c r="D48" s="33">
        <f t="shared" si="2"/>
        <v>160550</v>
      </c>
      <c r="E48" s="35"/>
      <c r="F48" s="39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WORK'!S68</f>
        <v>158885</v>
      </c>
      <c r="C49" s="33">
        <v>1100</v>
      </c>
      <c r="D49" s="33">
        <f t="shared" si="2"/>
        <v>157785</v>
      </c>
      <c r="E49" s="35"/>
      <c r="F49" s="39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WORK'!T68</f>
        <v>160380</v>
      </c>
      <c r="C50" s="33">
        <v>1100</v>
      </c>
      <c r="D50" s="33">
        <f t="shared" si="2"/>
        <v>159280</v>
      </c>
      <c r="E50" s="35"/>
      <c r="F50" s="39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WORK'!U68</f>
        <v>162230</v>
      </c>
      <c r="C51" s="33">
        <v>1100</v>
      </c>
      <c r="D51" s="33">
        <f t="shared" si="2"/>
        <v>161130</v>
      </c>
      <c r="E51" s="35"/>
      <c r="F51" s="39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WORK'!V68</f>
        <v>161360</v>
      </c>
      <c r="C52" s="33">
        <v>1100</v>
      </c>
      <c r="D52" s="33">
        <f t="shared" si="2"/>
        <v>160260</v>
      </c>
      <c r="E52" s="35"/>
      <c r="F52" s="39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WORK'!W68</f>
        <v>161360</v>
      </c>
      <c r="C53" s="33">
        <v>1100</v>
      </c>
      <c r="D53" s="33">
        <f t="shared" si="2"/>
        <v>160260</v>
      </c>
      <c r="E53" s="35"/>
      <c r="F53" s="39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WORK'!N68</f>
        <v>159890</v>
      </c>
      <c r="C54" s="33">
        <v>1100</v>
      </c>
      <c r="D54" s="33">
        <f t="shared" si="2"/>
        <v>158790</v>
      </c>
      <c r="E54" s="35"/>
      <c r="F54" s="39"/>
      <c r="G54" s="13"/>
      <c r="H54" s="13"/>
      <c r="I54" s="13"/>
      <c r="J54" s="13"/>
    </row>
    <row r="55" spans="1:10" x14ac:dyDescent="0.25">
      <c r="A55" s="12" t="s">
        <v>191</v>
      </c>
      <c r="B55" s="33">
        <f>+'[1]PP EX- WORK'!O68</f>
        <v>159390</v>
      </c>
      <c r="C55" s="33">
        <v>1100</v>
      </c>
      <c r="D55" s="33">
        <f t="shared" si="2"/>
        <v>158290</v>
      </c>
      <c r="E55" s="35"/>
      <c r="F55" s="39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WORK'!K68</f>
        <v>162855</v>
      </c>
      <c r="C56" s="33">
        <v>1100</v>
      </c>
      <c r="D56" s="33">
        <f t="shared" si="2"/>
        <v>161755</v>
      </c>
      <c r="E56" s="35"/>
      <c r="F56" s="39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WORK'!M68</f>
        <v>165855</v>
      </c>
      <c r="C57" s="33">
        <v>1100</v>
      </c>
      <c r="D57" s="33">
        <f t="shared" si="2"/>
        <v>164755</v>
      </c>
      <c r="E57" s="35"/>
      <c r="F57" s="39"/>
      <c r="G57" s="13"/>
      <c r="H57" s="13"/>
      <c r="I57" s="13"/>
      <c r="J57" s="13"/>
    </row>
    <row r="58" spans="1:10" x14ac:dyDescent="0.25">
      <c r="A58" s="40" t="s">
        <v>119</v>
      </c>
      <c r="B58" s="33">
        <f>+'[1]PP EX- WORK'!L68</f>
        <v>164877</v>
      </c>
      <c r="C58" s="33">
        <v>1100</v>
      </c>
      <c r="D58" s="33">
        <f t="shared" si="2"/>
        <v>163777</v>
      </c>
      <c r="E58" s="35"/>
      <c r="F58" s="39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39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STP'!C68</f>
        <v>161705</v>
      </c>
      <c r="C60" s="33">
        <v>1100</v>
      </c>
      <c r="D60" s="33">
        <f t="shared" ref="D60:D68" si="3">+B60-C60</f>
        <v>160605</v>
      </c>
      <c r="E60" s="35"/>
      <c r="F60" s="39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STP'!B68</f>
        <v>160705</v>
      </c>
      <c r="C61" s="33">
        <v>1100</v>
      </c>
      <c r="D61" s="33">
        <f t="shared" si="3"/>
        <v>159605</v>
      </c>
      <c r="E61" s="35"/>
      <c r="F61" s="39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STP'!B68</f>
        <v>160705</v>
      </c>
      <c r="C62" s="33">
        <v>1100</v>
      </c>
      <c r="D62" s="33">
        <f t="shared" si="3"/>
        <v>159605</v>
      </c>
      <c r="E62" s="35"/>
      <c r="F62" s="39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STP'!D68</f>
        <v>163805</v>
      </c>
      <c r="C63" s="33">
        <v>1100</v>
      </c>
      <c r="D63" s="33">
        <f t="shared" si="3"/>
        <v>162705</v>
      </c>
      <c r="E63" s="35"/>
      <c r="F63" s="39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STP'!E68</f>
        <v>165805</v>
      </c>
      <c r="C64" s="33">
        <v>1100</v>
      </c>
      <c r="D64" s="33">
        <f t="shared" si="3"/>
        <v>164705</v>
      </c>
      <c r="E64" s="35"/>
      <c r="F64" s="39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STP'!F68</f>
        <v>167495</v>
      </c>
      <c r="C65" s="33">
        <v>1100</v>
      </c>
      <c r="D65" s="33">
        <f t="shared" si="3"/>
        <v>166395</v>
      </c>
      <c r="E65" s="35"/>
      <c r="F65" s="39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STP'!B68-5500</f>
        <v>155205</v>
      </c>
      <c r="C66" s="33">
        <v>1100</v>
      </c>
      <c r="D66" s="33">
        <f t="shared" si="3"/>
        <v>154105</v>
      </c>
      <c r="E66" s="35"/>
      <c r="F66" s="39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STP'!H68</f>
        <v>158705</v>
      </c>
      <c r="C67" s="33">
        <v>1100</v>
      </c>
      <c r="D67" s="33">
        <f t="shared" si="3"/>
        <v>157605</v>
      </c>
      <c r="E67" s="35"/>
      <c r="F67" s="39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STP'!I68</f>
        <v>158705</v>
      </c>
      <c r="C68" s="33">
        <v>1100</v>
      </c>
      <c r="D68" s="33">
        <f t="shared" si="3"/>
        <v>157605</v>
      </c>
      <c r="E68" s="35"/>
      <c r="F68" s="39"/>
      <c r="G68" s="13"/>
      <c r="H68" s="13"/>
      <c r="I68" s="13"/>
      <c r="J68" s="13"/>
    </row>
    <row r="69" spans="1:10" x14ac:dyDescent="0.25">
      <c r="A69" s="37" t="s">
        <v>192</v>
      </c>
      <c r="B69" s="64"/>
      <c r="C69" s="64"/>
      <c r="D69" s="64"/>
      <c r="E69" s="64"/>
      <c r="F69" s="64"/>
      <c r="G69" s="64"/>
      <c r="H69" s="64"/>
      <c r="I69" s="64"/>
      <c r="J69" s="64"/>
    </row>
    <row r="70" spans="1:10" x14ac:dyDescent="0.25">
      <c r="A70" s="12" t="s">
        <v>130</v>
      </c>
      <c r="B70" s="41" t="s">
        <v>131</v>
      </c>
      <c r="C70" s="41" t="s">
        <v>132</v>
      </c>
      <c r="D70" s="41" t="s">
        <v>133</v>
      </c>
      <c r="E70" s="41" t="s">
        <v>134</v>
      </c>
      <c r="F70" s="41" t="s">
        <v>135</v>
      </c>
      <c r="G70" s="41" t="s">
        <v>136</v>
      </c>
      <c r="H70" s="41" t="s">
        <v>137</v>
      </c>
      <c r="I70" s="41" t="s">
        <v>138</v>
      </c>
      <c r="J70" s="13"/>
    </row>
    <row r="71" spans="1:10" x14ac:dyDescent="0.25">
      <c r="A71" s="37" t="s">
        <v>139</v>
      </c>
      <c r="B71" s="42" t="s">
        <v>140</v>
      </c>
      <c r="C71" s="42" t="s">
        <v>141</v>
      </c>
      <c r="D71" s="42" t="s">
        <v>142</v>
      </c>
      <c r="E71" s="42" t="s">
        <v>143</v>
      </c>
      <c r="F71" s="42" t="s">
        <v>144</v>
      </c>
      <c r="G71" s="42" t="s">
        <v>145</v>
      </c>
      <c r="H71" s="42" t="s">
        <v>146</v>
      </c>
      <c r="I71" s="43" t="s">
        <v>147</v>
      </c>
      <c r="J71" s="13"/>
    </row>
    <row r="72" spans="1:10" x14ac:dyDescent="0.25">
      <c r="A72" s="12" t="s">
        <v>148</v>
      </c>
      <c r="B72" s="41" t="s">
        <v>131</v>
      </c>
      <c r="C72" s="41" t="s">
        <v>132</v>
      </c>
      <c r="D72" s="41" t="s">
        <v>133</v>
      </c>
      <c r="E72" s="41" t="s">
        <v>134</v>
      </c>
      <c r="F72" s="41" t="s">
        <v>135</v>
      </c>
      <c r="G72" s="41" t="s">
        <v>136</v>
      </c>
      <c r="H72" s="41" t="s">
        <v>137</v>
      </c>
      <c r="I72" s="41" t="s">
        <v>138</v>
      </c>
      <c r="J72" s="13"/>
    </row>
    <row r="73" spans="1:10" x14ac:dyDescent="0.25">
      <c r="A73" s="12" t="s">
        <v>149</v>
      </c>
      <c r="B73" s="41" t="s">
        <v>150</v>
      </c>
      <c r="C73" s="41" t="s">
        <v>151</v>
      </c>
      <c r="D73" s="41" t="s">
        <v>152</v>
      </c>
      <c r="E73" s="41" t="s">
        <v>153</v>
      </c>
      <c r="F73" s="41" t="s">
        <v>154</v>
      </c>
      <c r="G73" s="41" t="s">
        <v>155</v>
      </c>
      <c r="H73" s="41" t="s">
        <v>143</v>
      </c>
      <c r="I73" s="1" t="s">
        <v>156</v>
      </c>
      <c r="J73" s="13"/>
    </row>
    <row r="74" spans="1:10" x14ac:dyDescent="0.25">
      <c r="A74" s="44" t="s">
        <v>157</v>
      </c>
      <c r="B74" s="58"/>
      <c r="C74" s="58"/>
      <c r="D74" s="58"/>
      <c r="E74" s="58"/>
      <c r="F74" s="58"/>
      <c r="G74" s="58"/>
      <c r="H74" s="58"/>
      <c r="I74" s="58"/>
      <c r="J74" s="59"/>
    </row>
    <row r="75" spans="1:10" x14ac:dyDescent="0.25">
      <c r="A75" s="45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6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6" t="s">
        <v>160</v>
      </c>
      <c r="B77" s="39"/>
      <c r="C77" s="39"/>
      <c r="D77" s="39"/>
      <c r="E77" s="39"/>
      <c r="F77" s="39"/>
      <c r="G77" s="39"/>
      <c r="H77" s="39"/>
      <c r="I77" s="13"/>
      <c r="J77" s="13"/>
    </row>
    <row r="78" spans="1:10" x14ac:dyDescent="0.25">
      <c r="A78" s="46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6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5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I13" sqref="I13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13"/>
    </row>
    <row r="2" spans="1:10" x14ac:dyDescent="0.2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13"/>
    </row>
    <row r="3" spans="1:10" x14ac:dyDescent="0.25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13"/>
    </row>
    <row r="4" spans="1:10" x14ac:dyDescent="0.25">
      <c r="A4" s="66" t="s">
        <v>169</v>
      </c>
      <c r="B4" s="66"/>
      <c r="C4" s="66"/>
      <c r="D4" s="66"/>
      <c r="E4" s="66"/>
      <c r="F4" s="66"/>
      <c r="G4" s="66"/>
      <c r="H4" s="66"/>
      <c r="I4" s="66"/>
      <c r="J4" s="13"/>
    </row>
    <row r="5" spans="1:10" x14ac:dyDescent="0.25">
      <c r="A5" s="66" t="s">
        <v>197</v>
      </c>
      <c r="B5" s="66"/>
      <c r="C5" s="66"/>
      <c r="D5" s="66"/>
      <c r="E5" s="66"/>
      <c r="F5" s="66"/>
      <c r="G5" s="66"/>
      <c r="H5" s="66"/>
      <c r="I5" s="48"/>
      <c r="J5" s="13"/>
    </row>
    <row r="6" spans="1:10" x14ac:dyDescent="0.25">
      <c r="A6" s="66" t="s">
        <v>76</v>
      </c>
      <c r="B6" s="66"/>
      <c r="C6" s="66"/>
      <c r="D6" s="66"/>
      <c r="E6" s="66"/>
      <c r="F6" s="66"/>
      <c r="G6" s="66"/>
      <c r="H6" s="66"/>
      <c r="I6" s="13"/>
      <c r="J6" s="13"/>
    </row>
    <row r="7" spans="1:10" x14ac:dyDescent="0.25">
      <c r="A7" s="64" t="str">
        <f>+'[1]STOCK POINT'!A9:E9</f>
        <v>HDPE, LLDPE &amp; PP PRICE W.E.F. DT. 04.04.26</v>
      </c>
      <c r="B7" s="64"/>
      <c r="C7" s="64"/>
      <c r="D7" s="64"/>
      <c r="E7" s="64"/>
      <c r="F7" s="64"/>
      <c r="G7" s="64"/>
      <c r="H7" s="64"/>
      <c r="I7" s="64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49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Ex-Works'!R72</f>
        <v>155479</v>
      </c>
      <c r="C10" s="33">
        <v>1100</v>
      </c>
      <c r="D10" s="33">
        <f t="shared" ref="D10:D33" si="0">+B10-C10</f>
        <v>154379</v>
      </c>
      <c r="E10" s="49" t="s">
        <v>173</v>
      </c>
      <c r="F10" s="48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Ex-Works'!S72</f>
        <v>157479</v>
      </c>
      <c r="C11" s="33">
        <v>1100</v>
      </c>
      <c r="D11" s="33">
        <f t="shared" si="0"/>
        <v>156379</v>
      </c>
      <c r="E11" s="35"/>
      <c r="F11" s="39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Ex-Works'!T72</f>
        <v>161033</v>
      </c>
      <c r="C12" s="33">
        <v>1100</v>
      </c>
      <c r="D12" s="33">
        <f>+B12-C12</f>
        <v>159933</v>
      </c>
      <c r="E12" s="50"/>
      <c r="F12" s="39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Ex-Works'!U72</f>
        <v>161033</v>
      </c>
      <c r="C13" s="33">
        <v>1100</v>
      </c>
      <c r="D13" s="33">
        <f t="shared" si="0"/>
        <v>159933</v>
      </c>
      <c r="E13" s="50"/>
      <c r="F13" s="39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Ex-Works'!M72</f>
        <v>163533</v>
      </c>
      <c r="C14" s="33">
        <v>1100</v>
      </c>
      <c r="D14" s="33">
        <f>+B14-C14</f>
        <v>162433</v>
      </c>
      <c r="E14" s="51"/>
      <c r="F14" s="39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Ex-Works'!N72</f>
        <v>163533</v>
      </c>
      <c r="C15" s="33">
        <v>1100</v>
      </c>
      <c r="D15" s="33">
        <f>+B15-C15</f>
        <v>162433</v>
      </c>
      <c r="E15" s="51"/>
      <c r="F15" s="39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Ex-Works'!Q72</f>
        <v>156527</v>
      </c>
      <c r="C16" s="33">
        <v>1100</v>
      </c>
      <c r="D16" s="33">
        <f t="shared" si="0"/>
        <v>155427</v>
      </c>
      <c r="E16" s="52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Ex-Works'!C72</f>
        <v>162079</v>
      </c>
      <c r="C17" s="33">
        <v>1100</v>
      </c>
      <c r="D17" s="33">
        <f t="shared" si="0"/>
        <v>160979</v>
      </c>
      <c r="E17" s="53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Ex-Works'!D72</f>
        <v>160829</v>
      </c>
      <c r="C18" s="33">
        <v>1100</v>
      </c>
      <c r="D18" s="33">
        <f t="shared" si="0"/>
        <v>159729</v>
      </c>
      <c r="E18" s="53" t="s">
        <v>198</v>
      </c>
      <c r="F18" s="54">
        <f>+[1]FREIGHT!I190</f>
        <v>3071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Ex-Works'!B72</f>
        <v>160329</v>
      </c>
      <c r="C19" s="33">
        <v>1100</v>
      </c>
      <c r="D19" s="33">
        <f t="shared" si="0"/>
        <v>159229</v>
      </c>
      <c r="E19" s="53" t="s">
        <v>199</v>
      </c>
      <c r="F19" s="54">
        <f>+[1]FREIGHT!I202</f>
        <v>3514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Ex-Works'!E72</f>
        <v>162133</v>
      </c>
      <c r="C20" s="33">
        <v>1100</v>
      </c>
      <c r="D20" s="33">
        <f t="shared" si="0"/>
        <v>161033</v>
      </c>
      <c r="E20" s="53" t="s">
        <v>200</v>
      </c>
      <c r="F20" s="55">
        <f>+[1]FREIGHT!I212</f>
        <v>3657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Ex-Works'!F72</f>
        <v>161185</v>
      </c>
      <c r="C21" s="33">
        <v>1100</v>
      </c>
      <c r="D21" s="33">
        <f t="shared" si="0"/>
        <v>160085</v>
      </c>
      <c r="E21" s="53"/>
      <c r="F21" s="55"/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Ex-Works'!W72-3000</f>
        <v>158762</v>
      </c>
      <c r="C22" s="33">
        <v>1100</v>
      </c>
      <c r="D22" s="33">
        <f t="shared" si="0"/>
        <v>157662</v>
      </c>
      <c r="E22" s="53"/>
      <c r="F22" s="55"/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Ex-Works'!W72</f>
        <v>161762</v>
      </c>
      <c r="C23" s="33">
        <v>1100</v>
      </c>
      <c r="D23" s="33">
        <f t="shared" si="0"/>
        <v>160662</v>
      </c>
      <c r="E23" s="53"/>
      <c r="F23" s="55"/>
      <c r="G23" s="56"/>
      <c r="H23" s="13"/>
      <c r="I23" s="13"/>
      <c r="J23" s="13"/>
    </row>
    <row r="24" spans="1:10" x14ac:dyDescent="0.25">
      <c r="A24" s="12" t="s">
        <v>97</v>
      </c>
      <c r="B24" s="33">
        <f>+'[1]HD Ex-Works'!X72</f>
        <v>161762</v>
      </c>
      <c r="C24" s="33">
        <v>1100</v>
      </c>
      <c r="D24" s="33">
        <f t="shared" si="0"/>
        <v>160662</v>
      </c>
      <c r="E24" s="53"/>
      <c r="F24" s="55"/>
      <c r="G24" s="56"/>
      <c r="H24" s="13"/>
      <c r="I24" s="13"/>
      <c r="J24" s="13"/>
    </row>
    <row r="25" spans="1:10" x14ac:dyDescent="0.25">
      <c r="A25" s="12" t="s">
        <v>98</v>
      </c>
      <c r="B25" s="32">
        <f>+'[1]HD Ex-Works'!J72</f>
        <v>157193</v>
      </c>
      <c r="C25" s="33">
        <v>1100</v>
      </c>
      <c r="D25" s="33">
        <f t="shared" si="0"/>
        <v>156093</v>
      </c>
      <c r="E25" s="53"/>
      <c r="F25" s="54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Ex-Works'!H72</f>
        <v>156583</v>
      </c>
      <c r="C26" s="33">
        <v>1100</v>
      </c>
      <c r="D26" s="33">
        <f t="shared" si="0"/>
        <v>155483</v>
      </c>
      <c r="E26" s="53"/>
      <c r="F26" s="54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Ex-Works'!G72</f>
        <v>157393</v>
      </c>
      <c r="C27" s="33">
        <v>1100</v>
      </c>
      <c r="D27" s="33">
        <f t="shared" si="0"/>
        <v>156293</v>
      </c>
      <c r="E27" s="53"/>
      <c r="F27" s="54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Ex-Works'!I72</f>
        <v>155193</v>
      </c>
      <c r="C28" s="33">
        <v>1100</v>
      </c>
      <c r="D28" s="33">
        <f t="shared" si="0"/>
        <v>154093</v>
      </c>
      <c r="E28" s="53"/>
      <c r="F28" s="54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Ex-Works'!Y72</f>
        <v>159762</v>
      </c>
      <c r="C29" s="33">
        <v>1100</v>
      </c>
      <c r="D29" s="33">
        <f t="shared" si="0"/>
        <v>158662</v>
      </c>
      <c r="E29" s="53"/>
      <c r="F29" s="54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Ex-Works'!Z72</f>
        <v>157762</v>
      </c>
      <c r="C30" s="33">
        <v>1100</v>
      </c>
      <c r="D30" s="33">
        <f t="shared" si="0"/>
        <v>156662</v>
      </c>
      <c r="E30" s="53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Ex-Works'!AA72</f>
        <v>151027</v>
      </c>
      <c r="C31" s="33">
        <v>1100</v>
      </c>
      <c r="D31" s="33">
        <f t="shared" si="0"/>
        <v>149927</v>
      </c>
      <c r="E31" s="53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Ex-Works'!AB72</f>
        <v>158185</v>
      </c>
      <c r="C32" s="33">
        <v>1100</v>
      </c>
      <c r="D32" s="33">
        <f t="shared" si="0"/>
        <v>157085</v>
      </c>
      <c r="E32" s="53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Ex-Works'!AC72</f>
        <v>157329</v>
      </c>
      <c r="C33" s="33">
        <v>1100</v>
      </c>
      <c r="D33" s="33">
        <f t="shared" si="0"/>
        <v>156229</v>
      </c>
      <c r="E33" s="53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3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WORK'!G69</f>
        <v>151626</v>
      </c>
      <c r="C35" s="33">
        <v>1100</v>
      </c>
      <c r="D35" s="33">
        <f t="shared" ref="D35:D43" si="1">+B35-C35</f>
        <v>150526</v>
      </c>
      <c r="E35" s="57" t="s">
        <v>189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WORK'!E69</f>
        <v>151436</v>
      </c>
      <c r="C36" s="33">
        <v>1100</v>
      </c>
      <c r="D36" s="33">
        <f t="shared" si="1"/>
        <v>150336</v>
      </c>
      <c r="E36" s="35"/>
      <c r="F36" s="39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WORK'!B69</f>
        <v>149416</v>
      </c>
      <c r="C37" s="33">
        <v>1100</v>
      </c>
      <c r="D37" s="33">
        <f t="shared" si="1"/>
        <v>148316</v>
      </c>
      <c r="E37" s="35"/>
      <c r="F37" s="39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WORK'!F69</f>
        <v>151936</v>
      </c>
      <c r="C38" s="33">
        <v>1100</v>
      </c>
      <c r="D38" s="33">
        <f t="shared" si="1"/>
        <v>150836</v>
      </c>
      <c r="E38" s="35"/>
      <c r="F38" s="39"/>
      <c r="G38" s="13"/>
      <c r="H38" s="13"/>
      <c r="I38" s="13"/>
      <c r="J38" s="13"/>
    </row>
    <row r="39" spans="1:10" x14ac:dyDescent="0.25">
      <c r="A39" s="12" t="s">
        <v>190</v>
      </c>
      <c r="B39" s="33">
        <f>+'[1]PP EX- WORK'!X69</f>
        <v>145416</v>
      </c>
      <c r="C39" s="33">
        <v>1100</v>
      </c>
      <c r="D39" s="33">
        <f t="shared" si="1"/>
        <v>144316</v>
      </c>
      <c r="E39" s="35"/>
      <c r="F39" s="39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WORK'!C69</f>
        <v>148916</v>
      </c>
      <c r="C40" s="33">
        <v>1100</v>
      </c>
      <c r="D40" s="33">
        <f t="shared" si="1"/>
        <v>147816</v>
      </c>
      <c r="E40" s="35"/>
      <c r="F40" s="39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WORK'!D69</f>
        <v>150436</v>
      </c>
      <c r="C41" s="33">
        <v>1100</v>
      </c>
      <c r="D41" s="33">
        <f t="shared" si="1"/>
        <v>149336</v>
      </c>
      <c r="E41" s="35"/>
      <c r="F41" s="39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WORK'!H69</f>
        <v>153226</v>
      </c>
      <c r="C42" s="33">
        <v>1100</v>
      </c>
      <c r="D42" s="33">
        <f t="shared" si="1"/>
        <v>152126</v>
      </c>
      <c r="E42" s="35"/>
      <c r="F42" s="39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WORK'!AA69</f>
        <v>147416</v>
      </c>
      <c r="C43" s="33">
        <v>1100</v>
      </c>
      <c r="D43" s="33">
        <f t="shared" si="1"/>
        <v>146316</v>
      </c>
      <c r="E43" s="35"/>
      <c r="F43" s="39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39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WORK'!R69</f>
        <v>162536</v>
      </c>
      <c r="C45" s="33">
        <v>1100</v>
      </c>
      <c r="D45" s="33">
        <f t="shared" ref="D45:D58" si="2">+B45-C45</f>
        <v>161436</v>
      </c>
      <c r="E45" s="35"/>
      <c r="F45" s="39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WORK'!P69</f>
        <v>162476</v>
      </c>
      <c r="C46" s="33">
        <v>1100</v>
      </c>
      <c r="D46" s="33">
        <f>+B46-C46</f>
        <v>161376</v>
      </c>
      <c r="E46" s="35"/>
      <c r="F46" s="39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WORK'!Z69</f>
        <v>153226</v>
      </c>
      <c r="C47" s="33">
        <v>1100</v>
      </c>
      <c r="D47" s="33">
        <f t="shared" si="2"/>
        <v>152126</v>
      </c>
      <c r="E47" s="35"/>
      <c r="F47" s="39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WORK'!Q69</f>
        <v>160986</v>
      </c>
      <c r="C48" s="33">
        <v>1100</v>
      </c>
      <c r="D48" s="33">
        <f t="shared" si="2"/>
        <v>159886</v>
      </c>
      <c r="E48" s="35"/>
      <c r="F48" s="39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WORK'!S69</f>
        <v>159226</v>
      </c>
      <c r="C49" s="33">
        <v>1100</v>
      </c>
      <c r="D49" s="33">
        <f t="shared" si="2"/>
        <v>158126</v>
      </c>
      <c r="E49" s="35"/>
      <c r="F49" s="39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WORK'!T69</f>
        <v>159716</v>
      </c>
      <c r="C50" s="33">
        <v>1100</v>
      </c>
      <c r="D50" s="33">
        <f t="shared" si="2"/>
        <v>158616</v>
      </c>
      <c r="E50" s="35"/>
      <c r="F50" s="39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WORK'!U69</f>
        <v>161566</v>
      </c>
      <c r="C51" s="33">
        <v>1100</v>
      </c>
      <c r="D51" s="33">
        <f t="shared" si="2"/>
        <v>160466</v>
      </c>
      <c r="E51" s="35"/>
      <c r="F51" s="39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WORK'!V69</f>
        <v>160696</v>
      </c>
      <c r="C52" s="33">
        <v>1100</v>
      </c>
      <c r="D52" s="33">
        <f t="shared" si="2"/>
        <v>159596</v>
      </c>
      <c r="E52" s="35"/>
      <c r="F52" s="39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WORK'!W69</f>
        <v>160696</v>
      </c>
      <c r="C53" s="33">
        <v>1100</v>
      </c>
      <c r="D53" s="33">
        <f t="shared" si="2"/>
        <v>159596</v>
      </c>
      <c r="E53" s="35"/>
      <c r="F53" s="39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WORK'!N69</f>
        <v>159226</v>
      </c>
      <c r="C54" s="33">
        <v>1100</v>
      </c>
      <c r="D54" s="33">
        <f t="shared" si="2"/>
        <v>158126</v>
      </c>
      <c r="E54" s="35"/>
      <c r="F54" s="39"/>
      <c r="G54" s="13"/>
      <c r="H54" s="13"/>
      <c r="I54" s="13"/>
      <c r="J54" s="13"/>
    </row>
    <row r="55" spans="1:10" x14ac:dyDescent="0.25">
      <c r="A55" s="12" t="s">
        <v>191</v>
      </c>
      <c r="B55" s="33">
        <f>+'[1]PP EX- WORK'!O69</f>
        <v>158726</v>
      </c>
      <c r="C55" s="33">
        <v>1100</v>
      </c>
      <c r="D55" s="33">
        <f t="shared" si="2"/>
        <v>157626</v>
      </c>
      <c r="E55" s="35"/>
      <c r="F55" s="39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WORK'!K69</f>
        <v>162193</v>
      </c>
      <c r="C56" s="33">
        <v>1100</v>
      </c>
      <c r="D56" s="33">
        <f t="shared" si="2"/>
        <v>161093</v>
      </c>
      <c r="E56" s="35"/>
      <c r="F56" s="39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WORK'!M69</f>
        <v>165193</v>
      </c>
      <c r="C57" s="33">
        <v>1100</v>
      </c>
      <c r="D57" s="33">
        <f t="shared" si="2"/>
        <v>164093</v>
      </c>
      <c r="E57" s="35"/>
      <c r="F57" s="39"/>
      <c r="G57" s="13"/>
      <c r="H57" s="13"/>
      <c r="I57" s="13"/>
      <c r="J57" s="13"/>
    </row>
    <row r="58" spans="1:10" x14ac:dyDescent="0.25">
      <c r="A58" s="40" t="s">
        <v>119</v>
      </c>
      <c r="B58" s="33">
        <f>+'[1]PP EX- WORK'!L69</f>
        <v>164213</v>
      </c>
      <c r="C58" s="33">
        <v>1100</v>
      </c>
      <c r="D58" s="33">
        <f t="shared" si="2"/>
        <v>163113</v>
      </c>
      <c r="E58" s="35"/>
      <c r="F58" s="39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39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STP'!C69</f>
        <v>161054</v>
      </c>
      <c r="C60" s="33">
        <v>1100</v>
      </c>
      <c r="D60" s="33">
        <f t="shared" ref="D60:D68" si="3">+B60-C60</f>
        <v>159954</v>
      </c>
      <c r="E60" s="35"/>
      <c r="F60" s="39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STP'!B69</f>
        <v>160054</v>
      </c>
      <c r="C61" s="33">
        <v>1100</v>
      </c>
      <c r="D61" s="33">
        <f t="shared" si="3"/>
        <v>158954</v>
      </c>
      <c r="E61" s="35"/>
      <c r="F61" s="39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STP'!B69</f>
        <v>160054</v>
      </c>
      <c r="C62" s="33">
        <v>1100</v>
      </c>
      <c r="D62" s="33">
        <f t="shared" si="3"/>
        <v>158954</v>
      </c>
      <c r="E62" s="35"/>
      <c r="F62" s="39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STP'!D69</f>
        <v>163144</v>
      </c>
      <c r="C63" s="33">
        <v>1100</v>
      </c>
      <c r="D63" s="33">
        <f t="shared" si="3"/>
        <v>162044</v>
      </c>
      <c r="E63" s="35"/>
      <c r="F63" s="39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STP'!E69</f>
        <v>165144</v>
      </c>
      <c r="C64" s="33">
        <v>1100</v>
      </c>
      <c r="D64" s="33">
        <f t="shared" si="3"/>
        <v>164044</v>
      </c>
      <c r="E64" s="35"/>
      <c r="F64" s="39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STP'!F69</f>
        <v>166834</v>
      </c>
      <c r="C65" s="33">
        <v>1100</v>
      </c>
      <c r="D65" s="33">
        <f t="shared" si="3"/>
        <v>165734</v>
      </c>
      <c r="E65" s="35"/>
      <c r="F65" s="39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STP'!B69-5500</f>
        <v>154554</v>
      </c>
      <c r="C66" s="33">
        <v>1100</v>
      </c>
      <c r="D66" s="33">
        <f t="shared" si="3"/>
        <v>153454</v>
      </c>
      <c r="E66" s="35"/>
      <c r="F66" s="39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STP'!H69</f>
        <v>158054</v>
      </c>
      <c r="C67" s="33">
        <v>1100</v>
      </c>
      <c r="D67" s="33">
        <f t="shared" si="3"/>
        <v>156954</v>
      </c>
      <c r="E67" s="35"/>
      <c r="F67" s="39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STP'!I69</f>
        <v>158054</v>
      </c>
      <c r="C68" s="33">
        <v>1100</v>
      </c>
      <c r="D68" s="33">
        <f t="shared" si="3"/>
        <v>156954</v>
      </c>
      <c r="E68" s="35"/>
      <c r="F68" s="39"/>
      <c r="G68" s="13"/>
      <c r="H68" s="13"/>
      <c r="I68" s="13"/>
      <c r="J68" s="13"/>
    </row>
    <row r="69" spans="1:10" x14ac:dyDescent="0.25">
      <c r="A69" s="37" t="s">
        <v>192</v>
      </c>
      <c r="B69" s="64"/>
      <c r="C69" s="64"/>
      <c r="D69" s="64"/>
      <c r="E69" s="64"/>
      <c r="F69" s="64"/>
      <c r="G69" s="64"/>
      <c r="H69" s="64"/>
      <c r="I69" s="64"/>
      <c r="J69" s="64"/>
    </row>
    <row r="70" spans="1:10" x14ac:dyDescent="0.25">
      <c r="A70" s="12" t="s">
        <v>130</v>
      </c>
      <c r="B70" s="41" t="s">
        <v>131</v>
      </c>
      <c r="C70" s="41" t="s">
        <v>132</v>
      </c>
      <c r="D70" s="41" t="s">
        <v>133</v>
      </c>
      <c r="E70" s="41" t="s">
        <v>134</v>
      </c>
      <c r="F70" s="41" t="s">
        <v>135</v>
      </c>
      <c r="G70" s="41" t="s">
        <v>136</v>
      </c>
      <c r="H70" s="41" t="s">
        <v>137</v>
      </c>
      <c r="I70" s="41" t="s">
        <v>138</v>
      </c>
      <c r="J70" s="13"/>
    </row>
    <row r="71" spans="1:10" x14ac:dyDescent="0.25">
      <c r="A71" s="37" t="s">
        <v>139</v>
      </c>
      <c r="B71" s="42" t="s">
        <v>140</v>
      </c>
      <c r="C71" s="42" t="s">
        <v>141</v>
      </c>
      <c r="D71" s="42" t="s">
        <v>142</v>
      </c>
      <c r="E71" s="42" t="s">
        <v>143</v>
      </c>
      <c r="F71" s="42" t="s">
        <v>144</v>
      </c>
      <c r="G71" s="42" t="s">
        <v>145</v>
      </c>
      <c r="H71" s="42" t="s">
        <v>146</v>
      </c>
      <c r="I71" s="43" t="s">
        <v>147</v>
      </c>
      <c r="J71" s="13"/>
    </row>
    <row r="72" spans="1:10" x14ac:dyDescent="0.25">
      <c r="A72" s="12" t="s">
        <v>148</v>
      </c>
      <c r="B72" s="41" t="s">
        <v>131</v>
      </c>
      <c r="C72" s="41" t="s">
        <v>132</v>
      </c>
      <c r="D72" s="41" t="s">
        <v>133</v>
      </c>
      <c r="E72" s="41" t="s">
        <v>134</v>
      </c>
      <c r="F72" s="41" t="s">
        <v>135</v>
      </c>
      <c r="G72" s="41" t="s">
        <v>136</v>
      </c>
      <c r="H72" s="41" t="s">
        <v>137</v>
      </c>
      <c r="I72" s="41" t="s">
        <v>138</v>
      </c>
      <c r="J72" s="13"/>
    </row>
    <row r="73" spans="1:10" x14ac:dyDescent="0.25">
      <c r="A73" s="12" t="s">
        <v>149</v>
      </c>
      <c r="B73" s="41" t="s">
        <v>150</v>
      </c>
      <c r="C73" s="41" t="s">
        <v>151</v>
      </c>
      <c r="D73" s="41" t="s">
        <v>152</v>
      </c>
      <c r="E73" s="41" t="s">
        <v>153</v>
      </c>
      <c r="F73" s="41" t="s">
        <v>154</v>
      </c>
      <c r="G73" s="41" t="s">
        <v>155</v>
      </c>
      <c r="H73" s="41" t="s">
        <v>143</v>
      </c>
      <c r="I73" s="1" t="s">
        <v>156</v>
      </c>
      <c r="J73" s="13"/>
    </row>
    <row r="74" spans="1:10" x14ac:dyDescent="0.25">
      <c r="A74" s="44" t="s">
        <v>157</v>
      </c>
      <c r="B74" s="58"/>
      <c r="C74" s="58"/>
      <c r="D74" s="58"/>
      <c r="E74" s="58"/>
      <c r="F74" s="58"/>
      <c r="G74" s="58"/>
      <c r="H74" s="58"/>
      <c r="I74" s="58"/>
      <c r="J74" s="59"/>
    </row>
    <row r="75" spans="1:10" x14ac:dyDescent="0.25">
      <c r="A75" s="45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6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6" t="s">
        <v>160</v>
      </c>
      <c r="B77" s="39"/>
      <c r="C77" s="39"/>
      <c r="D77" s="39"/>
      <c r="E77" s="39"/>
      <c r="F77" s="39"/>
      <c r="G77" s="39"/>
      <c r="H77" s="39"/>
      <c r="I77" s="13"/>
      <c r="J77" s="13"/>
    </row>
    <row r="78" spans="1:10" x14ac:dyDescent="0.25">
      <c r="A78" s="46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6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5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7" sqref="H17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13"/>
    </row>
    <row r="2" spans="1:10" x14ac:dyDescent="0.2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13"/>
    </row>
    <row r="3" spans="1:10" x14ac:dyDescent="0.25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13"/>
    </row>
    <row r="4" spans="1:10" x14ac:dyDescent="0.25">
      <c r="A4" s="66" t="s">
        <v>169</v>
      </c>
      <c r="B4" s="66"/>
      <c r="C4" s="66"/>
      <c r="D4" s="66"/>
      <c r="E4" s="66"/>
      <c r="F4" s="66"/>
      <c r="G4" s="66"/>
      <c r="H4" s="66"/>
      <c r="I4" s="66"/>
      <c r="J4" s="13"/>
    </row>
    <row r="5" spans="1:10" x14ac:dyDescent="0.25">
      <c r="A5" s="66" t="s">
        <v>201</v>
      </c>
      <c r="B5" s="66"/>
      <c r="C5" s="66"/>
      <c r="D5" s="66"/>
      <c r="E5" s="66"/>
      <c r="F5" s="66"/>
      <c r="G5" s="66"/>
      <c r="H5" s="66"/>
      <c r="I5" s="48"/>
      <c r="J5" s="13"/>
    </row>
    <row r="6" spans="1:10" x14ac:dyDescent="0.25">
      <c r="A6" s="66" t="s">
        <v>76</v>
      </c>
      <c r="B6" s="66"/>
      <c r="C6" s="66"/>
      <c r="D6" s="66"/>
      <c r="E6" s="66"/>
      <c r="F6" s="66"/>
      <c r="G6" s="66"/>
      <c r="H6" s="66"/>
      <c r="I6" s="13"/>
      <c r="J6" s="13"/>
    </row>
    <row r="7" spans="1:10" x14ac:dyDescent="0.25">
      <c r="A7" s="64" t="str">
        <f>+'[1]STOCK POINT'!A9:E9</f>
        <v>HDPE, LLDPE &amp; PP PRICE W.E.F. DT. 04.04.26</v>
      </c>
      <c r="B7" s="64"/>
      <c r="C7" s="64"/>
      <c r="D7" s="64"/>
      <c r="E7" s="64"/>
      <c r="F7" s="64"/>
      <c r="G7" s="64"/>
      <c r="H7" s="64"/>
      <c r="I7" s="64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49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Ex-Works'!R74</f>
        <v>156300</v>
      </c>
      <c r="C10" s="33">
        <v>1100</v>
      </c>
      <c r="D10" s="33">
        <f t="shared" ref="D10:D33" si="0">+B10-C10</f>
        <v>155200</v>
      </c>
      <c r="E10" s="49" t="s">
        <v>173</v>
      </c>
      <c r="F10" s="48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Ex-Works'!S74</f>
        <v>158300</v>
      </c>
      <c r="C11" s="33">
        <v>1100</v>
      </c>
      <c r="D11" s="33">
        <f t="shared" si="0"/>
        <v>157200</v>
      </c>
      <c r="E11" s="35"/>
      <c r="F11" s="39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Ex-Works'!T74</f>
        <v>161958</v>
      </c>
      <c r="C12" s="33">
        <v>1100</v>
      </c>
      <c r="D12" s="33">
        <f>+B12-C12</f>
        <v>160858</v>
      </c>
      <c r="E12" s="50"/>
      <c r="F12" s="39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Ex-Works'!U74</f>
        <v>161958</v>
      </c>
      <c r="C13" s="33">
        <v>1100</v>
      </c>
      <c r="D13" s="33">
        <f t="shared" si="0"/>
        <v>160858</v>
      </c>
      <c r="E13" s="50"/>
      <c r="F13" s="39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Ex-Works'!M74</f>
        <v>164458</v>
      </c>
      <c r="C14" s="33">
        <v>1100</v>
      </c>
      <c r="D14" s="33">
        <f>+B14-C14</f>
        <v>163358</v>
      </c>
      <c r="E14" s="51"/>
      <c r="F14" s="39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Ex-Works'!N74</f>
        <v>164458</v>
      </c>
      <c r="C15" s="33">
        <v>1100</v>
      </c>
      <c r="D15" s="33">
        <f>+B15-C15</f>
        <v>163358</v>
      </c>
      <c r="E15" s="51"/>
      <c r="F15" s="39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Ex-Works'!Q74</f>
        <v>157315</v>
      </c>
      <c r="C16" s="33">
        <v>1100</v>
      </c>
      <c r="D16" s="33">
        <f t="shared" si="0"/>
        <v>156215</v>
      </c>
      <c r="E16" s="52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Ex-Works'!C74</f>
        <v>162800</v>
      </c>
      <c r="C17" s="33">
        <v>1100</v>
      </c>
      <c r="D17" s="33">
        <f t="shared" si="0"/>
        <v>161700</v>
      </c>
      <c r="E17" s="53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Ex-Works'!D74</f>
        <v>161550</v>
      </c>
      <c r="C18" s="33">
        <v>1100</v>
      </c>
      <c r="D18" s="33">
        <f t="shared" si="0"/>
        <v>160450</v>
      </c>
      <c r="E18" s="53" t="s">
        <v>202</v>
      </c>
      <c r="F18" s="54">
        <f>+[1]FREIGHT!I192</f>
        <v>3271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Ex-Works'!B74</f>
        <v>161050</v>
      </c>
      <c r="C19" s="33">
        <v>1100</v>
      </c>
      <c r="D19" s="33">
        <f t="shared" si="0"/>
        <v>159950</v>
      </c>
      <c r="E19" s="53" t="s">
        <v>203</v>
      </c>
      <c r="F19" s="54">
        <f>+[1]FREIGHT!I197</f>
        <v>3571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Ex-Works'!E74</f>
        <v>163058</v>
      </c>
      <c r="C20" s="33">
        <v>1100</v>
      </c>
      <c r="D20" s="33">
        <f t="shared" si="0"/>
        <v>161958</v>
      </c>
      <c r="E20" s="53" t="s">
        <v>204</v>
      </c>
      <c r="F20" s="55">
        <f>+[1]FREIGHT!I200</f>
        <v>3782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Ex-Works'!F74</f>
        <v>161624</v>
      </c>
      <c r="C21" s="33">
        <v>1100</v>
      </c>
      <c r="D21" s="33">
        <f t="shared" si="0"/>
        <v>160524</v>
      </c>
      <c r="E21" s="53" t="s">
        <v>205</v>
      </c>
      <c r="F21" s="55">
        <f>+[1]FREIGHT!I201</f>
        <v>3484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Ex-Works'!W74-3000</f>
        <v>160178</v>
      </c>
      <c r="C22" s="33">
        <v>1100</v>
      </c>
      <c r="D22" s="33">
        <f t="shared" si="0"/>
        <v>159078</v>
      </c>
      <c r="E22" s="53" t="s">
        <v>206</v>
      </c>
      <c r="F22" s="55">
        <f>+[1]FREIGHT!I207</f>
        <v>3594</v>
      </c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Ex-Works'!W74</f>
        <v>163178</v>
      </c>
      <c r="C23" s="33">
        <v>1100</v>
      </c>
      <c r="D23" s="33">
        <f t="shared" si="0"/>
        <v>162078</v>
      </c>
      <c r="E23" s="53" t="s">
        <v>207</v>
      </c>
      <c r="F23" s="55">
        <f>+[1]FREIGHT!I213</f>
        <v>3654</v>
      </c>
      <c r="G23" s="56"/>
      <c r="H23" s="13"/>
      <c r="I23" s="13"/>
      <c r="J23" s="13"/>
    </row>
    <row r="24" spans="1:10" x14ac:dyDescent="0.25">
      <c r="A24" s="12" t="s">
        <v>97</v>
      </c>
      <c r="B24" s="33">
        <f>+'[1]HD Ex-Works'!X74</f>
        <v>163178</v>
      </c>
      <c r="C24" s="33">
        <v>1100</v>
      </c>
      <c r="D24" s="33">
        <f t="shared" si="0"/>
        <v>162078</v>
      </c>
      <c r="E24" s="53" t="s">
        <v>208</v>
      </c>
      <c r="F24" s="55">
        <f>+[1]FREIGHT!I214</f>
        <v>3669</v>
      </c>
      <c r="G24" s="56"/>
      <c r="H24" s="13"/>
      <c r="I24" s="13"/>
      <c r="J24" s="13"/>
    </row>
    <row r="25" spans="1:10" x14ac:dyDescent="0.25">
      <c r="A25" s="12" t="s">
        <v>98</v>
      </c>
      <c r="B25" s="32">
        <f>+'[1]HD Ex-Works'!J74</f>
        <v>158054</v>
      </c>
      <c r="C25" s="33">
        <v>1100</v>
      </c>
      <c r="D25" s="33">
        <f t="shared" si="0"/>
        <v>156954</v>
      </c>
      <c r="E25" s="53" t="s">
        <v>209</v>
      </c>
      <c r="F25" s="54">
        <f>+[1]FREIGHT!I216</f>
        <v>3871</v>
      </c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Ex-Works'!H74</f>
        <v>156984</v>
      </c>
      <c r="C26" s="33">
        <v>1100</v>
      </c>
      <c r="D26" s="33">
        <f t="shared" si="0"/>
        <v>155884</v>
      </c>
      <c r="E26" s="53" t="s">
        <v>210</v>
      </c>
      <c r="F26" s="54">
        <f>+[1]FREIGHT!I220</f>
        <v>3918</v>
      </c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Ex-Works'!G74</f>
        <v>157984</v>
      </c>
      <c r="C27" s="33">
        <v>1100</v>
      </c>
      <c r="D27" s="33">
        <f t="shared" si="0"/>
        <v>156884</v>
      </c>
      <c r="E27" s="53" t="s">
        <v>211</v>
      </c>
      <c r="F27" s="54">
        <f>+[1]FREIGHT!I247</f>
        <v>4437</v>
      </c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Ex-Works'!I74</f>
        <v>156054</v>
      </c>
      <c r="C28" s="33">
        <v>1100</v>
      </c>
      <c r="D28" s="33">
        <f t="shared" si="0"/>
        <v>154954</v>
      </c>
      <c r="E28" s="53" t="s">
        <v>212</v>
      </c>
      <c r="F28" s="54">
        <f>+[1]FREIGHT!I248</f>
        <v>4436</v>
      </c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Ex-Works'!Y74</f>
        <v>161178</v>
      </c>
      <c r="C29" s="33">
        <v>1100</v>
      </c>
      <c r="D29" s="33">
        <f t="shared" si="0"/>
        <v>160078</v>
      </c>
      <c r="E29" s="53"/>
      <c r="F29" s="54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Ex-Works'!Z74</f>
        <v>159178</v>
      </c>
      <c r="C30" s="33">
        <v>1100</v>
      </c>
      <c r="D30" s="33">
        <f t="shared" si="0"/>
        <v>158078</v>
      </c>
      <c r="E30" s="53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Ex-Works'!AA74</f>
        <v>151815</v>
      </c>
      <c r="C31" s="33">
        <v>1100</v>
      </c>
      <c r="D31" s="33">
        <f t="shared" si="0"/>
        <v>150715</v>
      </c>
      <c r="E31" s="53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Ex-Works'!AB74</f>
        <v>158624</v>
      </c>
      <c r="C32" s="33">
        <v>1100</v>
      </c>
      <c r="D32" s="33">
        <f t="shared" si="0"/>
        <v>157524</v>
      </c>
      <c r="E32" s="53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Ex-Works'!AC74</f>
        <v>158050</v>
      </c>
      <c r="C33" s="33">
        <v>1100</v>
      </c>
      <c r="D33" s="33">
        <f t="shared" si="0"/>
        <v>156950</v>
      </c>
      <c r="E33" s="53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3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WORK'!G71</f>
        <v>152552</v>
      </c>
      <c r="C35" s="33">
        <v>1100</v>
      </c>
      <c r="D35" s="33">
        <f t="shared" ref="D35:D43" si="1">+B35-C35</f>
        <v>151452</v>
      </c>
      <c r="E35" s="57" t="s">
        <v>189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WORK'!E71</f>
        <v>152362</v>
      </c>
      <c r="C36" s="33">
        <v>1100</v>
      </c>
      <c r="D36" s="33">
        <f t="shared" si="1"/>
        <v>151262</v>
      </c>
      <c r="E36" s="35"/>
      <c r="F36" s="39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WORK'!B71</f>
        <v>150342</v>
      </c>
      <c r="C37" s="33">
        <v>1100</v>
      </c>
      <c r="D37" s="33">
        <f t="shared" si="1"/>
        <v>149242</v>
      </c>
      <c r="E37" s="35"/>
      <c r="F37" s="39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WORK'!F71</f>
        <v>152862</v>
      </c>
      <c r="C38" s="33">
        <v>1100</v>
      </c>
      <c r="D38" s="33">
        <f t="shared" si="1"/>
        <v>151762</v>
      </c>
      <c r="E38" s="35"/>
      <c r="F38" s="39"/>
      <c r="G38" s="13"/>
      <c r="H38" s="13"/>
      <c r="I38" s="13"/>
      <c r="J38" s="13"/>
    </row>
    <row r="39" spans="1:10" x14ac:dyDescent="0.25">
      <c r="A39" s="12" t="s">
        <v>190</v>
      </c>
      <c r="B39" s="33">
        <f>+'[1]PP EX- WORK'!X71</f>
        <v>146342</v>
      </c>
      <c r="C39" s="33">
        <v>1100</v>
      </c>
      <c r="D39" s="33">
        <f t="shared" si="1"/>
        <v>145242</v>
      </c>
      <c r="E39" s="35"/>
      <c r="F39" s="39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WORK'!C71</f>
        <v>149842</v>
      </c>
      <c r="C40" s="33">
        <v>1100</v>
      </c>
      <c r="D40" s="33">
        <f t="shared" si="1"/>
        <v>148742</v>
      </c>
      <c r="E40" s="35"/>
      <c r="F40" s="39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WORK'!D71</f>
        <v>151362</v>
      </c>
      <c r="C41" s="33">
        <v>1100</v>
      </c>
      <c r="D41" s="33">
        <f t="shared" si="1"/>
        <v>150262</v>
      </c>
      <c r="E41" s="35"/>
      <c r="F41" s="39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WORK'!H71</f>
        <v>154152</v>
      </c>
      <c r="C42" s="33">
        <v>1100</v>
      </c>
      <c r="D42" s="33">
        <f t="shared" si="1"/>
        <v>153052</v>
      </c>
      <c r="E42" s="35"/>
      <c r="F42" s="39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WORK'!AA71</f>
        <v>148342</v>
      </c>
      <c r="C43" s="33">
        <v>1100</v>
      </c>
      <c r="D43" s="33">
        <f t="shared" si="1"/>
        <v>147242</v>
      </c>
      <c r="E43" s="35"/>
      <c r="F43" s="39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39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WORK'!R71</f>
        <v>163162</v>
      </c>
      <c r="C45" s="33">
        <v>1100</v>
      </c>
      <c r="D45" s="33">
        <f t="shared" ref="D45:D58" si="2">+B45-C45</f>
        <v>162062</v>
      </c>
      <c r="E45" s="35"/>
      <c r="F45" s="39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WORK'!P71</f>
        <v>163102</v>
      </c>
      <c r="C46" s="33">
        <v>1100</v>
      </c>
      <c r="D46" s="33">
        <f>+B46-C46</f>
        <v>162002</v>
      </c>
      <c r="E46" s="35"/>
      <c r="F46" s="39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WORK'!Z71</f>
        <v>153852</v>
      </c>
      <c r="C47" s="33">
        <v>1100</v>
      </c>
      <c r="D47" s="33">
        <f t="shared" si="2"/>
        <v>152752</v>
      </c>
      <c r="E47" s="35"/>
      <c r="F47" s="39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WORK'!Q71</f>
        <v>161612</v>
      </c>
      <c r="C48" s="33">
        <v>1100</v>
      </c>
      <c r="D48" s="33">
        <f t="shared" si="2"/>
        <v>160512</v>
      </c>
      <c r="E48" s="35"/>
      <c r="F48" s="39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WORK'!S71</f>
        <v>159852</v>
      </c>
      <c r="C49" s="33">
        <v>1100</v>
      </c>
      <c r="D49" s="33">
        <f t="shared" si="2"/>
        <v>158752</v>
      </c>
      <c r="E49" s="35"/>
      <c r="F49" s="39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WORK'!T71</f>
        <v>160342</v>
      </c>
      <c r="C50" s="33">
        <v>1100</v>
      </c>
      <c r="D50" s="33">
        <f t="shared" si="2"/>
        <v>159242</v>
      </c>
      <c r="E50" s="35"/>
      <c r="F50" s="39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WORK'!U71</f>
        <v>162192</v>
      </c>
      <c r="C51" s="33">
        <v>1100</v>
      </c>
      <c r="D51" s="33">
        <f t="shared" si="2"/>
        <v>161092</v>
      </c>
      <c r="E51" s="35"/>
      <c r="F51" s="39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WORK'!V71</f>
        <v>161307</v>
      </c>
      <c r="C52" s="33">
        <v>1100</v>
      </c>
      <c r="D52" s="33">
        <f t="shared" si="2"/>
        <v>160207</v>
      </c>
      <c r="E52" s="35"/>
      <c r="F52" s="39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WORK'!W71</f>
        <v>161307</v>
      </c>
      <c r="C53" s="33">
        <v>1100</v>
      </c>
      <c r="D53" s="33">
        <f t="shared" si="2"/>
        <v>160207</v>
      </c>
      <c r="E53" s="35"/>
      <c r="F53" s="39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WORK'!N71</f>
        <v>159852</v>
      </c>
      <c r="C54" s="33">
        <v>1100</v>
      </c>
      <c r="D54" s="33">
        <f t="shared" si="2"/>
        <v>158752</v>
      </c>
      <c r="E54" s="35"/>
      <c r="F54" s="39"/>
      <c r="G54" s="13"/>
      <c r="H54" s="13"/>
      <c r="I54" s="13"/>
      <c r="J54" s="13"/>
    </row>
    <row r="55" spans="1:10" x14ac:dyDescent="0.25">
      <c r="A55" s="12" t="s">
        <v>191</v>
      </c>
      <c r="B55" s="33">
        <f>+'[1]PP EX- WORK'!O71</f>
        <v>159352</v>
      </c>
      <c r="C55" s="33">
        <v>1100</v>
      </c>
      <c r="D55" s="33">
        <f t="shared" si="2"/>
        <v>158252</v>
      </c>
      <c r="E55" s="35"/>
      <c r="F55" s="39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WORK'!K71</f>
        <v>163118</v>
      </c>
      <c r="C56" s="33">
        <v>1100</v>
      </c>
      <c r="D56" s="33">
        <f t="shared" si="2"/>
        <v>162018</v>
      </c>
      <c r="E56" s="35"/>
      <c r="F56" s="39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WORK'!M71</f>
        <v>166118</v>
      </c>
      <c r="C57" s="33">
        <v>1100</v>
      </c>
      <c r="D57" s="33">
        <f t="shared" si="2"/>
        <v>165018</v>
      </c>
      <c r="E57" s="35"/>
      <c r="F57" s="39"/>
      <c r="G57" s="13"/>
      <c r="H57" s="13"/>
      <c r="I57" s="13"/>
      <c r="J57" s="13"/>
    </row>
    <row r="58" spans="1:10" x14ac:dyDescent="0.25">
      <c r="A58" s="40" t="s">
        <v>119</v>
      </c>
      <c r="B58" s="33">
        <f>+'[1]PP EX- WORK'!L71</f>
        <v>165139</v>
      </c>
      <c r="C58" s="33">
        <v>1100</v>
      </c>
      <c r="D58" s="33">
        <f t="shared" si="2"/>
        <v>164039</v>
      </c>
      <c r="E58" s="35"/>
      <c r="F58" s="39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39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STP'!C71</f>
        <v>161980</v>
      </c>
      <c r="C60" s="33">
        <v>1100</v>
      </c>
      <c r="D60" s="33">
        <f t="shared" ref="D60:D68" si="3">+B60-C60</f>
        <v>160880</v>
      </c>
      <c r="E60" s="35"/>
      <c r="F60" s="39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STP'!B71</f>
        <v>160980</v>
      </c>
      <c r="C61" s="33">
        <v>1100</v>
      </c>
      <c r="D61" s="33">
        <f t="shared" si="3"/>
        <v>159880</v>
      </c>
      <c r="E61" s="35"/>
      <c r="F61" s="39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STP'!B71</f>
        <v>160980</v>
      </c>
      <c r="C62" s="33">
        <v>1100</v>
      </c>
      <c r="D62" s="33">
        <f t="shared" si="3"/>
        <v>159880</v>
      </c>
      <c r="E62" s="35"/>
      <c r="F62" s="39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STP'!D71</f>
        <v>164070</v>
      </c>
      <c r="C63" s="33">
        <v>1100</v>
      </c>
      <c r="D63" s="33">
        <f t="shared" si="3"/>
        <v>162970</v>
      </c>
      <c r="E63" s="35"/>
      <c r="F63" s="39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STP'!E71</f>
        <v>166070</v>
      </c>
      <c r="C64" s="33">
        <v>1100</v>
      </c>
      <c r="D64" s="33">
        <f t="shared" si="3"/>
        <v>164970</v>
      </c>
      <c r="E64" s="35"/>
      <c r="F64" s="39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STP'!F71</f>
        <v>167740</v>
      </c>
      <c r="C65" s="33">
        <v>1100</v>
      </c>
      <c r="D65" s="33">
        <f t="shared" si="3"/>
        <v>166640</v>
      </c>
      <c r="E65" s="35"/>
      <c r="F65" s="39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STP'!B71-5500</f>
        <v>155480</v>
      </c>
      <c r="C66" s="33">
        <v>1100</v>
      </c>
      <c r="D66" s="33">
        <f t="shared" si="3"/>
        <v>154380</v>
      </c>
      <c r="E66" s="35"/>
      <c r="F66" s="39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STP'!H71</f>
        <v>158980</v>
      </c>
      <c r="C67" s="33">
        <v>1100</v>
      </c>
      <c r="D67" s="33">
        <f t="shared" si="3"/>
        <v>157880</v>
      </c>
      <c r="E67" s="35"/>
      <c r="F67" s="39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STP'!I71</f>
        <v>158980</v>
      </c>
      <c r="C68" s="33">
        <v>1100</v>
      </c>
      <c r="D68" s="33">
        <f t="shared" si="3"/>
        <v>157880</v>
      </c>
      <c r="E68" s="35"/>
      <c r="F68" s="39"/>
      <c r="G68" s="13"/>
      <c r="H68" s="13"/>
      <c r="I68" s="13"/>
      <c r="J68" s="13"/>
    </row>
    <row r="69" spans="1:10" x14ac:dyDescent="0.25">
      <c r="A69" s="37" t="s">
        <v>192</v>
      </c>
      <c r="B69" s="64"/>
      <c r="C69" s="64"/>
      <c r="D69" s="64"/>
      <c r="E69" s="64"/>
      <c r="F69" s="64"/>
      <c r="G69" s="64"/>
      <c r="H69" s="64"/>
      <c r="I69" s="64"/>
      <c r="J69" s="64"/>
    </row>
    <row r="70" spans="1:10" x14ac:dyDescent="0.25">
      <c r="A70" s="12" t="s">
        <v>130</v>
      </c>
      <c r="B70" s="41" t="s">
        <v>131</v>
      </c>
      <c r="C70" s="41" t="s">
        <v>132</v>
      </c>
      <c r="D70" s="41" t="s">
        <v>133</v>
      </c>
      <c r="E70" s="41" t="s">
        <v>134</v>
      </c>
      <c r="F70" s="41" t="s">
        <v>135</v>
      </c>
      <c r="G70" s="41" t="s">
        <v>136</v>
      </c>
      <c r="H70" s="41" t="s">
        <v>137</v>
      </c>
      <c r="I70" s="41" t="s">
        <v>138</v>
      </c>
      <c r="J70" s="13"/>
    </row>
    <row r="71" spans="1:10" x14ac:dyDescent="0.25">
      <c r="A71" s="37" t="s">
        <v>139</v>
      </c>
      <c r="B71" s="42" t="s">
        <v>140</v>
      </c>
      <c r="C71" s="42" t="s">
        <v>141</v>
      </c>
      <c r="D71" s="42" t="s">
        <v>142</v>
      </c>
      <c r="E71" s="42" t="s">
        <v>143</v>
      </c>
      <c r="F71" s="42" t="s">
        <v>144</v>
      </c>
      <c r="G71" s="42" t="s">
        <v>145</v>
      </c>
      <c r="H71" s="42" t="s">
        <v>146</v>
      </c>
      <c r="I71" s="43" t="s">
        <v>147</v>
      </c>
      <c r="J71" s="13"/>
    </row>
    <row r="72" spans="1:10" x14ac:dyDescent="0.25">
      <c r="A72" s="12" t="s">
        <v>148</v>
      </c>
      <c r="B72" s="41" t="s">
        <v>131</v>
      </c>
      <c r="C72" s="41" t="s">
        <v>132</v>
      </c>
      <c r="D72" s="41" t="s">
        <v>133</v>
      </c>
      <c r="E72" s="41" t="s">
        <v>134</v>
      </c>
      <c r="F72" s="41" t="s">
        <v>135</v>
      </c>
      <c r="G72" s="41" t="s">
        <v>136</v>
      </c>
      <c r="H72" s="41" t="s">
        <v>137</v>
      </c>
      <c r="I72" s="41" t="s">
        <v>138</v>
      </c>
      <c r="J72" s="13"/>
    </row>
    <row r="73" spans="1:10" x14ac:dyDescent="0.25">
      <c r="A73" s="12" t="s">
        <v>149</v>
      </c>
      <c r="B73" s="41" t="s">
        <v>150</v>
      </c>
      <c r="C73" s="41" t="s">
        <v>151</v>
      </c>
      <c r="D73" s="41" t="s">
        <v>152</v>
      </c>
      <c r="E73" s="41" t="s">
        <v>153</v>
      </c>
      <c r="F73" s="41" t="s">
        <v>154</v>
      </c>
      <c r="G73" s="41" t="s">
        <v>155</v>
      </c>
      <c r="H73" s="41" t="s">
        <v>143</v>
      </c>
      <c r="I73" s="1" t="s">
        <v>156</v>
      </c>
      <c r="J73" s="13"/>
    </row>
    <row r="74" spans="1:10" x14ac:dyDescent="0.25">
      <c r="A74" s="44" t="s">
        <v>157</v>
      </c>
      <c r="B74" s="58"/>
      <c r="C74" s="58"/>
      <c r="D74" s="58"/>
      <c r="E74" s="58"/>
      <c r="F74" s="58"/>
      <c r="G74" s="58"/>
      <c r="H74" s="58"/>
      <c r="I74" s="58"/>
      <c r="J74" s="59"/>
    </row>
    <row r="75" spans="1:10" x14ac:dyDescent="0.25">
      <c r="A75" s="45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6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6" t="s">
        <v>160</v>
      </c>
      <c r="B77" s="39"/>
      <c r="C77" s="39"/>
      <c r="D77" s="39"/>
      <c r="E77" s="39"/>
      <c r="F77" s="39"/>
      <c r="G77" s="39"/>
      <c r="H77" s="39"/>
      <c r="I77" s="13"/>
      <c r="J77" s="13"/>
    </row>
    <row r="78" spans="1:10" x14ac:dyDescent="0.25">
      <c r="A78" s="46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6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5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G18" sqref="G18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13"/>
    </row>
    <row r="2" spans="1:10" x14ac:dyDescent="0.2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13"/>
    </row>
    <row r="3" spans="1:10" x14ac:dyDescent="0.25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13"/>
    </row>
    <row r="4" spans="1:10" x14ac:dyDescent="0.25">
      <c r="A4" s="66" t="s">
        <v>169</v>
      </c>
      <c r="B4" s="66"/>
      <c r="C4" s="66"/>
      <c r="D4" s="66"/>
      <c r="E4" s="66"/>
      <c r="F4" s="66"/>
      <c r="G4" s="66"/>
      <c r="H4" s="66"/>
      <c r="I4" s="66"/>
      <c r="J4" s="13"/>
    </row>
    <row r="5" spans="1:10" x14ac:dyDescent="0.25">
      <c r="A5" s="66" t="s">
        <v>213</v>
      </c>
      <c r="B5" s="66"/>
      <c r="C5" s="66"/>
      <c r="D5" s="66"/>
      <c r="E5" s="66"/>
      <c r="F5" s="66"/>
      <c r="G5" s="66"/>
      <c r="H5" s="66"/>
      <c r="I5" s="48"/>
      <c r="J5" s="13"/>
    </row>
    <row r="6" spans="1:10" x14ac:dyDescent="0.25">
      <c r="A6" s="66" t="s">
        <v>76</v>
      </c>
      <c r="B6" s="66"/>
      <c r="C6" s="66"/>
      <c r="D6" s="66"/>
      <c r="E6" s="66"/>
      <c r="F6" s="66"/>
      <c r="G6" s="66"/>
      <c r="H6" s="66"/>
      <c r="I6" s="13"/>
      <c r="J6" s="13"/>
    </row>
    <row r="7" spans="1:10" x14ac:dyDescent="0.25">
      <c r="A7" s="64" t="str">
        <f>+'[1]STOCK POINT'!A9:E9</f>
        <v>HDPE, LLDPE &amp; PP PRICE W.E.F. DT. 04.04.26</v>
      </c>
      <c r="B7" s="64"/>
      <c r="C7" s="64"/>
      <c r="D7" s="64"/>
      <c r="E7" s="64"/>
      <c r="F7" s="64"/>
      <c r="G7" s="64"/>
      <c r="H7" s="64"/>
      <c r="I7" s="64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49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Ex-Works'!R77</f>
        <v>155798</v>
      </c>
      <c r="C10" s="33">
        <v>1100</v>
      </c>
      <c r="D10" s="33">
        <f t="shared" ref="D10:D33" si="0">+B10-C10</f>
        <v>154698</v>
      </c>
      <c r="E10" s="49" t="s">
        <v>173</v>
      </c>
      <c r="F10" s="48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Ex-Works'!S77</f>
        <v>157798</v>
      </c>
      <c r="C11" s="33">
        <v>1100</v>
      </c>
      <c r="D11" s="33">
        <f t="shared" si="0"/>
        <v>156698</v>
      </c>
      <c r="E11" s="35"/>
      <c r="F11" s="39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Ex-Works'!T77</f>
        <v>161413</v>
      </c>
      <c r="C12" s="33">
        <v>1100</v>
      </c>
      <c r="D12" s="33">
        <f>+B12-C12</f>
        <v>160313</v>
      </c>
      <c r="E12" s="50"/>
      <c r="F12" s="39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Ex-Works'!U77</f>
        <v>161413</v>
      </c>
      <c r="C13" s="33">
        <v>1100</v>
      </c>
      <c r="D13" s="33">
        <f t="shared" si="0"/>
        <v>160313</v>
      </c>
      <c r="E13" s="50"/>
      <c r="F13" s="39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Ex-Works'!M77</f>
        <v>163913</v>
      </c>
      <c r="C14" s="33">
        <v>1100</v>
      </c>
      <c r="D14" s="33">
        <f>+B14-C14</f>
        <v>162813</v>
      </c>
      <c r="E14" s="51"/>
      <c r="F14" s="39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Ex-Works'!N77</f>
        <v>163913</v>
      </c>
      <c r="C15" s="33">
        <v>1100</v>
      </c>
      <c r="D15" s="33">
        <f>+B15-C15</f>
        <v>162813</v>
      </c>
      <c r="E15" s="51"/>
      <c r="F15" s="39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Ex-Works'!Q77</f>
        <v>156851</v>
      </c>
      <c r="C16" s="33">
        <v>1100</v>
      </c>
      <c r="D16" s="33">
        <f t="shared" si="0"/>
        <v>155751</v>
      </c>
      <c r="E16" s="52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Ex-Works'!C77</f>
        <v>162731</v>
      </c>
      <c r="C17" s="33">
        <v>1100</v>
      </c>
      <c r="D17" s="33">
        <f t="shared" si="0"/>
        <v>161631</v>
      </c>
      <c r="E17" s="53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Ex-Works'!D77</f>
        <v>161481</v>
      </c>
      <c r="C18" s="33">
        <v>1100</v>
      </c>
      <c r="D18" s="33">
        <f t="shared" si="0"/>
        <v>160381</v>
      </c>
      <c r="E18" s="53" t="s">
        <v>214</v>
      </c>
      <c r="F18" s="54">
        <f>+[1]FREIGHT!I409</f>
        <v>3358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Ex-Works'!B77</f>
        <v>160981</v>
      </c>
      <c r="C19" s="33">
        <v>1100</v>
      </c>
      <c r="D19" s="33">
        <f t="shared" si="0"/>
        <v>159881</v>
      </c>
      <c r="E19" s="53" t="s">
        <v>215</v>
      </c>
      <c r="F19" s="54">
        <f>+[1]FREIGHT!I410</f>
        <v>3358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Ex-Works'!E77</f>
        <v>162513</v>
      </c>
      <c r="C20" s="33">
        <v>1100</v>
      </c>
      <c r="D20" s="33">
        <f t="shared" si="0"/>
        <v>161413</v>
      </c>
      <c r="E20" s="53" t="s">
        <v>216</v>
      </c>
      <c r="F20" s="55">
        <f>+[1]FREIGHT!I411</f>
        <v>3358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Ex-Works'!F77</f>
        <v>161205</v>
      </c>
      <c r="C21" s="33">
        <v>1100</v>
      </c>
      <c r="D21" s="33">
        <f t="shared" si="0"/>
        <v>160105</v>
      </c>
      <c r="E21" s="53" t="s">
        <v>217</v>
      </c>
      <c r="F21" s="55">
        <f>+[1]FREIGHT!I415</f>
        <v>3226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Ex-Works'!W77-3000</f>
        <v>159269</v>
      </c>
      <c r="C22" s="33">
        <v>1100</v>
      </c>
      <c r="D22" s="33">
        <f t="shared" si="0"/>
        <v>158169</v>
      </c>
      <c r="E22" s="53" t="s">
        <v>218</v>
      </c>
      <c r="F22" s="55">
        <f>+[1]FREIGHT!I416</f>
        <v>3222</v>
      </c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Ex-Works'!W77</f>
        <v>162269</v>
      </c>
      <c r="C23" s="33">
        <v>1100</v>
      </c>
      <c r="D23" s="33">
        <f t="shared" si="0"/>
        <v>161169</v>
      </c>
      <c r="E23" s="53" t="s">
        <v>219</v>
      </c>
      <c r="F23" s="55">
        <f>+[1]FREIGHT!I419</f>
        <v>3015</v>
      </c>
      <c r="G23" s="56"/>
      <c r="H23" s="13"/>
      <c r="I23" s="13"/>
      <c r="J23" s="13"/>
    </row>
    <row r="24" spans="1:10" x14ac:dyDescent="0.25">
      <c r="A24" s="12" t="s">
        <v>97</v>
      </c>
      <c r="B24" s="33">
        <f>+'[1]HD Ex-Works'!X77</f>
        <v>162269</v>
      </c>
      <c r="C24" s="33">
        <v>1100</v>
      </c>
      <c r="D24" s="33">
        <f t="shared" si="0"/>
        <v>161169</v>
      </c>
      <c r="E24" s="53" t="s">
        <v>220</v>
      </c>
      <c r="F24" s="55">
        <f>+[1]FREIGHT!I178</f>
        <v>3604</v>
      </c>
      <c r="G24" s="56"/>
      <c r="H24" s="13"/>
      <c r="I24" s="13"/>
      <c r="J24" s="13"/>
    </row>
    <row r="25" spans="1:10" x14ac:dyDescent="0.25">
      <c r="A25" s="12" t="s">
        <v>98</v>
      </c>
      <c r="B25" s="32">
        <f>+'[1]HD Ex-Works'!J77</f>
        <v>157580</v>
      </c>
      <c r="C25" s="33">
        <v>1100</v>
      </c>
      <c r="D25" s="33">
        <f t="shared" si="0"/>
        <v>156480</v>
      </c>
      <c r="E25" s="53"/>
      <c r="F25" s="54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Ex-Works'!H77</f>
        <v>156963</v>
      </c>
      <c r="C26" s="33">
        <v>1100</v>
      </c>
      <c r="D26" s="33">
        <f t="shared" si="0"/>
        <v>155863</v>
      </c>
      <c r="E26" s="53"/>
      <c r="F26" s="54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Ex-Works'!G77</f>
        <v>157773</v>
      </c>
      <c r="C27" s="33">
        <v>1100</v>
      </c>
      <c r="D27" s="33">
        <f t="shared" si="0"/>
        <v>156673</v>
      </c>
      <c r="E27" s="53"/>
      <c r="F27" s="54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Ex-Works'!I77</f>
        <v>155580</v>
      </c>
      <c r="C28" s="33">
        <v>1100</v>
      </c>
      <c r="D28" s="33">
        <f t="shared" si="0"/>
        <v>154480</v>
      </c>
      <c r="E28" s="53"/>
      <c r="F28" s="54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Ex-Works'!Y77</f>
        <v>160269</v>
      </c>
      <c r="C29" s="33">
        <v>1100</v>
      </c>
      <c r="D29" s="33">
        <f t="shared" si="0"/>
        <v>159169</v>
      </c>
      <c r="E29" s="53"/>
      <c r="F29" s="54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Ex-Works'!Z77</f>
        <v>158269</v>
      </c>
      <c r="C30" s="33">
        <v>1100</v>
      </c>
      <c r="D30" s="33">
        <f t="shared" si="0"/>
        <v>157169</v>
      </c>
      <c r="E30" s="53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Ex-Works'!AA77</f>
        <v>151351</v>
      </c>
      <c r="C31" s="33">
        <v>1100</v>
      </c>
      <c r="D31" s="33">
        <f t="shared" si="0"/>
        <v>150251</v>
      </c>
      <c r="E31" s="53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Ex-Works'!AB77</f>
        <v>158205</v>
      </c>
      <c r="C32" s="33">
        <v>1100</v>
      </c>
      <c r="D32" s="33">
        <f t="shared" si="0"/>
        <v>157105</v>
      </c>
      <c r="E32" s="53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Ex-Works'!AC77</f>
        <v>157981</v>
      </c>
      <c r="C33" s="33">
        <v>1100</v>
      </c>
      <c r="D33" s="33">
        <f t="shared" si="0"/>
        <v>156881</v>
      </c>
      <c r="E33" s="53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3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WORK'!G74</f>
        <v>152009</v>
      </c>
      <c r="C35" s="33">
        <v>1100</v>
      </c>
      <c r="D35" s="33">
        <f t="shared" ref="D35:D43" si="1">+B35-C35</f>
        <v>150909</v>
      </c>
      <c r="E35" s="57" t="s">
        <v>189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WORK'!E74</f>
        <v>151819</v>
      </c>
      <c r="C36" s="33">
        <v>1100</v>
      </c>
      <c r="D36" s="33">
        <f t="shared" si="1"/>
        <v>150719</v>
      </c>
      <c r="E36" s="35"/>
      <c r="F36" s="39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WORK'!B74</f>
        <v>149799</v>
      </c>
      <c r="C37" s="33">
        <v>1100</v>
      </c>
      <c r="D37" s="33">
        <f t="shared" si="1"/>
        <v>148699</v>
      </c>
      <c r="E37" s="35"/>
      <c r="F37" s="39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WORK'!F74</f>
        <v>152319</v>
      </c>
      <c r="C38" s="33">
        <v>1100</v>
      </c>
      <c r="D38" s="33">
        <f t="shared" si="1"/>
        <v>151219</v>
      </c>
      <c r="E38" s="35"/>
      <c r="F38" s="39"/>
      <c r="G38" s="13"/>
      <c r="H38" s="13"/>
      <c r="I38" s="13"/>
      <c r="J38" s="13"/>
    </row>
    <row r="39" spans="1:10" x14ac:dyDescent="0.25">
      <c r="A39" s="12" t="s">
        <v>190</v>
      </c>
      <c r="B39" s="33">
        <f>+'[1]PP EX- WORK'!X74</f>
        <v>145799</v>
      </c>
      <c r="C39" s="33">
        <v>1100</v>
      </c>
      <c r="D39" s="33">
        <f t="shared" si="1"/>
        <v>144699</v>
      </c>
      <c r="E39" s="35"/>
      <c r="F39" s="39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WORK'!C74</f>
        <v>149299</v>
      </c>
      <c r="C40" s="33">
        <v>1100</v>
      </c>
      <c r="D40" s="33">
        <f t="shared" si="1"/>
        <v>148199</v>
      </c>
      <c r="E40" s="35"/>
      <c r="F40" s="39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WORK'!D74</f>
        <v>150819</v>
      </c>
      <c r="C41" s="33">
        <v>1100</v>
      </c>
      <c r="D41" s="33">
        <f t="shared" si="1"/>
        <v>149719</v>
      </c>
      <c r="E41" s="35"/>
      <c r="F41" s="39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WORK'!H74</f>
        <v>153609</v>
      </c>
      <c r="C42" s="33">
        <v>1100</v>
      </c>
      <c r="D42" s="33">
        <f t="shared" si="1"/>
        <v>152509</v>
      </c>
      <c r="E42" s="35"/>
      <c r="F42" s="39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WORK'!AA74</f>
        <v>147799</v>
      </c>
      <c r="C43" s="33">
        <v>1100</v>
      </c>
      <c r="D43" s="33">
        <f t="shared" si="1"/>
        <v>146699</v>
      </c>
      <c r="E43" s="35"/>
      <c r="F43" s="39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39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WORK'!R74</f>
        <v>162919</v>
      </c>
      <c r="C45" s="33">
        <v>1100</v>
      </c>
      <c r="D45" s="33">
        <f t="shared" ref="D45:D58" si="2">+B45-C45</f>
        <v>161819</v>
      </c>
      <c r="E45" s="35"/>
      <c r="F45" s="39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WORK'!P74</f>
        <v>162859</v>
      </c>
      <c r="C46" s="33">
        <v>1100</v>
      </c>
      <c r="D46" s="33">
        <f>+B46-C46</f>
        <v>161759</v>
      </c>
      <c r="E46" s="35"/>
      <c r="F46" s="39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WORK'!Z74</f>
        <v>153609</v>
      </c>
      <c r="C47" s="33">
        <v>1100</v>
      </c>
      <c r="D47" s="33">
        <f t="shared" si="2"/>
        <v>152509</v>
      </c>
      <c r="E47" s="35"/>
      <c r="F47" s="39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WORK'!Q74</f>
        <v>161369</v>
      </c>
      <c r="C48" s="33">
        <v>1100</v>
      </c>
      <c r="D48" s="33">
        <f t="shared" si="2"/>
        <v>160269</v>
      </c>
      <c r="E48" s="35"/>
      <c r="F48" s="39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WORK'!S74</f>
        <v>159609</v>
      </c>
      <c r="C49" s="33">
        <v>1100</v>
      </c>
      <c r="D49" s="33">
        <f t="shared" si="2"/>
        <v>158509</v>
      </c>
      <c r="E49" s="35"/>
      <c r="F49" s="39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WORK'!T74</f>
        <v>160099</v>
      </c>
      <c r="C50" s="33">
        <v>1100</v>
      </c>
      <c r="D50" s="33">
        <f t="shared" si="2"/>
        <v>158999</v>
      </c>
      <c r="E50" s="35"/>
      <c r="F50" s="39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WORK'!U74</f>
        <v>161949</v>
      </c>
      <c r="C51" s="33">
        <v>1100</v>
      </c>
      <c r="D51" s="33">
        <f t="shared" si="2"/>
        <v>160849</v>
      </c>
      <c r="E51" s="35"/>
      <c r="F51" s="39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WORK'!V74</f>
        <v>161079</v>
      </c>
      <c r="C52" s="33">
        <v>1100</v>
      </c>
      <c r="D52" s="33">
        <f t="shared" si="2"/>
        <v>159979</v>
      </c>
      <c r="E52" s="35"/>
      <c r="F52" s="39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WORK'!W74</f>
        <v>161079</v>
      </c>
      <c r="C53" s="33">
        <v>1100</v>
      </c>
      <c r="D53" s="33">
        <f t="shared" si="2"/>
        <v>159979</v>
      </c>
      <c r="E53" s="35"/>
      <c r="F53" s="39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WORK'!N74</f>
        <v>159609</v>
      </c>
      <c r="C54" s="33">
        <v>1100</v>
      </c>
      <c r="D54" s="33">
        <f t="shared" si="2"/>
        <v>158509</v>
      </c>
      <c r="E54" s="35"/>
      <c r="F54" s="39"/>
      <c r="G54" s="13"/>
      <c r="H54" s="13"/>
      <c r="I54" s="13"/>
      <c r="J54" s="13"/>
    </row>
    <row r="55" spans="1:10" x14ac:dyDescent="0.25">
      <c r="A55" s="12" t="s">
        <v>191</v>
      </c>
      <c r="B55" s="33">
        <f>+'[1]PP EX- WORK'!O74</f>
        <v>159109</v>
      </c>
      <c r="C55" s="33">
        <v>1100</v>
      </c>
      <c r="D55" s="33">
        <f t="shared" si="2"/>
        <v>158009</v>
      </c>
      <c r="E55" s="35"/>
      <c r="F55" s="39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WORK'!K74</f>
        <v>162573</v>
      </c>
      <c r="C56" s="33">
        <v>1100</v>
      </c>
      <c r="D56" s="33">
        <f t="shared" si="2"/>
        <v>161473</v>
      </c>
      <c r="E56" s="35"/>
      <c r="F56" s="39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WORK'!M74</f>
        <v>165573</v>
      </c>
      <c r="C57" s="33">
        <v>1100</v>
      </c>
      <c r="D57" s="33">
        <f t="shared" si="2"/>
        <v>164473</v>
      </c>
      <c r="E57" s="35"/>
      <c r="F57" s="39"/>
      <c r="G57" s="13"/>
      <c r="H57" s="13"/>
      <c r="I57" s="13"/>
      <c r="J57" s="13"/>
    </row>
    <row r="58" spans="1:10" x14ac:dyDescent="0.25">
      <c r="A58" s="40" t="s">
        <v>119</v>
      </c>
      <c r="B58" s="33">
        <f>+'[1]PP EX- WORK'!L74</f>
        <v>164593</v>
      </c>
      <c r="C58" s="33">
        <v>1100</v>
      </c>
      <c r="D58" s="33">
        <f t="shared" si="2"/>
        <v>163493</v>
      </c>
      <c r="E58" s="35"/>
      <c r="F58" s="39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39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STP'!C74</f>
        <v>161429</v>
      </c>
      <c r="C60" s="33">
        <v>1100</v>
      </c>
      <c r="D60" s="33">
        <f t="shared" ref="D60:D68" si="3">+B60-C60</f>
        <v>160329</v>
      </c>
      <c r="E60" s="35"/>
      <c r="F60" s="39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STP'!B74</f>
        <v>160429</v>
      </c>
      <c r="C61" s="33">
        <v>1100</v>
      </c>
      <c r="D61" s="33">
        <f t="shared" si="3"/>
        <v>159329</v>
      </c>
      <c r="E61" s="35"/>
      <c r="F61" s="39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STP'!B74</f>
        <v>160429</v>
      </c>
      <c r="C62" s="33">
        <v>1100</v>
      </c>
      <c r="D62" s="33">
        <f t="shared" si="3"/>
        <v>159329</v>
      </c>
      <c r="E62" s="35"/>
      <c r="F62" s="39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STP'!D74</f>
        <v>163519</v>
      </c>
      <c r="C63" s="33">
        <v>1100</v>
      </c>
      <c r="D63" s="33">
        <f t="shared" si="3"/>
        <v>162419</v>
      </c>
      <c r="E63" s="35"/>
      <c r="F63" s="39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STP'!E74</f>
        <v>165519</v>
      </c>
      <c r="C64" s="33">
        <v>1100</v>
      </c>
      <c r="D64" s="33">
        <f t="shared" si="3"/>
        <v>164419</v>
      </c>
      <c r="E64" s="35"/>
      <c r="F64" s="39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STP'!F74</f>
        <v>167209</v>
      </c>
      <c r="C65" s="33">
        <v>1100</v>
      </c>
      <c r="D65" s="33">
        <f t="shared" si="3"/>
        <v>166109</v>
      </c>
      <c r="E65" s="35"/>
      <c r="F65" s="39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STP'!B74-5500</f>
        <v>154929</v>
      </c>
      <c r="C66" s="33">
        <v>1100</v>
      </c>
      <c r="D66" s="33">
        <f t="shared" si="3"/>
        <v>153829</v>
      </c>
      <c r="E66" s="35"/>
      <c r="F66" s="39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STP'!H74</f>
        <v>158429</v>
      </c>
      <c r="C67" s="33">
        <v>1100</v>
      </c>
      <c r="D67" s="33">
        <f t="shared" si="3"/>
        <v>157329</v>
      </c>
      <c r="E67" s="35"/>
      <c r="F67" s="39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STP'!I74</f>
        <v>158429</v>
      </c>
      <c r="C68" s="33">
        <v>1100</v>
      </c>
      <c r="D68" s="33">
        <f t="shared" si="3"/>
        <v>157329</v>
      </c>
      <c r="E68" s="35"/>
      <c r="F68" s="39"/>
      <c r="G68" s="13"/>
      <c r="H68" s="13"/>
      <c r="I68" s="13"/>
      <c r="J68" s="13"/>
    </row>
    <row r="69" spans="1:10" x14ac:dyDescent="0.25">
      <c r="A69" s="37" t="s">
        <v>192</v>
      </c>
      <c r="B69" s="64"/>
      <c r="C69" s="64"/>
      <c r="D69" s="64"/>
      <c r="E69" s="64"/>
      <c r="F69" s="64"/>
      <c r="G69" s="64"/>
      <c r="H69" s="64"/>
      <c r="I69" s="64"/>
      <c r="J69" s="64"/>
    </row>
    <row r="70" spans="1:10" x14ac:dyDescent="0.25">
      <c r="A70" s="12" t="s">
        <v>130</v>
      </c>
      <c r="B70" s="41" t="s">
        <v>131</v>
      </c>
      <c r="C70" s="41" t="s">
        <v>132</v>
      </c>
      <c r="D70" s="41" t="s">
        <v>133</v>
      </c>
      <c r="E70" s="41" t="s">
        <v>134</v>
      </c>
      <c r="F70" s="41" t="s">
        <v>135</v>
      </c>
      <c r="G70" s="41" t="s">
        <v>136</v>
      </c>
      <c r="H70" s="41" t="s">
        <v>137</v>
      </c>
      <c r="I70" s="41" t="s">
        <v>138</v>
      </c>
      <c r="J70" s="13"/>
    </row>
    <row r="71" spans="1:10" x14ac:dyDescent="0.25">
      <c r="A71" s="37" t="s">
        <v>139</v>
      </c>
      <c r="B71" s="42" t="s">
        <v>140</v>
      </c>
      <c r="C71" s="42" t="s">
        <v>141</v>
      </c>
      <c r="D71" s="42" t="s">
        <v>142</v>
      </c>
      <c r="E71" s="42" t="s">
        <v>143</v>
      </c>
      <c r="F71" s="42" t="s">
        <v>144</v>
      </c>
      <c r="G71" s="42" t="s">
        <v>145</v>
      </c>
      <c r="H71" s="42" t="s">
        <v>146</v>
      </c>
      <c r="I71" s="43" t="s">
        <v>147</v>
      </c>
      <c r="J71" s="13"/>
    </row>
    <row r="72" spans="1:10" x14ac:dyDescent="0.25">
      <c r="A72" s="12" t="s">
        <v>148</v>
      </c>
      <c r="B72" s="41" t="s">
        <v>131</v>
      </c>
      <c r="C72" s="41" t="s">
        <v>132</v>
      </c>
      <c r="D72" s="41" t="s">
        <v>133</v>
      </c>
      <c r="E72" s="41" t="s">
        <v>134</v>
      </c>
      <c r="F72" s="41" t="s">
        <v>135</v>
      </c>
      <c r="G72" s="41" t="s">
        <v>136</v>
      </c>
      <c r="H72" s="41" t="s">
        <v>137</v>
      </c>
      <c r="I72" s="41" t="s">
        <v>138</v>
      </c>
      <c r="J72" s="13"/>
    </row>
    <row r="73" spans="1:10" x14ac:dyDescent="0.25">
      <c r="A73" s="12" t="s">
        <v>149</v>
      </c>
      <c r="B73" s="41" t="s">
        <v>150</v>
      </c>
      <c r="C73" s="41" t="s">
        <v>151</v>
      </c>
      <c r="D73" s="41" t="s">
        <v>152</v>
      </c>
      <c r="E73" s="41" t="s">
        <v>153</v>
      </c>
      <c r="F73" s="41" t="s">
        <v>154</v>
      </c>
      <c r="G73" s="41" t="s">
        <v>155</v>
      </c>
      <c r="H73" s="41" t="s">
        <v>143</v>
      </c>
      <c r="I73" s="1" t="s">
        <v>156</v>
      </c>
      <c r="J73" s="13"/>
    </row>
    <row r="74" spans="1:10" x14ac:dyDescent="0.25">
      <c r="A74" s="44" t="s">
        <v>157</v>
      </c>
      <c r="B74" s="58"/>
      <c r="C74" s="58"/>
      <c r="D74" s="58"/>
      <c r="E74" s="58"/>
      <c r="F74" s="58"/>
      <c r="G74" s="58"/>
      <c r="H74" s="58"/>
      <c r="I74" s="58"/>
      <c r="J74" s="59"/>
    </row>
    <row r="75" spans="1:10" x14ac:dyDescent="0.25">
      <c r="A75" s="45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6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6" t="s">
        <v>160</v>
      </c>
      <c r="B77" s="39"/>
      <c r="C77" s="39"/>
      <c r="D77" s="39"/>
      <c r="E77" s="39"/>
      <c r="F77" s="39"/>
      <c r="G77" s="39"/>
      <c r="H77" s="39"/>
      <c r="I77" s="13"/>
      <c r="J77" s="13"/>
    </row>
    <row r="78" spans="1:10" x14ac:dyDescent="0.25">
      <c r="A78" s="46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6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5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STOCK POINT</vt:lpstr>
      <vt:lpstr>DAMAN</vt:lpstr>
      <vt:lpstr>DADRA</vt:lpstr>
      <vt:lpstr>SILVASSA</vt:lpstr>
      <vt:lpstr>MUMBAI</vt:lpstr>
      <vt:lpstr>NASIK</vt:lpstr>
      <vt:lpstr>PUNE</vt:lpstr>
      <vt:lpstr>KOLHAPUR</vt:lpstr>
      <vt:lpstr>SURAT</vt:lpstr>
      <vt:lpstr>VADODARA</vt:lpstr>
      <vt:lpstr>AHMEDABAD</vt:lpstr>
      <vt:lpstr>RAJKOT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Girish</cp:lastModifiedBy>
  <dcterms:created xsi:type="dcterms:W3CDTF">2026-04-04T05:26:59Z</dcterms:created>
  <dcterms:modified xsi:type="dcterms:W3CDTF">2026-04-04T05:51:09Z</dcterms:modified>
</cp:coreProperties>
</file>