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8265" firstSheet="7" activeTab="17"/>
  </bookViews>
  <sheets>
    <sheet name="STOCK POINT" sheetId="1" r:id="rId1"/>
    <sheet name="DAMAN" sheetId="2" r:id="rId2"/>
    <sheet name="DADRA" sheetId="3" r:id="rId3"/>
    <sheet name="SILVASSA" sheetId="4" r:id="rId4"/>
    <sheet name="MUMBAI" sheetId="5" r:id="rId5"/>
    <sheet name="BHIWANDI" sheetId="6" r:id="rId6"/>
    <sheet name="NASIK" sheetId="7" r:id="rId7"/>
    <sheet name="PUNE" sheetId="8" r:id="rId8"/>
    <sheet name="KOLHAPUR" sheetId="9" r:id="rId9"/>
    <sheet name="NAGPUR" sheetId="10" r:id="rId10"/>
    <sheet name="JALGAON" sheetId="11" r:id="rId11"/>
    <sheet name="SURAT" sheetId="12" r:id="rId12"/>
    <sheet name="VADODARA" sheetId="13" r:id="rId13"/>
    <sheet name="MEHSANA" sheetId="14" r:id="rId14"/>
    <sheet name="BHAVNAGAR" sheetId="16" r:id="rId15"/>
    <sheet name="GANDHIDHAM" sheetId="17" r:id="rId16"/>
    <sheet name="AHMEDABAD" sheetId="18" r:id="rId17"/>
    <sheet name="RAJKOT" sheetId="19" r:id="rId18"/>
  </sheets>
  <externalReferences>
    <externalReference r:id="rId19"/>
    <externalReference r:id="rId20"/>
  </externalReferences>
  <calcPr calcId="145621"/>
</workbook>
</file>

<file path=xl/calcChain.xml><?xml version="1.0" encoding="utf-8"?>
<calcChain xmlns="http://schemas.openxmlformats.org/spreadsheetml/2006/main">
  <c r="B68" i="19" l="1"/>
  <c r="D68" i="19" s="1"/>
  <c r="D67" i="19"/>
  <c r="B67" i="19"/>
  <c r="D66" i="19"/>
  <c r="B66" i="19"/>
  <c r="D65" i="19"/>
  <c r="B65" i="19"/>
  <c r="D64" i="19"/>
  <c r="B64" i="19"/>
  <c r="D63" i="19"/>
  <c r="B63" i="19"/>
  <c r="D62" i="19"/>
  <c r="B62" i="19"/>
  <c r="D61" i="19"/>
  <c r="B61" i="19"/>
  <c r="B60" i="19"/>
  <c r="D60" i="19" s="1"/>
  <c r="D58" i="19"/>
  <c r="B58" i="19"/>
  <c r="D57" i="19"/>
  <c r="B57" i="19"/>
  <c r="D56" i="19"/>
  <c r="B56" i="19"/>
  <c r="B55" i="19"/>
  <c r="D55" i="19" s="1"/>
  <c r="D54" i="19"/>
  <c r="B54" i="19"/>
  <c r="D53" i="19"/>
  <c r="B53" i="19"/>
  <c r="D52" i="19"/>
  <c r="B52" i="19"/>
  <c r="B51" i="19"/>
  <c r="D51" i="19" s="1"/>
  <c r="D50" i="19"/>
  <c r="B50" i="19"/>
  <c r="D49" i="19"/>
  <c r="B49" i="19"/>
  <c r="D48" i="19"/>
  <c r="B48" i="19"/>
  <c r="B47" i="19"/>
  <c r="D47" i="19" s="1"/>
  <c r="D46" i="19"/>
  <c r="B46" i="19"/>
  <c r="D45" i="19"/>
  <c r="B45" i="19"/>
  <c r="D43" i="19"/>
  <c r="B43" i="19"/>
  <c r="B42" i="19"/>
  <c r="D42" i="19" s="1"/>
  <c r="D41" i="19"/>
  <c r="B41" i="19"/>
  <c r="D40" i="19"/>
  <c r="B40" i="19"/>
  <c r="D39" i="19"/>
  <c r="B39" i="19"/>
  <c r="B38" i="19"/>
  <c r="D38" i="19" s="1"/>
  <c r="D37" i="19"/>
  <c r="B37" i="19"/>
  <c r="D36" i="19"/>
  <c r="B36" i="19"/>
  <c r="D35" i="19"/>
  <c r="B35" i="19"/>
  <c r="B33" i="19"/>
  <c r="D33" i="19" s="1"/>
  <c r="D32" i="19"/>
  <c r="B32" i="19"/>
  <c r="D31" i="19"/>
  <c r="B31" i="19"/>
  <c r="D30" i="19"/>
  <c r="B30" i="19"/>
  <c r="B29" i="19"/>
  <c r="D29" i="19" s="1"/>
  <c r="D28" i="19"/>
  <c r="B28" i="19"/>
  <c r="D27" i="19"/>
  <c r="B27" i="19"/>
  <c r="D26" i="19"/>
  <c r="B26" i="19"/>
  <c r="B25" i="19"/>
  <c r="D25" i="19" s="1"/>
  <c r="D24" i="19"/>
  <c r="B24" i="19"/>
  <c r="D23" i="19"/>
  <c r="B23" i="19"/>
  <c r="F22" i="19"/>
  <c r="B22" i="19"/>
  <c r="D22" i="19" s="1"/>
  <c r="F21" i="19"/>
  <c r="D21" i="19"/>
  <c r="B21" i="19"/>
  <c r="F20" i="19"/>
  <c r="B20" i="19"/>
  <c r="D20" i="19" s="1"/>
  <c r="F19" i="19"/>
  <c r="B19" i="19"/>
  <c r="D19" i="19" s="1"/>
  <c r="F18" i="19"/>
  <c r="B18" i="19"/>
  <c r="D18" i="19" s="1"/>
  <c r="B17" i="19"/>
  <c r="D17" i="19" s="1"/>
  <c r="B16" i="19"/>
  <c r="D16" i="19" s="1"/>
  <c r="B15" i="19"/>
  <c r="D15" i="19" s="1"/>
  <c r="B14" i="19"/>
  <c r="D14" i="19" s="1"/>
  <c r="B13" i="19"/>
  <c r="D13" i="19" s="1"/>
  <c r="B12" i="19"/>
  <c r="D12" i="19" s="1"/>
  <c r="B11" i="19"/>
  <c r="D11" i="19" s="1"/>
  <c r="B10" i="19"/>
  <c r="D10" i="19" s="1"/>
  <c r="A7" i="19"/>
  <c r="B68" i="18"/>
  <c r="D68" i="18" s="1"/>
  <c r="D67" i="18"/>
  <c r="B67" i="18"/>
  <c r="D66" i="18"/>
  <c r="B66" i="18"/>
  <c r="D65" i="18"/>
  <c r="B65" i="18"/>
  <c r="B64" i="18"/>
  <c r="D64" i="18" s="1"/>
  <c r="D63" i="18"/>
  <c r="B63" i="18"/>
  <c r="D62" i="18"/>
  <c r="B62" i="18"/>
  <c r="D61" i="18"/>
  <c r="B61" i="18"/>
  <c r="B60" i="18"/>
  <c r="D60" i="18" s="1"/>
  <c r="D58" i="18"/>
  <c r="B58" i="18"/>
  <c r="D57" i="18"/>
  <c r="B57" i="18"/>
  <c r="D56" i="18"/>
  <c r="B56" i="18"/>
  <c r="B55" i="18"/>
  <c r="D55" i="18" s="1"/>
  <c r="D54" i="18"/>
  <c r="B54" i="18"/>
  <c r="D53" i="18"/>
  <c r="B53" i="18"/>
  <c r="D52" i="18"/>
  <c r="B52" i="18"/>
  <c r="B51" i="18"/>
  <c r="D51" i="18" s="1"/>
  <c r="D50" i="18"/>
  <c r="B50" i="18"/>
  <c r="D49" i="18"/>
  <c r="B49" i="18"/>
  <c r="D48" i="18"/>
  <c r="B48" i="18"/>
  <c r="B47" i="18"/>
  <c r="D47" i="18" s="1"/>
  <c r="D46" i="18"/>
  <c r="B46" i="18"/>
  <c r="D45" i="18"/>
  <c r="B45" i="18"/>
  <c r="D43" i="18"/>
  <c r="B43" i="18"/>
  <c r="B42" i="18"/>
  <c r="D42" i="18" s="1"/>
  <c r="D41" i="18"/>
  <c r="B41" i="18"/>
  <c r="D40" i="18"/>
  <c r="B40" i="18"/>
  <c r="D39" i="18"/>
  <c r="B39" i="18"/>
  <c r="B38" i="18"/>
  <c r="D38" i="18" s="1"/>
  <c r="D37" i="18"/>
  <c r="B37" i="18"/>
  <c r="D36" i="18"/>
  <c r="B36" i="18"/>
  <c r="D35" i="18"/>
  <c r="B35" i="18"/>
  <c r="B33" i="18"/>
  <c r="D33" i="18" s="1"/>
  <c r="D32" i="18"/>
  <c r="B32" i="18"/>
  <c r="D31" i="18"/>
  <c r="B31" i="18"/>
  <c r="D30" i="18"/>
  <c r="B30" i="18"/>
  <c r="B29" i="18"/>
  <c r="D29" i="18" s="1"/>
  <c r="D28" i="18"/>
  <c r="B28" i="18"/>
  <c r="D27" i="18"/>
  <c r="B27" i="18"/>
  <c r="D26" i="18"/>
  <c r="B26" i="18"/>
  <c r="F25" i="18"/>
  <c r="B25" i="18"/>
  <c r="D25" i="18" s="1"/>
  <c r="F24" i="18"/>
  <c r="D24" i="18"/>
  <c r="B24" i="18"/>
  <c r="F23" i="18"/>
  <c r="B23" i="18"/>
  <c r="D23" i="18" s="1"/>
  <c r="F22" i="18"/>
  <c r="D22" i="18"/>
  <c r="B22" i="18"/>
  <c r="F21" i="18"/>
  <c r="B21" i="18"/>
  <c r="D21" i="18" s="1"/>
  <c r="F20" i="18"/>
  <c r="B20" i="18"/>
  <c r="D20" i="18" s="1"/>
  <c r="F19" i="18"/>
  <c r="B19" i="18"/>
  <c r="D19" i="18" s="1"/>
  <c r="F18" i="18"/>
  <c r="D18" i="18"/>
  <c r="B18" i="18"/>
  <c r="B17" i="18"/>
  <c r="D17" i="18" s="1"/>
  <c r="D16" i="18"/>
  <c r="B16" i="18"/>
  <c r="D15" i="18"/>
  <c r="B15" i="18"/>
  <c r="D14" i="18"/>
  <c r="B14" i="18"/>
  <c r="B13" i="18"/>
  <c r="D13" i="18" s="1"/>
  <c r="D12" i="18"/>
  <c r="B12" i="18"/>
  <c r="D11" i="18"/>
  <c r="B11" i="18"/>
  <c r="D10" i="18"/>
  <c r="B10" i="18"/>
  <c r="A7" i="18"/>
  <c r="B68" i="17"/>
  <c r="D68" i="17" s="1"/>
  <c r="B67" i="17"/>
  <c r="D67" i="17" s="1"/>
  <c r="D66" i="17"/>
  <c r="B66" i="17"/>
  <c r="B65" i="17"/>
  <c r="D65" i="17" s="1"/>
  <c r="B64" i="17"/>
  <c r="D64" i="17" s="1"/>
  <c r="B63" i="17"/>
  <c r="D63" i="17" s="1"/>
  <c r="D62" i="17"/>
  <c r="B62" i="17"/>
  <c r="B61" i="17"/>
  <c r="D61" i="17" s="1"/>
  <c r="B60" i="17"/>
  <c r="D60" i="17" s="1"/>
  <c r="B58" i="17"/>
  <c r="D58" i="17" s="1"/>
  <c r="D57" i="17"/>
  <c r="B57" i="17"/>
  <c r="B56" i="17"/>
  <c r="D56" i="17" s="1"/>
  <c r="B55" i="17"/>
  <c r="D55" i="17" s="1"/>
  <c r="B54" i="17"/>
  <c r="D54" i="17" s="1"/>
  <c r="D53" i="17"/>
  <c r="B53" i="17"/>
  <c r="B52" i="17"/>
  <c r="D52" i="17" s="1"/>
  <c r="B51" i="17"/>
  <c r="D51" i="17" s="1"/>
  <c r="B50" i="17"/>
  <c r="D50" i="17" s="1"/>
  <c r="D49" i="17"/>
  <c r="B49" i="17"/>
  <c r="B48" i="17"/>
  <c r="D48" i="17" s="1"/>
  <c r="B47" i="17"/>
  <c r="D47" i="17" s="1"/>
  <c r="B46" i="17"/>
  <c r="D46" i="17" s="1"/>
  <c r="D45" i="17"/>
  <c r="B45" i="17"/>
  <c r="B43" i="17"/>
  <c r="D43" i="17" s="1"/>
  <c r="B42" i="17"/>
  <c r="D42" i="17" s="1"/>
  <c r="B41" i="17"/>
  <c r="D41" i="17" s="1"/>
  <c r="D40" i="17"/>
  <c r="B40" i="17"/>
  <c r="B39" i="17"/>
  <c r="D39" i="17" s="1"/>
  <c r="B38" i="17"/>
  <c r="D38" i="17" s="1"/>
  <c r="B37" i="17"/>
  <c r="D37" i="17" s="1"/>
  <c r="D36" i="17"/>
  <c r="B36" i="17"/>
  <c r="B35" i="17"/>
  <c r="D35" i="17" s="1"/>
  <c r="B33" i="17"/>
  <c r="D33" i="17" s="1"/>
  <c r="B32" i="17"/>
  <c r="D32" i="17" s="1"/>
  <c r="D31" i="17"/>
  <c r="B31" i="17"/>
  <c r="B30" i="17"/>
  <c r="D30" i="17" s="1"/>
  <c r="B29" i="17"/>
  <c r="D29" i="17" s="1"/>
  <c r="B28" i="17"/>
  <c r="D28" i="17" s="1"/>
  <c r="D27" i="17"/>
  <c r="B27" i="17"/>
  <c r="B26" i="17"/>
  <c r="D26" i="17" s="1"/>
  <c r="B25" i="17"/>
  <c r="D25" i="17" s="1"/>
  <c r="B24" i="17"/>
  <c r="D24" i="17" s="1"/>
  <c r="D23" i="17"/>
  <c r="B23" i="17"/>
  <c r="B22" i="17"/>
  <c r="D22" i="17" s="1"/>
  <c r="B21" i="17"/>
  <c r="D21" i="17" s="1"/>
  <c r="B20" i="17"/>
  <c r="D20" i="17" s="1"/>
  <c r="F19" i="17"/>
  <c r="D19" i="17"/>
  <c r="B19" i="17"/>
  <c r="F18" i="17"/>
  <c r="B18" i="17"/>
  <c r="D18" i="17" s="1"/>
  <c r="B17" i="17"/>
  <c r="D17" i="17" s="1"/>
  <c r="D16" i="17"/>
  <c r="B16" i="17"/>
  <c r="B15" i="17"/>
  <c r="D15" i="17" s="1"/>
  <c r="B14" i="17"/>
  <c r="D14" i="17" s="1"/>
  <c r="B13" i="17"/>
  <c r="D13" i="17" s="1"/>
  <c r="D12" i="17"/>
  <c r="B12" i="17"/>
  <c r="B11" i="17"/>
  <c r="D11" i="17" s="1"/>
  <c r="B10" i="17"/>
  <c r="D10" i="17" s="1"/>
  <c r="A7" i="17"/>
  <c r="B68" i="16"/>
  <c r="D68" i="16" s="1"/>
  <c r="B67" i="16"/>
  <c r="D67" i="16" s="1"/>
  <c r="D66" i="16"/>
  <c r="B66" i="16"/>
  <c r="D65" i="16"/>
  <c r="B65" i="16"/>
  <c r="B64" i="16"/>
  <c r="D64" i="16" s="1"/>
  <c r="B63" i="16"/>
  <c r="D63" i="16" s="1"/>
  <c r="D62" i="16"/>
  <c r="B62" i="16"/>
  <c r="D61" i="16"/>
  <c r="B61" i="16"/>
  <c r="B60" i="16"/>
  <c r="D60" i="16" s="1"/>
  <c r="B58" i="16"/>
  <c r="D58" i="16" s="1"/>
  <c r="D57" i="16"/>
  <c r="B57" i="16"/>
  <c r="D56" i="16"/>
  <c r="B56" i="16"/>
  <c r="B55" i="16"/>
  <c r="D55" i="16" s="1"/>
  <c r="B54" i="16"/>
  <c r="D54" i="16" s="1"/>
  <c r="D53" i="16"/>
  <c r="B53" i="16"/>
  <c r="D52" i="16"/>
  <c r="B52" i="16"/>
  <c r="B51" i="16"/>
  <c r="D51" i="16" s="1"/>
  <c r="B50" i="16"/>
  <c r="D50" i="16" s="1"/>
  <c r="D49" i="16"/>
  <c r="B49" i="16"/>
  <c r="D48" i="16"/>
  <c r="B48" i="16"/>
  <c r="B47" i="16"/>
  <c r="D47" i="16" s="1"/>
  <c r="B46" i="16"/>
  <c r="D46" i="16" s="1"/>
  <c r="D45" i="16"/>
  <c r="B45" i="16"/>
  <c r="D43" i="16"/>
  <c r="B43" i="16"/>
  <c r="B42" i="16"/>
  <c r="D42" i="16" s="1"/>
  <c r="B41" i="16"/>
  <c r="D41" i="16" s="1"/>
  <c r="D40" i="16"/>
  <c r="B40" i="16"/>
  <c r="D39" i="16"/>
  <c r="B39" i="16"/>
  <c r="B38" i="16"/>
  <c r="D38" i="16" s="1"/>
  <c r="B37" i="16"/>
  <c r="D37" i="16" s="1"/>
  <c r="D36" i="16"/>
  <c r="B36" i="16"/>
  <c r="D35" i="16"/>
  <c r="B35" i="16"/>
  <c r="B33" i="16"/>
  <c r="D33" i="16" s="1"/>
  <c r="B32" i="16"/>
  <c r="D32" i="16" s="1"/>
  <c r="D31" i="16"/>
  <c r="B31" i="16"/>
  <c r="D30" i="16"/>
  <c r="B30" i="16"/>
  <c r="B29" i="16"/>
  <c r="D29" i="16" s="1"/>
  <c r="B28" i="16"/>
  <c r="D28" i="16" s="1"/>
  <c r="D27" i="16"/>
  <c r="B27" i="16"/>
  <c r="D26" i="16"/>
  <c r="B26" i="16"/>
  <c r="B25" i="16"/>
  <c r="D25" i="16" s="1"/>
  <c r="B24" i="16"/>
  <c r="D24" i="16" s="1"/>
  <c r="D23" i="16"/>
  <c r="B23" i="16"/>
  <c r="D22" i="16"/>
  <c r="B22" i="16"/>
  <c r="B21" i="16"/>
  <c r="D21" i="16" s="1"/>
  <c r="B20" i="16"/>
  <c r="D20" i="16" s="1"/>
  <c r="F19" i="16"/>
  <c r="B19" i="16"/>
  <c r="D19" i="16" s="1"/>
  <c r="F18" i="16"/>
  <c r="B18" i="16"/>
  <c r="D18" i="16" s="1"/>
  <c r="B17" i="16"/>
  <c r="D17" i="16" s="1"/>
  <c r="D16" i="16"/>
  <c r="B16" i="16"/>
  <c r="D15" i="16"/>
  <c r="B15" i="16"/>
  <c r="B14" i="16"/>
  <c r="D14" i="16" s="1"/>
  <c r="B13" i="16"/>
  <c r="D13" i="16" s="1"/>
  <c r="D12" i="16"/>
  <c r="B12" i="16"/>
  <c r="D11" i="16"/>
  <c r="B11" i="16"/>
  <c r="B10" i="16"/>
  <c r="D10" i="16" s="1"/>
  <c r="A7" i="16"/>
  <c r="B68" i="14"/>
  <c r="D68" i="14" s="1"/>
  <c r="B67" i="14"/>
  <c r="D67" i="14" s="1"/>
  <c r="B66" i="14"/>
  <c r="D66" i="14" s="1"/>
  <c r="D65" i="14"/>
  <c r="B65" i="14"/>
  <c r="B64" i="14"/>
  <c r="D64" i="14" s="1"/>
  <c r="B63" i="14"/>
  <c r="D63" i="14" s="1"/>
  <c r="B62" i="14"/>
  <c r="D62" i="14" s="1"/>
  <c r="D61" i="14"/>
  <c r="B61" i="14"/>
  <c r="B60" i="14"/>
  <c r="D60" i="14" s="1"/>
  <c r="B58" i="14"/>
  <c r="D58" i="14" s="1"/>
  <c r="B57" i="14"/>
  <c r="D57" i="14" s="1"/>
  <c r="D56" i="14"/>
  <c r="B56" i="14"/>
  <c r="B55" i="14"/>
  <c r="D55" i="14" s="1"/>
  <c r="B54" i="14"/>
  <c r="D54" i="14" s="1"/>
  <c r="B53" i="14"/>
  <c r="D53" i="14" s="1"/>
  <c r="D52" i="14"/>
  <c r="B52" i="14"/>
  <c r="B51" i="14"/>
  <c r="D51" i="14" s="1"/>
  <c r="B50" i="14"/>
  <c r="D50" i="14" s="1"/>
  <c r="B49" i="14"/>
  <c r="D49" i="14" s="1"/>
  <c r="D48" i="14"/>
  <c r="B48" i="14"/>
  <c r="B47" i="14"/>
  <c r="D47" i="14" s="1"/>
  <c r="B46" i="14"/>
  <c r="D46" i="14" s="1"/>
  <c r="B45" i="14"/>
  <c r="D45" i="14" s="1"/>
  <c r="D43" i="14"/>
  <c r="B43" i="14"/>
  <c r="B42" i="14"/>
  <c r="D42" i="14" s="1"/>
  <c r="B41" i="14"/>
  <c r="D41" i="14" s="1"/>
  <c r="B40" i="14"/>
  <c r="D40" i="14" s="1"/>
  <c r="D39" i="14"/>
  <c r="B39" i="14"/>
  <c r="B38" i="14"/>
  <c r="D38" i="14" s="1"/>
  <c r="B37" i="14"/>
  <c r="D37" i="14" s="1"/>
  <c r="B36" i="14"/>
  <c r="D36" i="14" s="1"/>
  <c r="D35" i="14"/>
  <c r="B35" i="14"/>
  <c r="B33" i="14"/>
  <c r="D33" i="14" s="1"/>
  <c r="B32" i="14"/>
  <c r="D32" i="14" s="1"/>
  <c r="B31" i="14"/>
  <c r="D31" i="14" s="1"/>
  <c r="D30" i="14"/>
  <c r="B30" i="14"/>
  <c r="B29" i="14"/>
  <c r="D29" i="14" s="1"/>
  <c r="B28" i="14"/>
  <c r="D28" i="14" s="1"/>
  <c r="B27" i="14"/>
  <c r="D27" i="14" s="1"/>
  <c r="D26" i="14"/>
  <c r="B26" i="14"/>
  <c r="B25" i="14"/>
  <c r="D25" i="14" s="1"/>
  <c r="B24" i="14"/>
  <c r="D24" i="14" s="1"/>
  <c r="B23" i="14"/>
  <c r="D23" i="14" s="1"/>
  <c r="D22" i="14"/>
  <c r="B22" i="14"/>
  <c r="F21" i="14"/>
  <c r="B21" i="14"/>
  <c r="D21" i="14" s="1"/>
  <c r="F20" i="14"/>
  <c r="B20" i="14"/>
  <c r="D20" i="14" s="1"/>
  <c r="F19" i="14"/>
  <c r="B19" i="14"/>
  <c r="D19" i="14" s="1"/>
  <c r="F18" i="14"/>
  <c r="B18" i="14"/>
  <c r="D18" i="14" s="1"/>
  <c r="B17" i="14"/>
  <c r="D17" i="14" s="1"/>
  <c r="D16" i="14"/>
  <c r="B16" i="14"/>
  <c r="B15" i="14"/>
  <c r="D15" i="14" s="1"/>
  <c r="B14" i="14"/>
  <c r="D14" i="14" s="1"/>
  <c r="B13" i="14"/>
  <c r="D13" i="14" s="1"/>
  <c r="D12" i="14"/>
  <c r="B12" i="14"/>
  <c r="B11" i="14"/>
  <c r="D11" i="14" s="1"/>
  <c r="B10" i="14"/>
  <c r="D10" i="14" s="1"/>
  <c r="A7" i="14"/>
  <c r="B68" i="13"/>
  <c r="D68" i="13" s="1"/>
  <c r="D67" i="13"/>
  <c r="B67" i="13"/>
  <c r="D66" i="13"/>
  <c r="B66" i="13"/>
  <c r="D65" i="13"/>
  <c r="B65" i="13"/>
  <c r="B64" i="13"/>
  <c r="D64" i="13" s="1"/>
  <c r="D63" i="13"/>
  <c r="B63" i="13"/>
  <c r="D62" i="13"/>
  <c r="B62" i="13"/>
  <c r="D61" i="13"/>
  <c r="B61" i="13"/>
  <c r="B60" i="13"/>
  <c r="D60" i="13" s="1"/>
  <c r="D58" i="13"/>
  <c r="B58" i="13"/>
  <c r="D57" i="13"/>
  <c r="B57" i="13"/>
  <c r="D56" i="13"/>
  <c r="B56" i="13"/>
  <c r="B55" i="13"/>
  <c r="D55" i="13" s="1"/>
  <c r="D54" i="13"/>
  <c r="B54" i="13"/>
  <c r="D53" i="13"/>
  <c r="B53" i="13"/>
  <c r="D52" i="13"/>
  <c r="B52" i="13"/>
  <c r="B51" i="13"/>
  <c r="D51" i="13" s="1"/>
  <c r="D50" i="13"/>
  <c r="B50" i="13"/>
  <c r="D49" i="13"/>
  <c r="B49" i="13"/>
  <c r="D48" i="13"/>
  <c r="B48" i="13"/>
  <c r="B47" i="13"/>
  <c r="D47" i="13" s="1"/>
  <c r="D46" i="13"/>
  <c r="B46" i="13"/>
  <c r="D45" i="13"/>
  <c r="B45" i="13"/>
  <c r="D43" i="13"/>
  <c r="B43" i="13"/>
  <c r="B42" i="13"/>
  <c r="D42" i="13" s="1"/>
  <c r="D41" i="13"/>
  <c r="B41" i="13"/>
  <c r="D40" i="13"/>
  <c r="B40" i="13"/>
  <c r="D39" i="13"/>
  <c r="B39" i="13"/>
  <c r="B38" i="13"/>
  <c r="D38" i="13" s="1"/>
  <c r="D37" i="13"/>
  <c r="B37" i="13"/>
  <c r="D36" i="13"/>
  <c r="B36" i="13"/>
  <c r="D35" i="13"/>
  <c r="B35" i="13"/>
  <c r="B33" i="13"/>
  <c r="D33" i="13" s="1"/>
  <c r="D32" i="13"/>
  <c r="B32" i="13"/>
  <c r="D31" i="13"/>
  <c r="B31" i="13"/>
  <c r="D30" i="13"/>
  <c r="B30" i="13"/>
  <c r="B29" i="13"/>
  <c r="D29" i="13" s="1"/>
  <c r="D28" i="13"/>
  <c r="B28" i="13"/>
  <c r="D27" i="13"/>
  <c r="B27" i="13"/>
  <c r="D26" i="13"/>
  <c r="B26" i="13"/>
  <c r="F25" i="13"/>
  <c r="B25" i="13"/>
  <c r="D25" i="13" s="1"/>
  <c r="F24" i="13"/>
  <c r="D24" i="13"/>
  <c r="B24" i="13"/>
  <c r="F23" i="13"/>
  <c r="B23" i="13"/>
  <c r="D23" i="13" s="1"/>
  <c r="F22" i="13"/>
  <c r="D22" i="13"/>
  <c r="B22" i="13"/>
  <c r="F21" i="13"/>
  <c r="B21" i="13"/>
  <c r="D21" i="13" s="1"/>
  <c r="F20" i="13"/>
  <c r="B20" i="13"/>
  <c r="D20" i="13" s="1"/>
  <c r="F19" i="13"/>
  <c r="B19" i="13"/>
  <c r="D19" i="13" s="1"/>
  <c r="F18" i="13"/>
  <c r="D18" i="13"/>
  <c r="B18" i="13"/>
  <c r="B17" i="13"/>
  <c r="D17" i="13" s="1"/>
  <c r="D16" i="13"/>
  <c r="B16" i="13"/>
  <c r="D15" i="13"/>
  <c r="B15" i="13"/>
  <c r="D14" i="13"/>
  <c r="B14" i="13"/>
  <c r="B13" i="13"/>
  <c r="D13" i="13" s="1"/>
  <c r="D12" i="13"/>
  <c r="B12" i="13"/>
  <c r="D11" i="13"/>
  <c r="B11" i="13"/>
  <c r="D10" i="13"/>
  <c r="B10" i="13"/>
  <c r="A7" i="13"/>
  <c r="B68" i="12"/>
  <c r="D68" i="12" s="1"/>
  <c r="D67" i="12"/>
  <c r="B67" i="12"/>
  <c r="B66" i="12"/>
  <c r="D66" i="12" s="1"/>
  <c r="D65" i="12"/>
  <c r="B65" i="12"/>
  <c r="B64" i="12"/>
  <c r="D64" i="12" s="1"/>
  <c r="D63" i="12"/>
  <c r="B63" i="12"/>
  <c r="B62" i="12"/>
  <c r="D62" i="12" s="1"/>
  <c r="D61" i="12"/>
  <c r="B61" i="12"/>
  <c r="B60" i="12"/>
  <c r="D60" i="12" s="1"/>
  <c r="D58" i="12"/>
  <c r="B58" i="12"/>
  <c r="B57" i="12"/>
  <c r="D57" i="12" s="1"/>
  <c r="D56" i="12"/>
  <c r="B56" i="12"/>
  <c r="B55" i="12"/>
  <c r="D55" i="12" s="1"/>
  <c r="D54" i="12"/>
  <c r="B54" i="12"/>
  <c r="B53" i="12"/>
  <c r="D53" i="12" s="1"/>
  <c r="D52" i="12"/>
  <c r="B52" i="12"/>
  <c r="B51" i="12"/>
  <c r="D51" i="12" s="1"/>
  <c r="D50" i="12"/>
  <c r="B50" i="12"/>
  <c r="B49" i="12"/>
  <c r="D49" i="12" s="1"/>
  <c r="D48" i="12"/>
  <c r="B48" i="12"/>
  <c r="B47" i="12"/>
  <c r="D47" i="12" s="1"/>
  <c r="D46" i="12"/>
  <c r="B46" i="12"/>
  <c r="B45" i="12"/>
  <c r="D45" i="12" s="1"/>
  <c r="D43" i="12"/>
  <c r="B43" i="12"/>
  <c r="B42" i="12"/>
  <c r="D42" i="12" s="1"/>
  <c r="D41" i="12"/>
  <c r="B41" i="12"/>
  <c r="B40" i="12"/>
  <c r="D40" i="12" s="1"/>
  <c r="D39" i="12"/>
  <c r="B39" i="12"/>
  <c r="B38" i="12"/>
  <c r="D38" i="12" s="1"/>
  <c r="D37" i="12"/>
  <c r="B37" i="12"/>
  <c r="B36" i="12"/>
  <c r="D36" i="12" s="1"/>
  <c r="D35" i="12"/>
  <c r="B35" i="12"/>
  <c r="B33" i="12"/>
  <c r="D33" i="12" s="1"/>
  <c r="D32" i="12"/>
  <c r="B32" i="12"/>
  <c r="B31" i="12"/>
  <c r="D31" i="12" s="1"/>
  <c r="D30" i="12"/>
  <c r="B30" i="12"/>
  <c r="B29" i="12"/>
  <c r="D29" i="12" s="1"/>
  <c r="D28" i="12"/>
  <c r="B28" i="12"/>
  <c r="B27" i="12"/>
  <c r="D27" i="12" s="1"/>
  <c r="D26" i="12"/>
  <c r="B26" i="12"/>
  <c r="B25" i="12"/>
  <c r="D25" i="12" s="1"/>
  <c r="F24" i="12"/>
  <c r="B24" i="12"/>
  <c r="D24" i="12" s="1"/>
  <c r="F23" i="12"/>
  <c r="D23" i="12"/>
  <c r="B23" i="12"/>
  <c r="F22" i="12"/>
  <c r="B22" i="12"/>
  <c r="D22" i="12" s="1"/>
  <c r="F21" i="12"/>
  <c r="B21" i="12"/>
  <c r="D21" i="12" s="1"/>
  <c r="F20" i="12"/>
  <c r="B20" i="12"/>
  <c r="D20" i="12" s="1"/>
  <c r="F19" i="12"/>
  <c r="D19" i="12"/>
  <c r="B19" i="12"/>
  <c r="F18" i="12"/>
  <c r="B18" i="12"/>
  <c r="D18" i="12" s="1"/>
  <c r="B17" i="12"/>
  <c r="D17" i="12" s="1"/>
  <c r="B16" i="12"/>
  <c r="D16" i="12" s="1"/>
  <c r="B15" i="12"/>
  <c r="D15" i="12" s="1"/>
  <c r="B14" i="12"/>
  <c r="D14" i="12" s="1"/>
  <c r="B13" i="12"/>
  <c r="D13" i="12" s="1"/>
  <c r="B12" i="12"/>
  <c r="D12" i="12" s="1"/>
  <c r="B11" i="12"/>
  <c r="D11" i="12" s="1"/>
  <c r="B10" i="12"/>
  <c r="D10" i="12" s="1"/>
  <c r="A7" i="12"/>
  <c r="B68" i="11"/>
  <c r="D68" i="11" s="1"/>
  <c r="B67" i="11"/>
  <c r="D67" i="11" s="1"/>
  <c r="B66" i="11"/>
  <c r="D66" i="11" s="1"/>
  <c r="B65" i="11"/>
  <c r="D65" i="11" s="1"/>
  <c r="B64" i="11"/>
  <c r="D64" i="11" s="1"/>
  <c r="D63" i="11"/>
  <c r="B63" i="11"/>
  <c r="B62" i="11"/>
  <c r="D62" i="11" s="1"/>
  <c r="B61" i="11"/>
  <c r="D61" i="11" s="1"/>
  <c r="B60" i="11"/>
  <c r="D60" i="11" s="1"/>
  <c r="D58" i="11"/>
  <c r="B58" i="11"/>
  <c r="B57" i="11"/>
  <c r="D57" i="11" s="1"/>
  <c r="B56" i="11"/>
  <c r="D56" i="11" s="1"/>
  <c r="B55" i="11"/>
  <c r="D55" i="11" s="1"/>
  <c r="B54" i="11"/>
  <c r="D54" i="11" s="1"/>
  <c r="B53" i="11"/>
  <c r="D53" i="11" s="1"/>
  <c r="B52" i="11"/>
  <c r="D52" i="11" s="1"/>
  <c r="B51" i="11"/>
  <c r="D51" i="11" s="1"/>
  <c r="B50" i="11"/>
  <c r="D50" i="11" s="1"/>
  <c r="B49" i="11"/>
  <c r="D49" i="11" s="1"/>
  <c r="B48" i="11"/>
  <c r="D48" i="11" s="1"/>
  <c r="B47" i="11"/>
  <c r="D47" i="11" s="1"/>
  <c r="B46" i="11"/>
  <c r="D46" i="11" s="1"/>
  <c r="B45" i="11"/>
  <c r="D45" i="11" s="1"/>
  <c r="B43" i="11"/>
  <c r="D43" i="11" s="1"/>
  <c r="B42" i="11"/>
  <c r="D42" i="11" s="1"/>
  <c r="B41" i="11"/>
  <c r="D41" i="11" s="1"/>
  <c r="B40" i="11"/>
  <c r="D40" i="11" s="1"/>
  <c r="B39" i="11"/>
  <c r="D39" i="11" s="1"/>
  <c r="B38" i="11"/>
  <c r="D38" i="11" s="1"/>
  <c r="B37" i="11"/>
  <c r="D37" i="11" s="1"/>
  <c r="B36" i="11"/>
  <c r="D36" i="11" s="1"/>
  <c r="B35" i="11"/>
  <c r="D35" i="11" s="1"/>
  <c r="B33" i="11"/>
  <c r="D33" i="11" s="1"/>
  <c r="B32" i="11"/>
  <c r="D32" i="11" s="1"/>
  <c r="B31" i="11"/>
  <c r="D31" i="11" s="1"/>
  <c r="B30" i="11"/>
  <c r="D30" i="11" s="1"/>
  <c r="B29" i="11"/>
  <c r="D29" i="11" s="1"/>
  <c r="B28" i="11"/>
  <c r="D28" i="11" s="1"/>
  <c r="B27" i="11"/>
  <c r="D27" i="11" s="1"/>
  <c r="B26" i="11"/>
  <c r="D26" i="11" s="1"/>
  <c r="B25" i="11"/>
  <c r="D25" i="11" s="1"/>
  <c r="B24" i="11"/>
  <c r="D24" i="11" s="1"/>
  <c r="B23" i="11"/>
  <c r="D23" i="11" s="1"/>
  <c r="B22" i="11"/>
  <c r="D22" i="11" s="1"/>
  <c r="B21" i="11"/>
  <c r="D21" i="11" s="1"/>
  <c r="B20" i="11"/>
  <c r="D20" i="11" s="1"/>
  <c r="F19" i="11"/>
  <c r="D19" i="11"/>
  <c r="B19" i="11"/>
  <c r="F18" i="11"/>
  <c r="B18" i="11"/>
  <c r="D18" i="11" s="1"/>
  <c r="B17" i="11"/>
  <c r="D17" i="11" s="1"/>
  <c r="B16" i="11"/>
  <c r="D16" i="11" s="1"/>
  <c r="B15" i="11"/>
  <c r="D15" i="11" s="1"/>
  <c r="B14" i="11"/>
  <c r="D14" i="11" s="1"/>
  <c r="B13" i="11"/>
  <c r="D13" i="11" s="1"/>
  <c r="B12" i="11"/>
  <c r="D12" i="11" s="1"/>
  <c r="B11" i="11"/>
  <c r="D11" i="11" s="1"/>
  <c r="B10" i="11"/>
  <c r="D10" i="11" s="1"/>
  <c r="A7" i="11"/>
  <c r="B68" i="10"/>
  <c r="D68" i="10" s="1"/>
  <c r="D67" i="10"/>
  <c r="B67" i="10"/>
  <c r="B66" i="10"/>
  <c r="D66" i="10" s="1"/>
  <c r="D65" i="10"/>
  <c r="B65" i="10"/>
  <c r="B64" i="10"/>
  <c r="D64" i="10" s="1"/>
  <c r="D63" i="10"/>
  <c r="B63" i="10"/>
  <c r="B62" i="10"/>
  <c r="D62" i="10" s="1"/>
  <c r="D61" i="10"/>
  <c r="B61" i="10"/>
  <c r="B60" i="10"/>
  <c r="D60" i="10" s="1"/>
  <c r="D58" i="10"/>
  <c r="B58" i="10"/>
  <c r="B57" i="10"/>
  <c r="D57" i="10" s="1"/>
  <c r="D56" i="10"/>
  <c r="B56" i="10"/>
  <c r="B55" i="10"/>
  <c r="D55" i="10" s="1"/>
  <c r="D54" i="10"/>
  <c r="B54" i="10"/>
  <c r="B53" i="10"/>
  <c r="D53" i="10" s="1"/>
  <c r="D52" i="10"/>
  <c r="B52" i="10"/>
  <c r="B51" i="10"/>
  <c r="D51" i="10" s="1"/>
  <c r="D50" i="10"/>
  <c r="B50" i="10"/>
  <c r="B49" i="10"/>
  <c r="D49" i="10" s="1"/>
  <c r="D48" i="10"/>
  <c r="B48" i="10"/>
  <c r="B47" i="10"/>
  <c r="D47" i="10" s="1"/>
  <c r="D46" i="10"/>
  <c r="B46" i="10"/>
  <c r="B45" i="10"/>
  <c r="D45" i="10" s="1"/>
  <c r="D43" i="10"/>
  <c r="B43" i="10"/>
  <c r="B42" i="10"/>
  <c r="D42" i="10" s="1"/>
  <c r="D41" i="10"/>
  <c r="B41" i="10"/>
  <c r="B40" i="10"/>
  <c r="D40" i="10" s="1"/>
  <c r="D39" i="10"/>
  <c r="B39" i="10"/>
  <c r="B38" i="10"/>
  <c r="D38" i="10" s="1"/>
  <c r="D37" i="10"/>
  <c r="B37" i="10"/>
  <c r="B36" i="10"/>
  <c r="D36" i="10" s="1"/>
  <c r="D35" i="10"/>
  <c r="B35" i="10"/>
  <c r="B33" i="10"/>
  <c r="D33" i="10" s="1"/>
  <c r="D32" i="10"/>
  <c r="B32" i="10"/>
  <c r="B31" i="10"/>
  <c r="D31" i="10" s="1"/>
  <c r="D30" i="10"/>
  <c r="B30" i="10"/>
  <c r="B29" i="10"/>
  <c r="D29" i="10" s="1"/>
  <c r="D28" i="10"/>
  <c r="B28" i="10"/>
  <c r="B27" i="10"/>
  <c r="D27" i="10" s="1"/>
  <c r="D26" i="10"/>
  <c r="B26" i="10"/>
  <c r="B25" i="10"/>
  <c r="D25" i="10" s="1"/>
  <c r="D24" i="10"/>
  <c r="B24" i="10"/>
  <c r="B23" i="10"/>
  <c r="D23" i="10" s="1"/>
  <c r="D22" i="10"/>
  <c r="B22" i="10"/>
  <c r="F21" i="10"/>
  <c r="B21" i="10"/>
  <c r="D21" i="10" s="1"/>
  <c r="F20" i="10"/>
  <c r="B20" i="10"/>
  <c r="D20" i="10" s="1"/>
  <c r="F19" i="10"/>
  <c r="B19" i="10"/>
  <c r="D19" i="10" s="1"/>
  <c r="F18" i="10"/>
  <c r="D18" i="10"/>
  <c r="B18" i="10"/>
  <c r="B17" i="10"/>
  <c r="D17" i="10" s="1"/>
  <c r="D16" i="10"/>
  <c r="B16" i="10"/>
  <c r="B15" i="10"/>
  <c r="D15" i="10" s="1"/>
  <c r="D14" i="10"/>
  <c r="B14" i="10"/>
  <c r="B13" i="10"/>
  <c r="D13" i="10" s="1"/>
  <c r="D12" i="10"/>
  <c r="B12" i="10"/>
  <c r="B11" i="10"/>
  <c r="D11" i="10" s="1"/>
  <c r="D10" i="10"/>
  <c r="B10" i="10"/>
  <c r="A7" i="10"/>
  <c r="B68" i="9"/>
  <c r="D68" i="9" s="1"/>
  <c r="D67" i="9"/>
  <c r="B67" i="9"/>
  <c r="B66" i="9"/>
  <c r="D66" i="9" s="1"/>
  <c r="D65" i="9"/>
  <c r="B65" i="9"/>
  <c r="B64" i="9"/>
  <c r="D64" i="9" s="1"/>
  <c r="D63" i="9"/>
  <c r="B63" i="9"/>
  <c r="B62" i="9"/>
  <c r="D62" i="9" s="1"/>
  <c r="D61" i="9"/>
  <c r="B61" i="9"/>
  <c r="B60" i="9"/>
  <c r="D60" i="9" s="1"/>
  <c r="D58" i="9"/>
  <c r="B58" i="9"/>
  <c r="B57" i="9"/>
  <c r="D57" i="9" s="1"/>
  <c r="D56" i="9"/>
  <c r="B56" i="9"/>
  <c r="B55" i="9"/>
  <c r="D55" i="9" s="1"/>
  <c r="D54" i="9"/>
  <c r="B54" i="9"/>
  <c r="B53" i="9"/>
  <c r="D53" i="9" s="1"/>
  <c r="D52" i="9"/>
  <c r="B52" i="9"/>
  <c r="B51" i="9"/>
  <c r="D51" i="9" s="1"/>
  <c r="D50" i="9"/>
  <c r="B50" i="9"/>
  <c r="B49" i="9"/>
  <c r="D49" i="9" s="1"/>
  <c r="D48" i="9"/>
  <c r="B48" i="9"/>
  <c r="B47" i="9"/>
  <c r="D47" i="9" s="1"/>
  <c r="D46" i="9"/>
  <c r="B46" i="9"/>
  <c r="B45" i="9"/>
  <c r="D45" i="9" s="1"/>
  <c r="D43" i="9"/>
  <c r="B43" i="9"/>
  <c r="B42" i="9"/>
  <c r="D42" i="9" s="1"/>
  <c r="D41" i="9"/>
  <c r="B41" i="9"/>
  <c r="B40" i="9"/>
  <c r="D40" i="9" s="1"/>
  <c r="D39" i="9"/>
  <c r="B39" i="9"/>
  <c r="B38" i="9"/>
  <c r="D38" i="9" s="1"/>
  <c r="D37" i="9"/>
  <c r="B37" i="9"/>
  <c r="B36" i="9"/>
  <c r="D36" i="9" s="1"/>
  <c r="D35" i="9"/>
  <c r="B35" i="9"/>
  <c r="B33" i="9"/>
  <c r="D33" i="9" s="1"/>
  <c r="D32" i="9"/>
  <c r="B32" i="9"/>
  <c r="B31" i="9"/>
  <c r="D31" i="9" s="1"/>
  <c r="D30" i="9"/>
  <c r="B30" i="9"/>
  <c r="B29" i="9"/>
  <c r="D29" i="9" s="1"/>
  <c r="F28" i="9"/>
  <c r="B28" i="9"/>
  <c r="D28" i="9" s="1"/>
  <c r="F27" i="9"/>
  <c r="D27" i="9"/>
  <c r="B27" i="9"/>
  <c r="F26" i="9"/>
  <c r="B26" i="9"/>
  <c r="D26" i="9" s="1"/>
  <c r="F25" i="9"/>
  <c r="B25" i="9"/>
  <c r="D25" i="9" s="1"/>
  <c r="F24" i="9"/>
  <c r="B24" i="9"/>
  <c r="D24" i="9" s="1"/>
  <c r="F23" i="9"/>
  <c r="D23" i="9"/>
  <c r="B23" i="9"/>
  <c r="F22" i="9"/>
  <c r="B22" i="9"/>
  <c r="D22" i="9" s="1"/>
  <c r="F21" i="9"/>
  <c r="B21" i="9"/>
  <c r="D21" i="9" s="1"/>
  <c r="F20" i="9"/>
  <c r="B20" i="9"/>
  <c r="D20" i="9" s="1"/>
  <c r="F19" i="9"/>
  <c r="D19" i="9"/>
  <c r="B19" i="9"/>
  <c r="F18" i="9"/>
  <c r="B18" i="9"/>
  <c r="D18" i="9" s="1"/>
  <c r="B17" i="9"/>
  <c r="D17" i="9" s="1"/>
  <c r="B16" i="9"/>
  <c r="D16" i="9" s="1"/>
  <c r="B15" i="9"/>
  <c r="D15" i="9" s="1"/>
  <c r="B14" i="9"/>
  <c r="D14" i="9" s="1"/>
  <c r="B13" i="9"/>
  <c r="D13" i="9" s="1"/>
  <c r="B12" i="9"/>
  <c r="D12" i="9" s="1"/>
  <c r="B11" i="9"/>
  <c r="D11" i="9" s="1"/>
  <c r="B10" i="9"/>
  <c r="D10" i="9" s="1"/>
  <c r="A7" i="9"/>
  <c r="B68" i="8"/>
  <c r="D68" i="8" s="1"/>
  <c r="D67" i="8"/>
  <c r="B67" i="8"/>
  <c r="D66" i="8"/>
  <c r="B66" i="8"/>
  <c r="D65" i="8"/>
  <c r="B65" i="8"/>
  <c r="B64" i="8"/>
  <c r="D64" i="8" s="1"/>
  <c r="D63" i="8"/>
  <c r="B63" i="8"/>
  <c r="D62" i="8"/>
  <c r="B62" i="8"/>
  <c r="D61" i="8"/>
  <c r="B61" i="8"/>
  <c r="B60" i="8"/>
  <c r="D60" i="8" s="1"/>
  <c r="D58" i="8"/>
  <c r="B58" i="8"/>
  <c r="D57" i="8"/>
  <c r="B57" i="8"/>
  <c r="D56" i="8"/>
  <c r="B56" i="8"/>
  <c r="B55" i="8"/>
  <c r="D55" i="8" s="1"/>
  <c r="D54" i="8"/>
  <c r="B54" i="8"/>
  <c r="D53" i="8"/>
  <c r="B53" i="8"/>
  <c r="D52" i="8"/>
  <c r="B52" i="8"/>
  <c r="B51" i="8"/>
  <c r="D51" i="8" s="1"/>
  <c r="D50" i="8"/>
  <c r="B50" i="8"/>
  <c r="D49" i="8"/>
  <c r="B49" i="8"/>
  <c r="D48" i="8"/>
  <c r="B48" i="8"/>
  <c r="B47" i="8"/>
  <c r="D47" i="8" s="1"/>
  <c r="D46" i="8"/>
  <c r="B46" i="8"/>
  <c r="D45" i="8"/>
  <c r="B45" i="8"/>
  <c r="D43" i="8"/>
  <c r="B43" i="8"/>
  <c r="B42" i="8"/>
  <c r="D42" i="8" s="1"/>
  <c r="D41" i="8"/>
  <c r="B41" i="8"/>
  <c r="D40" i="8"/>
  <c r="B40" i="8"/>
  <c r="D39" i="8"/>
  <c r="B39" i="8"/>
  <c r="B38" i="8"/>
  <c r="D38" i="8" s="1"/>
  <c r="D37" i="8"/>
  <c r="B37" i="8"/>
  <c r="D36" i="8"/>
  <c r="B36" i="8"/>
  <c r="D35" i="8"/>
  <c r="B35" i="8"/>
  <c r="B33" i="8"/>
  <c r="D33" i="8" s="1"/>
  <c r="D32" i="8"/>
  <c r="B32" i="8"/>
  <c r="D31" i="8"/>
  <c r="B31" i="8"/>
  <c r="D30" i="8"/>
  <c r="B30" i="8"/>
  <c r="B29" i="8"/>
  <c r="D29" i="8" s="1"/>
  <c r="D28" i="8"/>
  <c r="B28" i="8"/>
  <c r="D27" i="8"/>
  <c r="B27" i="8"/>
  <c r="D26" i="8"/>
  <c r="B26" i="8"/>
  <c r="B25" i="8"/>
  <c r="D25" i="8" s="1"/>
  <c r="D24" i="8"/>
  <c r="B24" i="8"/>
  <c r="D23" i="8"/>
  <c r="B23" i="8"/>
  <c r="D22" i="8"/>
  <c r="B22" i="8"/>
  <c r="B21" i="8"/>
  <c r="D21" i="8" s="1"/>
  <c r="F20" i="8"/>
  <c r="B20" i="8"/>
  <c r="D20" i="8" s="1"/>
  <c r="F19" i="8"/>
  <c r="D19" i="8"/>
  <c r="B19" i="8"/>
  <c r="F18" i="8"/>
  <c r="B18" i="8"/>
  <c r="D18" i="8" s="1"/>
  <c r="B17" i="8"/>
  <c r="D17" i="8" s="1"/>
  <c r="D16" i="8"/>
  <c r="B16" i="8"/>
  <c r="B15" i="8"/>
  <c r="D15" i="8" s="1"/>
  <c r="B14" i="8"/>
  <c r="D14" i="8" s="1"/>
  <c r="B13" i="8"/>
  <c r="D13" i="8" s="1"/>
  <c r="D12" i="8"/>
  <c r="B12" i="8"/>
  <c r="B11" i="8"/>
  <c r="D11" i="8" s="1"/>
  <c r="B10" i="8"/>
  <c r="D10" i="8" s="1"/>
  <c r="A7" i="8"/>
  <c r="B68" i="7"/>
  <c r="D68" i="7" s="1"/>
  <c r="B67" i="7"/>
  <c r="D67" i="7" s="1"/>
  <c r="D66" i="7"/>
  <c r="B66" i="7"/>
  <c r="D65" i="7"/>
  <c r="B65" i="7"/>
  <c r="B64" i="7"/>
  <c r="D64" i="7" s="1"/>
  <c r="B63" i="7"/>
  <c r="D63" i="7" s="1"/>
  <c r="D62" i="7"/>
  <c r="B62" i="7"/>
  <c r="D61" i="7"/>
  <c r="B61" i="7"/>
  <c r="B60" i="7"/>
  <c r="D60" i="7" s="1"/>
  <c r="B58" i="7"/>
  <c r="D58" i="7" s="1"/>
  <c r="D57" i="7"/>
  <c r="B57" i="7"/>
  <c r="D56" i="7"/>
  <c r="B56" i="7"/>
  <c r="B55" i="7"/>
  <c r="D55" i="7" s="1"/>
  <c r="B54" i="7"/>
  <c r="D54" i="7" s="1"/>
  <c r="D53" i="7"/>
  <c r="B53" i="7"/>
  <c r="D52" i="7"/>
  <c r="B52" i="7"/>
  <c r="B51" i="7"/>
  <c r="D51" i="7" s="1"/>
  <c r="B50" i="7"/>
  <c r="D50" i="7" s="1"/>
  <c r="D49" i="7"/>
  <c r="B49" i="7"/>
  <c r="D48" i="7"/>
  <c r="B48" i="7"/>
  <c r="B47" i="7"/>
  <c r="D47" i="7" s="1"/>
  <c r="B46" i="7"/>
  <c r="D46" i="7" s="1"/>
  <c r="D45" i="7"/>
  <c r="B45" i="7"/>
  <c r="D43" i="7"/>
  <c r="B43" i="7"/>
  <c r="B42" i="7"/>
  <c r="D42" i="7" s="1"/>
  <c r="B41" i="7"/>
  <c r="D41" i="7" s="1"/>
  <c r="D40" i="7"/>
  <c r="B40" i="7"/>
  <c r="D39" i="7"/>
  <c r="B39" i="7"/>
  <c r="B38" i="7"/>
  <c r="D38" i="7" s="1"/>
  <c r="B37" i="7"/>
  <c r="D37" i="7" s="1"/>
  <c r="D36" i="7"/>
  <c r="B36" i="7"/>
  <c r="D35" i="7"/>
  <c r="B35" i="7"/>
  <c r="B33" i="7"/>
  <c r="D33" i="7" s="1"/>
  <c r="B32" i="7"/>
  <c r="D32" i="7" s="1"/>
  <c r="D31" i="7"/>
  <c r="B31" i="7"/>
  <c r="D30" i="7"/>
  <c r="B30" i="7"/>
  <c r="B29" i="7"/>
  <c r="D29" i="7" s="1"/>
  <c r="B28" i="7"/>
  <c r="D28" i="7" s="1"/>
  <c r="D27" i="7"/>
  <c r="B27" i="7"/>
  <c r="D26" i="7"/>
  <c r="B26" i="7"/>
  <c r="B25" i="7"/>
  <c r="D25" i="7" s="1"/>
  <c r="B24" i="7"/>
  <c r="D24" i="7" s="1"/>
  <c r="D23" i="7"/>
  <c r="B23" i="7"/>
  <c r="D22" i="7"/>
  <c r="B22" i="7"/>
  <c r="B21" i="7"/>
  <c r="D21" i="7" s="1"/>
  <c r="F20" i="7"/>
  <c r="B20" i="7"/>
  <c r="D20" i="7" s="1"/>
  <c r="F19" i="7"/>
  <c r="D19" i="7"/>
  <c r="B19" i="7"/>
  <c r="F18" i="7"/>
  <c r="B18" i="7"/>
  <c r="D18" i="7" s="1"/>
  <c r="B17" i="7"/>
  <c r="D17" i="7" s="1"/>
  <c r="B16" i="7"/>
  <c r="D16" i="7" s="1"/>
  <c r="B15" i="7"/>
  <c r="D15" i="7" s="1"/>
  <c r="B14" i="7"/>
  <c r="D14" i="7" s="1"/>
  <c r="B13" i="7"/>
  <c r="D13" i="7" s="1"/>
  <c r="B12" i="7"/>
  <c r="D12" i="7" s="1"/>
  <c r="B11" i="7"/>
  <c r="D11" i="7" s="1"/>
  <c r="B10" i="7"/>
  <c r="D10" i="7" s="1"/>
  <c r="A7" i="7"/>
  <c r="B68" i="6"/>
  <c r="B67" i="6"/>
  <c r="B66" i="6"/>
  <c r="B65" i="6"/>
  <c r="B64" i="6"/>
  <c r="B63" i="6"/>
  <c r="B62" i="6"/>
  <c r="B61" i="6"/>
  <c r="B60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3" i="6"/>
  <c r="B42" i="6"/>
  <c r="B41" i="6"/>
  <c r="B40" i="6"/>
  <c r="B39" i="6"/>
  <c r="B38" i="6"/>
  <c r="B37" i="6"/>
  <c r="B36" i="6"/>
  <c r="B35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D12" i="6"/>
  <c r="E12" i="6" s="1"/>
  <c r="B12" i="6"/>
  <c r="D11" i="6"/>
  <c r="B11" i="6"/>
  <c r="E11" i="6" s="1"/>
  <c r="D10" i="6"/>
  <c r="E10" i="6" s="1"/>
  <c r="B10" i="6"/>
  <c r="A7" i="6"/>
  <c r="A7" i="5"/>
  <c r="B10" i="5"/>
  <c r="D10" i="5"/>
  <c r="B11" i="5"/>
  <c r="D11" i="5" s="1"/>
  <c r="B12" i="5"/>
  <c r="D12" i="5"/>
  <c r="B13" i="5"/>
  <c r="D13" i="5"/>
  <c r="B14" i="5"/>
  <c r="D14" i="5"/>
  <c r="B15" i="5"/>
  <c r="D15" i="5" s="1"/>
  <c r="B16" i="5"/>
  <c r="D16" i="5"/>
  <c r="B17" i="5"/>
  <c r="D17" i="5"/>
  <c r="B18" i="5"/>
  <c r="D18" i="5"/>
  <c r="F18" i="5"/>
  <c r="B19" i="5"/>
  <c r="D19" i="5"/>
  <c r="F19" i="5"/>
  <c r="B20" i="5"/>
  <c r="D20" i="5"/>
  <c r="F20" i="5"/>
  <c r="B21" i="5"/>
  <c r="D21" i="5"/>
  <c r="F21" i="5"/>
  <c r="B22" i="5"/>
  <c r="D22" i="5"/>
  <c r="F22" i="5"/>
  <c r="B23" i="5"/>
  <c r="D23" i="5"/>
  <c r="F23" i="5"/>
  <c r="B24" i="5"/>
  <c r="D24" i="5" s="1"/>
  <c r="F24" i="5"/>
  <c r="B25" i="5"/>
  <c r="D25" i="5" s="1"/>
  <c r="F25" i="5"/>
  <c r="B26" i="5"/>
  <c r="D26" i="5"/>
  <c r="F26" i="5"/>
  <c r="B27" i="5"/>
  <c r="D27" i="5"/>
  <c r="F27" i="5"/>
  <c r="B28" i="5"/>
  <c r="D28" i="5"/>
  <c r="F28" i="5"/>
  <c r="B29" i="5"/>
  <c r="D29" i="5"/>
  <c r="F29" i="5"/>
  <c r="B30" i="5"/>
  <c r="D30" i="5"/>
  <c r="B31" i="5"/>
  <c r="D31" i="5"/>
  <c r="B32" i="5"/>
  <c r="D32" i="5"/>
  <c r="B33" i="5"/>
  <c r="D33" i="5" s="1"/>
  <c r="B35" i="5"/>
  <c r="D35" i="5"/>
  <c r="B36" i="5"/>
  <c r="D36" i="5"/>
  <c r="B37" i="5"/>
  <c r="D37" i="5"/>
  <c r="B38" i="5"/>
  <c r="D38" i="5" s="1"/>
  <c r="B39" i="5"/>
  <c r="D39" i="5"/>
  <c r="B40" i="5"/>
  <c r="D40" i="5"/>
  <c r="B41" i="5"/>
  <c r="D41" i="5"/>
  <c r="B42" i="5"/>
  <c r="D42" i="5" s="1"/>
  <c r="B43" i="5"/>
  <c r="D43" i="5"/>
  <c r="B45" i="5"/>
  <c r="D45" i="5"/>
  <c r="B46" i="5"/>
  <c r="D46" i="5"/>
  <c r="B47" i="5"/>
  <c r="D47" i="5" s="1"/>
  <c r="B48" i="5"/>
  <c r="D48" i="5"/>
  <c r="B49" i="5"/>
  <c r="D49" i="5"/>
  <c r="B50" i="5"/>
  <c r="D50" i="5"/>
  <c r="B51" i="5"/>
  <c r="D51" i="5" s="1"/>
  <c r="B52" i="5"/>
  <c r="D52" i="5"/>
  <c r="B53" i="5"/>
  <c r="D53" i="5"/>
  <c r="B54" i="5"/>
  <c r="D54" i="5"/>
  <c r="B55" i="5"/>
  <c r="D55" i="5" s="1"/>
  <c r="B56" i="5"/>
  <c r="D56" i="5"/>
  <c r="B57" i="5"/>
  <c r="D57" i="5"/>
  <c r="B58" i="5"/>
  <c r="D58" i="5"/>
  <c r="B60" i="5"/>
  <c r="D60" i="5" s="1"/>
  <c r="B61" i="5"/>
  <c r="D61" i="5"/>
  <c r="B62" i="5"/>
  <c r="D62" i="5"/>
  <c r="B63" i="5"/>
  <c r="D63" i="5"/>
  <c r="B64" i="5"/>
  <c r="D64" i="5" s="1"/>
  <c r="B65" i="5"/>
  <c r="D65" i="5"/>
  <c r="B66" i="5"/>
  <c r="D66" i="5"/>
  <c r="B67" i="5"/>
  <c r="D67" i="5"/>
  <c r="B68" i="5"/>
  <c r="D68" i="5" s="1"/>
  <c r="B68" i="4"/>
  <c r="B67" i="4"/>
  <c r="B66" i="4"/>
  <c r="B65" i="4"/>
  <c r="B64" i="4"/>
  <c r="B63" i="4"/>
  <c r="B62" i="4"/>
  <c r="B61" i="4"/>
  <c r="B60" i="4"/>
  <c r="G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G44" i="4"/>
  <c r="B43" i="4"/>
  <c r="B42" i="4"/>
  <c r="B41" i="4"/>
  <c r="B40" i="4"/>
  <c r="B39" i="4"/>
  <c r="B38" i="4"/>
  <c r="B37" i="4"/>
  <c r="B36" i="4"/>
  <c r="B35" i="4"/>
  <c r="G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F10" i="4"/>
  <c r="G10" i="4" s="1"/>
  <c r="D10" i="4"/>
  <c r="D11" i="4" s="1"/>
  <c r="D12" i="4" s="1"/>
  <c r="B10" i="4"/>
  <c r="E10" i="4" s="1"/>
  <c r="A7" i="4"/>
  <c r="B68" i="3"/>
  <c r="B67" i="3"/>
  <c r="B66" i="3"/>
  <c r="B65" i="3"/>
  <c r="B64" i="3"/>
  <c r="B63" i="3"/>
  <c r="B62" i="3"/>
  <c r="B61" i="3"/>
  <c r="B60" i="3"/>
  <c r="G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G44" i="3"/>
  <c r="B43" i="3"/>
  <c r="B42" i="3"/>
  <c r="B41" i="3"/>
  <c r="B40" i="3"/>
  <c r="B39" i="3"/>
  <c r="B38" i="3"/>
  <c r="B37" i="3"/>
  <c r="B36" i="3"/>
  <c r="B35" i="3"/>
  <c r="G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D13" i="3"/>
  <c r="B13" i="3"/>
  <c r="E12" i="3"/>
  <c r="B12" i="3"/>
  <c r="B11" i="3"/>
  <c r="E11" i="3" s="1"/>
  <c r="G10" i="3"/>
  <c r="D10" i="3"/>
  <c r="D11" i="3" s="1"/>
  <c r="D12" i="3" s="1"/>
  <c r="B10" i="3"/>
  <c r="E10" i="3" s="1"/>
  <c r="F10" i="3" s="1"/>
  <c r="A7" i="3"/>
  <c r="B68" i="2"/>
  <c r="B67" i="2"/>
  <c r="B66" i="2"/>
  <c r="B65" i="2"/>
  <c r="B64" i="2"/>
  <c r="B63" i="2"/>
  <c r="B62" i="2"/>
  <c r="B61" i="2"/>
  <c r="B60" i="2"/>
  <c r="G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G44" i="2"/>
  <c r="B43" i="2"/>
  <c r="B42" i="2"/>
  <c r="B41" i="2"/>
  <c r="B40" i="2"/>
  <c r="B39" i="2"/>
  <c r="B38" i="2"/>
  <c r="B37" i="2"/>
  <c r="B36" i="2"/>
  <c r="B35" i="2"/>
  <c r="G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D13" i="2"/>
  <c r="B13" i="2"/>
  <c r="E12" i="2"/>
  <c r="B12" i="2"/>
  <c r="B11" i="2"/>
  <c r="D10" i="2"/>
  <c r="D11" i="2" s="1"/>
  <c r="D12" i="2" s="1"/>
  <c r="B10" i="2"/>
  <c r="E10" i="2" s="1"/>
  <c r="F10" i="2" s="1"/>
  <c r="A7" i="2"/>
  <c r="D59" i="1"/>
  <c r="C59" i="1"/>
  <c r="D58" i="1"/>
  <c r="C58" i="1"/>
  <c r="D57" i="1"/>
  <c r="C57" i="1"/>
  <c r="D56" i="1"/>
  <c r="C56" i="1"/>
  <c r="D55" i="1"/>
  <c r="C55" i="1"/>
  <c r="D54" i="1"/>
  <c r="C54" i="1"/>
  <c r="D53" i="1"/>
  <c r="C53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F10" i="6" l="1"/>
  <c r="G10" i="6"/>
  <c r="F11" i="6"/>
  <c r="G11" i="6" s="1"/>
  <c r="F12" i="6"/>
  <c r="G12" i="6"/>
  <c r="E13" i="6"/>
  <c r="E14" i="6"/>
  <c r="D13" i="6"/>
  <c r="D14" i="6" s="1"/>
  <c r="D15" i="6" s="1"/>
  <c r="D13" i="4"/>
  <c r="D14" i="4" s="1"/>
  <c r="D15" i="4" s="1"/>
  <c r="E12" i="4"/>
  <c r="E11" i="4"/>
  <c r="E13" i="4"/>
  <c r="F11" i="3"/>
  <c r="G11" i="3" s="1"/>
  <c r="F12" i="3"/>
  <c r="G12" i="3" s="1"/>
  <c r="D14" i="3"/>
  <c r="D15" i="3" s="1"/>
  <c r="D16" i="3" s="1"/>
  <c r="E13" i="3"/>
  <c r="E13" i="2"/>
  <c r="D14" i="2"/>
  <c r="D15" i="2" s="1"/>
  <c r="D16" i="2" s="1"/>
  <c r="G10" i="2"/>
  <c r="F12" i="2"/>
  <c r="G12" i="2" s="1"/>
  <c r="E11" i="2"/>
  <c r="F13" i="6" l="1"/>
  <c r="G13" i="6"/>
  <c r="G14" i="6"/>
  <c r="F14" i="6"/>
  <c r="D16" i="6"/>
  <c r="E15" i="6"/>
  <c r="F12" i="4"/>
  <c r="G12" i="4"/>
  <c r="F13" i="4"/>
  <c r="G13" i="4"/>
  <c r="D16" i="4"/>
  <c r="E15" i="4"/>
  <c r="E14" i="4"/>
  <c r="G11" i="4"/>
  <c r="F11" i="4"/>
  <c r="E14" i="3"/>
  <c r="F13" i="3"/>
  <c r="G13" i="3"/>
  <c r="E15" i="3"/>
  <c r="D17" i="3"/>
  <c r="E16" i="3"/>
  <c r="E15" i="2"/>
  <c r="E14" i="2"/>
  <c r="F11" i="2"/>
  <c r="G11" i="2" s="1"/>
  <c r="D17" i="2"/>
  <c r="E16" i="2"/>
  <c r="F13" i="2"/>
  <c r="G13" i="2" s="1"/>
  <c r="F15" i="6" l="1"/>
  <c r="G15" i="6"/>
  <c r="D17" i="6"/>
  <c r="E16" i="6"/>
  <c r="F15" i="4"/>
  <c r="G15" i="4" s="1"/>
  <c r="F14" i="4"/>
  <c r="G14" i="4" s="1"/>
  <c r="E16" i="4"/>
  <c r="D17" i="4"/>
  <c r="F14" i="3"/>
  <c r="G14" i="3"/>
  <c r="F16" i="3"/>
  <c r="G16" i="3" s="1"/>
  <c r="D18" i="3"/>
  <c r="E17" i="3"/>
  <c r="G15" i="3"/>
  <c r="F15" i="3"/>
  <c r="F14" i="2"/>
  <c r="G14" i="2"/>
  <c r="G15" i="2"/>
  <c r="F15" i="2"/>
  <c r="F16" i="2"/>
  <c r="G16" i="2" s="1"/>
  <c r="D18" i="2"/>
  <c r="E17" i="2"/>
  <c r="F16" i="6" l="1"/>
  <c r="G16" i="6" s="1"/>
  <c r="D18" i="6"/>
  <c r="E17" i="6"/>
  <c r="F16" i="4"/>
  <c r="G16" i="4" s="1"/>
  <c r="D18" i="4"/>
  <c r="E17" i="4"/>
  <c r="D19" i="3"/>
  <c r="E18" i="3"/>
  <c r="G17" i="3"/>
  <c r="F17" i="3"/>
  <c r="F17" i="2"/>
  <c r="G17" i="2" s="1"/>
  <c r="D19" i="2"/>
  <c r="E18" i="2"/>
  <c r="E18" i="6" l="1"/>
  <c r="D19" i="6"/>
  <c r="F17" i="6"/>
  <c r="G17" i="6" s="1"/>
  <c r="D19" i="4"/>
  <c r="E18" i="4"/>
  <c r="G17" i="4"/>
  <c r="F17" i="4"/>
  <c r="F18" i="3"/>
  <c r="G18" i="3"/>
  <c r="D20" i="3"/>
  <c r="E19" i="3"/>
  <c r="D20" i="2"/>
  <c r="E19" i="2"/>
  <c r="F18" i="2"/>
  <c r="G18" i="2" s="1"/>
  <c r="D20" i="6" l="1"/>
  <c r="E19" i="6"/>
  <c r="F18" i="6"/>
  <c r="G18" i="6" s="1"/>
  <c r="F18" i="4"/>
  <c r="G18" i="4" s="1"/>
  <c r="D20" i="4"/>
  <c r="E19" i="4"/>
  <c r="D21" i="3"/>
  <c r="E20" i="3"/>
  <c r="G19" i="3"/>
  <c r="F19" i="3"/>
  <c r="F19" i="2"/>
  <c r="G19" i="2" s="1"/>
  <c r="E20" i="2"/>
  <c r="D21" i="2"/>
  <c r="F19" i="6" l="1"/>
  <c r="G19" i="6" s="1"/>
  <c r="E20" i="6"/>
  <c r="D21" i="6"/>
  <c r="D21" i="4"/>
  <c r="E20" i="4"/>
  <c r="F19" i="4"/>
  <c r="G19" i="4" s="1"/>
  <c r="F20" i="3"/>
  <c r="G20" i="3" s="1"/>
  <c r="E21" i="3"/>
  <c r="D22" i="3"/>
  <c r="F20" i="2"/>
  <c r="G20" i="2" s="1"/>
  <c r="D22" i="2"/>
  <c r="E21" i="2"/>
  <c r="F20" i="6" l="1"/>
  <c r="G20" i="6" s="1"/>
  <c r="D22" i="6"/>
  <c r="E21" i="6"/>
  <c r="F20" i="4"/>
  <c r="G20" i="4"/>
  <c r="E21" i="4"/>
  <c r="D22" i="4"/>
  <c r="F21" i="3"/>
  <c r="G21" i="3" s="1"/>
  <c r="D23" i="3"/>
  <c r="E22" i="3"/>
  <c r="D23" i="2"/>
  <c r="E22" i="2"/>
  <c r="G21" i="2"/>
  <c r="F21" i="2"/>
  <c r="F21" i="6" l="1"/>
  <c r="G21" i="6" s="1"/>
  <c r="D23" i="6"/>
  <c r="E22" i="6"/>
  <c r="F21" i="4"/>
  <c r="G21" i="4"/>
  <c r="D23" i="4"/>
  <c r="E22" i="4"/>
  <c r="D24" i="3"/>
  <c r="E23" i="3"/>
  <c r="F22" i="3"/>
  <c r="G22" i="3" s="1"/>
  <c r="F22" i="2"/>
  <c r="G22" i="2"/>
  <c r="D24" i="2"/>
  <c r="E23" i="2"/>
  <c r="D24" i="6" l="1"/>
  <c r="E23" i="6"/>
  <c r="F22" i="6"/>
  <c r="G22" i="6" s="1"/>
  <c r="D24" i="4"/>
  <c r="E23" i="4"/>
  <c r="F22" i="4"/>
  <c r="G22" i="4" s="1"/>
  <c r="F23" i="3"/>
  <c r="G23" i="3" s="1"/>
  <c r="D25" i="3"/>
  <c r="E24" i="3"/>
  <c r="D25" i="2"/>
  <c r="E24" i="2"/>
  <c r="F23" i="2"/>
  <c r="G23" i="2" s="1"/>
  <c r="F23" i="6" l="1"/>
  <c r="G23" i="6"/>
  <c r="D25" i="6"/>
  <c r="E24" i="6"/>
  <c r="F23" i="4"/>
  <c r="G23" i="4" s="1"/>
  <c r="E24" i="4"/>
  <c r="D25" i="4"/>
  <c r="D26" i="3"/>
  <c r="E25" i="3"/>
  <c r="F24" i="3"/>
  <c r="G24" i="3" s="1"/>
  <c r="F24" i="2"/>
  <c r="G24" i="2" s="1"/>
  <c r="E25" i="2"/>
  <c r="D26" i="2"/>
  <c r="D26" i="6" l="1"/>
  <c r="E25" i="6"/>
  <c r="F24" i="6"/>
  <c r="G24" i="6" s="1"/>
  <c r="F24" i="4"/>
  <c r="G24" i="4" s="1"/>
  <c r="D26" i="4"/>
  <c r="E25" i="4"/>
  <c r="F25" i="3"/>
  <c r="G25" i="3" s="1"/>
  <c r="D27" i="3"/>
  <c r="E26" i="3"/>
  <c r="F25" i="2"/>
  <c r="G25" i="2" s="1"/>
  <c r="D27" i="2"/>
  <c r="E26" i="2"/>
  <c r="F25" i="6" l="1"/>
  <c r="G25" i="6"/>
  <c r="E26" i="6"/>
  <c r="D27" i="6"/>
  <c r="D27" i="4"/>
  <c r="E26" i="4"/>
  <c r="F25" i="4"/>
  <c r="G25" i="4" s="1"/>
  <c r="D28" i="3"/>
  <c r="E27" i="3"/>
  <c r="F26" i="3"/>
  <c r="G26" i="3" s="1"/>
  <c r="D28" i="2"/>
  <c r="E27" i="2"/>
  <c r="F26" i="2"/>
  <c r="G26" i="2"/>
  <c r="F26" i="6" l="1"/>
  <c r="G26" i="6" s="1"/>
  <c r="D28" i="6"/>
  <c r="E27" i="6"/>
  <c r="D28" i="4"/>
  <c r="E27" i="4"/>
  <c r="F26" i="4"/>
  <c r="G26" i="4" s="1"/>
  <c r="F27" i="3"/>
  <c r="G27" i="3" s="1"/>
  <c r="D29" i="3"/>
  <c r="E28" i="3"/>
  <c r="F27" i="2"/>
  <c r="G27" i="2" s="1"/>
  <c r="E28" i="2"/>
  <c r="D29" i="2"/>
  <c r="F27" i="6" l="1"/>
  <c r="G27" i="6" s="1"/>
  <c r="E28" i="6"/>
  <c r="D29" i="6"/>
  <c r="F27" i="4"/>
  <c r="G27" i="4" s="1"/>
  <c r="D29" i="4"/>
  <c r="E28" i="4"/>
  <c r="E29" i="3"/>
  <c r="D30" i="3"/>
  <c r="G28" i="3"/>
  <c r="F28" i="3"/>
  <c r="D30" i="2"/>
  <c r="E29" i="2"/>
  <c r="G28" i="2"/>
  <c r="F28" i="2"/>
  <c r="E29" i="6" l="1"/>
  <c r="D30" i="6"/>
  <c r="F28" i="6"/>
  <c r="G28" i="6" s="1"/>
  <c r="F28" i="4"/>
  <c r="G28" i="4"/>
  <c r="E29" i="4"/>
  <c r="D30" i="4"/>
  <c r="D31" i="3"/>
  <c r="E30" i="3"/>
  <c r="G29" i="3"/>
  <c r="F29" i="3"/>
  <c r="F29" i="2"/>
  <c r="G29" i="2" s="1"/>
  <c r="D31" i="2"/>
  <c r="E30" i="2"/>
  <c r="D31" i="6" l="1"/>
  <c r="E30" i="6"/>
  <c r="G29" i="6"/>
  <c r="F29" i="6"/>
  <c r="D31" i="4"/>
  <c r="E30" i="4"/>
  <c r="F29" i="4"/>
  <c r="G29" i="4" s="1"/>
  <c r="F30" i="3"/>
  <c r="G30" i="3"/>
  <c r="D32" i="3"/>
  <c r="E31" i="3"/>
  <c r="D32" i="2"/>
  <c r="E31" i="2"/>
  <c r="F30" i="2"/>
  <c r="G30" i="2"/>
  <c r="F30" i="6" l="1"/>
  <c r="G30" i="6" s="1"/>
  <c r="E31" i="6"/>
  <c r="D32" i="6"/>
  <c r="F30" i="4"/>
  <c r="G30" i="4" s="1"/>
  <c r="D32" i="4"/>
  <c r="E31" i="4"/>
  <c r="D33" i="3"/>
  <c r="E32" i="3"/>
  <c r="G31" i="3"/>
  <c r="F31" i="3"/>
  <c r="F31" i="2"/>
  <c r="G31" i="2" s="1"/>
  <c r="D33" i="2"/>
  <c r="E32" i="2"/>
  <c r="D33" i="6" l="1"/>
  <c r="E32" i="6"/>
  <c r="F31" i="6"/>
  <c r="G31" i="6" s="1"/>
  <c r="E32" i="4"/>
  <c r="D33" i="4"/>
  <c r="G31" i="4"/>
  <c r="F31" i="4"/>
  <c r="F32" i="3"/>
  <c r="G32" i="3" s="1"/>
  <c r="D35" i="3"/>
  <c r="E33" i="3"/>
  <c r="F32" i="2"/>
  <c r="G32" i="2" s="1"/>
  <c r="E33" i="2"/>
  <c r="D35" i="2"/>
  <c r="F32" i="6" l="1"/>
  <c r="G32" i="6" s="1"/>
  <c r="D35" i="6"/>
  <c r="E33" i="6"/>
  <c r="D35" i="4"/>
  <c r="E33" i="4"/>
  <c r="G32" i="4"/>
  <c r="F32" i="4"/>
  <c r="D36" i="3"/>
  <c r="E35" i="3"/>
  <c r="G33" i="3"/>
  <c r="F33" i="3"/>
  <c r="F33" i="2"/>
  <c r="G33" i="2" s="1"/>
  <c r="D36" i="2"/>
  <c r="E35" i="2"/>
  <c r="D36" i="6" l="1"/>
  <c r="E35" i="6"/>
  <c r="F33" i="6"/>
  <c r="G33" i="6" s="1"/>
  <c r="F33" i="4"/>
  <c r="G33" i="4" s="1"/>
  <c r="D36" i="4"/>
  <c r="E35" i="4"/>
  <c r="F35" i="3"/>
  <c r="G35" i="3" s="1"/>
  <c r="D37" i="3"/>
  <c r="E36" i="3"/>
  <c r="D37" i="2"/>
  <c r="E36" i="2"/>
  <c r="F35" i="2"/>
  <c r="G35" i="2" s="1"/>
  <c r="F35" i="6" l="1"/>
  <c r="G35" i="6" s="1"/>
  <c r="D37" i="6"/>
  <c r="E36" i="6"/>
  <c r="F35" i="4"/>
  <c r="G35" i="4" s="1"/>
  <c r="E36" i="4"/>
  <c r="D37" i="4"/>
  <c r="E37" i="3"/>
  <c r="D38" i="3"/>
  <c r="F36" i="3"/>
  <c r="G36" i="3" s="1"/>
  <c r="G36" i="2"/>
  <c r="F36" i="2"/>
  <c r="D38" i="2"/>
  <c r="E37" i="2"/>
  <c r="F36" i="6" l="1"/>
  <c r="G36" i="6" s="1"/>
  <c r="E37" i="6"/>
  <c r="D38" i="6"/>
  <c r="D38" i="4"/>
  <c r="E37" i="4"/>
  <c r="F36" i="4"/>
  <c r="G36" i="4" s="1"/>
  <c r="G37" i="3"/>
  <c r="F37" i="3"/>
  <c r="D39" i="3"/>
  <c r="E38" i="3"/>
  <c r="D39" i="2"/>
  <c r="E38" i="2"/>
  <c r="F37" i="2"/>
  <c r="G37" i="2" s="1"/>
  <c r="D39" i="6" l="1"/>
  <c r="E38" i="6"/>
  <c r="F37" i="6"/>
  <c r="G37" i="6"/>
  <c r="F37" i="4"/>
  <c r="G37" i="4" s="1"/>
  <c r="D39" i="4"/>
  <c r="E38" i="4"/>
  <c r="F38" i="3"/>
  <c r="G38" i="3" s="1"/>
  <c r="D40" i="3"/>
  <c r="E39" i="3"/>
  <c r="F38" i="2"/>
  <c r="G38" i="2" s="1"/>
  <c r="D40" i="2"/>
  <c r="E39" i="2"/>
  <c r="F38" i="6" l="1"/>
  <c r="G38" i="6" s="1"/>
  <c r="D40" i="6"/>
  <c r="E39" i="6"/>
  <c r="F38" i="4"/>
  <c r="G38" i="4" s="1"/>
  <c r="D40" i="4"/>
  <c r="E39" i="4"/>
  <c r="D41" i="3"/>
  <c r="E40" i="3"/>
  <c r="F39" i="3"/>
  <c r="G39" i="3" s="1"/>
  <c r="F39" i="2"/>
  <c r="G39" i="2" s="1"/>
  <c r="D41" i="2"/>
  <c r="E40" i="2"/>
  <c r="F39" i="6" l="1"/>
  <c r="G39" i="6" s="1"/>
  <c r="E40" i="6"/>
  <c r="D41" i="6"/>
  <c r="D41" i="4"/>
  <c r="E40" i="4"/>
  <c r="F39" i="4"/>
  <c r="G39" i="4" s="1"/>
  <c r="F40" i="3"/>
  <c r="G40" i="3" s="1"/>
  <c r="D42" i="3"/>
  <c r="E41" i="3"/>
  <c r="D42" i="2"/>
  <c r="E41" i="2"/>
  <c r="F40" i="2"/>
  <c r="G40" i="2" s="1"/>
  <c r="D42" i="6" l="1"/>
  <c r="E41" i="6"/>
  <c r="F40" i="6"/>
  <c r="G40" i="6" s="1"/>
  <c r="F40" i="4"/>
  <c r="G40" i="4" s="1"/>
  <c r="E41" i="4"/>
  <c r="D42" i="4"/>
  <c r="F41" i="3"/>
  <c r="G41" i="3" s="1"/>
  <c r="D43" i="3"/>
  <c r="E42" i="3"/>
  <c r="G41" i="2"/>
  <c r="F41" i="2"/>
  <c r="D43" i="2"/>
  <c r="E42" i="2"/>
  <c r="F41" i="6" l="1"/>
  <c r="G41" i="6" s="1"/>
  <c r="D43" i="6"/>
  <c r="E42" i="6"/>
  <c r="D43" i="4"/>
  <c r="E42" i="4"/>
  <c r="F41" i="4"/>
  <c r="G41" i="4"/>
  <c r="F42" i="3"/>
  <c r="G42" i="3"/>
  <c r="D45" i="3"/>
  <c r="E43" i="3"/>
  <c r="F42" i="2"/>
  <c r="G42" i="2" s="1"/>
  <c r="D45" i="2"/>
  <c r="E43" i="2"/>
  <c r="E43" i="6" l="1"/>
  <c r="D45" i="6"/>
  <c r="F42" i="6"/>
  <c r="G42" i="6"/>
  <c r="D45" i="4"/>
  <c r="E43" i="4"/>
  <c r="F42" i="4"/>
  <c r="G42" i="4" s="1"/>
  <c r="F43" i="3"/>
  <c r="G43" i="3" s="1"/>
  <c r="D46" i="3"/>
  <c r="E45" i="3"/>
  <c r="F43" i="2"/>
  <c r="G43" i="2" s="1"/>
  <c r="D46" i="2"/>
  <c r="E45" i="2"/>
  <c r="F43" i="6" l="1"/>
  <c r="G43" i="6" s="1"/>
  <c r="D46" i="6"/>
  <c r="E45" i="6"/>
  <c r="F43" i="4"/>
  <c r="G43" i="4" s="1"/>
  <c r="E45" i="4"/>
  <c r="D46" i="4"/>
  <c r="F45" i="3"/>
  <c r="G45" i="3" s="1"/>
  <c r="D47" i="3"/>
  <c r="E46" i="3"/>
  <c r="G45" i="2"/>
  <c r="F45" i="2"/>
  <c r="D47" i="2"/>
  <c r="E46" i="2"/>
  <c r="F45" i="6" l="1"/>
  <c r="G45" i="6" s="1"/>
  <c r="E46" i="6"/>
  <c r="D47" i="6"/>
  <c r="D47" i="4"/>
  <c r="E46" i="4"/>
  <c r="F45" i="4"/>
  <c r="G45" i="4"/>
  <c r="F46" i="3"/>
  <c r="G46" i="3"/>
  <c r="D48" i="3"/>
  <c r="E47" i="3"/>
  <c r="F46" i="2"/>
  <c r="G46" i="2" s="1"/>
  <c r="D48" i="2"/>
  <c r="E47" i="2"/>
  <c r="D48" i="6" l="1"/>
  <c r="E47" i="6"/>
  <c r="F46" i="6"/>
  <c r="G46" i="6" s="1"/>
  <c r="G46" i="4"/>
  <c r="F46" i="4"/>
  <c r="D48" i="4"/>
  <c r="E47" i="4"/>
  <c r="F47" i="3"/>
  <c r="G47" i="3" s="1"/>
  <c r="E48" i="3"/>
  <c r="D49" i="3"/>
  <c r="F47" i="2"/>
  <c r="G47" i="2"/>
  <c r="D49" i="2"/>
  <c r="E48" i="2"/>
  <c r="D49" i="6" l="1"/>
  <c r="E48" i="6"/>
  <c r="F47" i="6"/>
  <c r="G47" i="6" s="1"/>
  <c r="F47" i="4"/>
  <c r="G47" i="4"/>
  <c r="E48" i="4"/>
  <c r="D49" i="4"/>
  <c r="E49" i="3"/>
  <c r="D50" i="3"/>
  <c r="F48" i="3"/>
  <c r="G48" i="3" s="1"/>
  <c r="G48" i="2"/>
  <c r="F48" i="2"/>
  <c r="E49" i="2"/>
  <c r="D50" i="2"/>
  <c r="F48" i="6" l="1"/>
  <c r="G48" i="6" s="1"/>
  <c r="D50" i="6"/>
  <c r="E49" i="6"/>
  <c r="D50" i="4"/>
  <c r="E49" i="4"/>
  <c r="F48" i="4"/>
  <c r="G48" i="4" s="1"/>
  <c r="D51" i="3"/>
  <c r="E50" i="3"/>
  <c r="G49" i="3"/>
  <c r="F49" i="3"/>
  <c r="D51" i="2"/>
  <c r="E50" i="2"/>
  <c r="F49" i="2"/>
  <c r="G49" i="2" s="1"/>
  <c r="D51" i="6" l="1"/>
  <c r="E50" i="6"/>
  <c r="F49" i="6"/>
  <c r="G49" i="6"/>
  <c r="F49" i="4"/>
  <c r="G49" i="4" s="1"/>
  <c r="D51" i="4"/>
  <c r="E50" i="4"/>
  <c r="F50" i="3"/>
  <c r="G50" i="3" s="1"/>
  <c r="D52" i="3"/>
  <c r="E51" i="3"/>
  <c r="F50" i="2"/>
  <c r="G50" i="2" s="1"/>
  <c r="D52" i="2"/>
  <c r="E51" i="2"/>
  <c r="F50" i="6" l="1"/>
  <c r="G50" i="6" s="1"/>
  <c r="D52" i="6"/>
  <c r="E51" i="6"/>
  <c r="F50" i="4"/>
  <c r="G50" i="4" s="1"/>
  <c r="D52" i="4"/>
  <c r="E51" i="4"/>
  <c r="D53" i="3"/>
  <c r="E52" i="3"/>
  <c r="F51" i="3"/>
  <c r="G51" i="3" s="1"/>
  <c r="F51" i="2"/>
  <c r="G51" i="2" s="1"/>
  <c r="E52" i="2"/>
  <c r="D53" i="2"/>
  <c r="F51" i="6" l="1"/>
  <c r="G51" i="6"/>
  <c r="E52" i="6"/>
  <c r="D53" i="6"/>
  <c r="F51" i="4"/>
  <c r="G51" i="4" s="1"/>
  <c r="D53" i="4"/>
  <c r="E52" i="4"/>
  <c r="F52" i="3"/>
  <c r="G52" i="3" s="1"/>
  <c r="D54" i="3"/>
  <c r="E53" i="3"/>
  <c r="E53" i="2"/>
  <c r="D54" i="2"/>
  <c r="F52" i="2"/>
  <c r="G52" i="2" s="1"/>
  <c r="D54" i="6" l="1"/>
  <c r="E53" i="6"/>
  <c r="F52" i="6"/>
  <c r="G52" i="6" s="1"/>
  <c r="E53" i="4"/>
  <c r="D54" i="4"/>
  <c r="F52" i="4"/>
  <c r="G52" i="4" s="1"/>
  <c r="G53" i="3"/>
  <c r="F53" i="3"/>
  <c r="D55" i="3"/>
  <c r="E54" i="3"/>
  <c r="D55" i="2"/>
  <c r="E54" i="2"/>
  <c r="F53" i="2"/>
  <c r="G53" i="2" s="1"/>
  <c r="F53" i="6" l="1"/>
  <c r="G53" i="6" s="1"/>
  <c r="D55" i="6"/>
  <c r="E54" i="6"/>
  <c r="D55" i="4"/>
  <c r="E54" i="4"/>
  <c r="F53" i="4"/>
  <c r="G53" i="4"/>
  <c r="F54" i="3"/>
  <c r="G54" i="3"/>
  <c r="D56" i="3"/>
  <c r="E55" i="3"/>
  <c r="G54" i="2"/>
  <c r="F54" i="2"/>
  <c r="D56" i="2"/>
  <c r="E55" i="2"/>
  <c r="F54" i="6" l="1"/>
  <c r="G54" i="6"/>
  <c r="D56" i="6"/>
  <c r="E55" i="6"/>
  <c r="F54" i="4"/>
  <c r="G54" i="4" s="1"/>
  <c r="D56" i="4"/>
  <c r="E55" i="4"/>
  <c r="F55" i="3"/>
  <c r="G55" i="3" s="1"/>
  <c r="E56" i="3"/>
  <c r="D57" i="3"/>
  <c r="F55" i="2"/>
  <c r="G55" i="2" s="1"/>
  <c r="D57" i="2"/>
  <c r="E56" i="2"/>
  <c r="D57" i="6" l="1"/>
  <c r="E56" i="6"/>
  <c r="F55" i="6"/>
  <c r="G55" i="6"/>
  <c r="F55" i="4"/>
  <c r="G55" i="4" s="1"/>
  <c r="E56" i="4"/>
  <c r="D57" i="4"/>
  <c r="E57" i="3"/>
  <c r="D58" i="3"/>
  <c r="F56" i="3"/>
  <c r="G56" i="3" s="1"/>
  <c r="F56" i="2"/>
  <c r="G56" i="2" s="1"/>
  <c r="E57" i="2"/>
  <c r="D58" i="2"/>
  <c r="E57" i="6" l="1"/>
  <c r="D58" i="6"/>
  <c r="F56" i="6"/>
  <c r="G56" i="6" s="1"/>
  <c r="F56" i="4"/>
  <c r="G56" i="4" s="1"/>
  <c r="D58" i="4"/>
  <c r="E57" i="4"/>
  <c r="F57" i="3"/>
  <c r="G57" i="3" s="1"/>
  <c r="D60" i="3"/>
  <c r="E58" i="3"/>
  <c r="D60" i="2"/>
  <c r="E58" i="2"/>
  <c r="G57" i="2"/>
  <c r="F57" i="2"/>
  <c r="D60" i="6" l="1"/>
  <c r="E58" i="6"/>
  <c r="F57" i="6"/>
  <c r="G57" i="6" s="1"/>
  <c r="F57" i="4"/>
  <c r="G57" i="4" s="1"/>
  <c r="D60" i="4"/>
  <c r="E58" i="4"/>
  <c r="F58" i="3"/>
  <c r="G58" i="3" s="1"/>
  <c r="E60" i="3"/>
  <c r="D61" i="3"/>
  <c r="F58" i="2"/>
  <c r="G58" i="2" s="1"/>
  <c r="E60" i="2"/>
  <c r="D61" i="2"/>
  <c r="F58" i="6" l="1"/>
  <c r="G58" i="6" s="1"/>
  <c r="D61" i="6"/>
  <c r="E60" i="6"/>
  <c r="F58" i="4"/>
  <c r="G58" i="4" s="1"/>
  <c r="E60" i="4"/>
  <c r="D61" i="4"/>
  <c r="E61" i="3"/>
  <c r="D62" i="3"/>
  <c r="F60" i="3"/>
  <c r="G60" i="3" s="1"/>
  <c r="E61" i="2"/>
  <c r="D62" i="2"/>
  <c r="F60" i="2"/>
  <c r="G60" i="2" s="1"/>
  <c r="F60" i="6" l="1"/>
  <c r="G60" i="6"/>
  <c r="E61" i="6"/>
  <c r="D62" i="6"/>
  <c r="D62" i="4"/>
  <c r="E61" i="4"/>
  <c r="F60" i="4"/>
  <c r="G60" i="4" s="1"/>
  <c r="D63" i="3"/>
  <c r="E62" i="3"/>
  <c r="F61" i="3"/>
  <c r="G61" i="3" s="1"/>
  <c r="D63" i="2"/>
  <c r="E62" i="2"/>
  <c r="F61" i="2"/>
  <c r="G61" i="2" s="1"/>
  <c r="D63" i="6" l="1"/>
  <c r="E62" i="6"/>
  <c r="F61" i="6"/>
  <c r="G61" i="6"/>
  <c r="D63" i="4"/>
  <c r="E62" i="4"/>
  <c r="F61" i="4"/>
  <c r="G61" i="4" s="1"/>
  <c r="D64" i="3"/>
  <c r="E63" i="3"/>
  <c r="F62" i="3"/>
  <c r="G62" i="3" s="1"/>
  <c r="F62" i="2"/>
  <c r="G62" i="2" s="1"/>
  <c r="D64" i="2"/>
  <c r="E63" i="2"/>
  <c r="F62" i="6" l="1"/>
  <c r="G62" i="6" s="1"/>
  <c r="E63" i="6"/>
  <c r="D64" i="6"/>
  <c r="G62" i="4"/>
  <c r="F62" i="4"/>
  <c r="D64" i="4"/>
  <c r="E63" i="4"/>
  <c r="E64" i="3"/>
  <c r="D65" i="3"/>
  <c r="F63" i="3"/>
  <c r="G63" i="3"/>
  <c r="F63" i="2"/>
  <c r="G63" i="2" s="1"/>
  <c r="E64" i="2"/>
  <c r="D65" i="2"/>
  <c r="D65" i="6" l="1"/>
  <c r="E64" i="6"/>
  <c r="F63" i="6"/>
  <c r="G63" i="6" s="1"/>
  <c r="F63" i="4"/>
  <c r="G63" i="4" s="1"/>
  <c r="D65" i="4"/>
  <c r="E64" i="4"/>
  <c r="G64" i="3"/>
  <c r="F64" i="3"/>
  <c r="E65" i="3"/>
  <c r="D66" i="3"/>
  <c r="D66" i="2"/>
  <c r="E65" i="2"/>
  <c r="F64" i="2"/>
  <c r="G64" i="2" s="1"/>
  <c r="F64" i="6" l="1"/>
  <c r="G64" i="6" s="1"/>
  <c r="D66" i="6"/>
  <c r="E65" i="6"/>
  <c r="E65" i="4"/>
  <c r="D66" i="4"/>
  <c r="F64" i="4"/>
  <c r="G64" i="4" s="1"/>
  <c r="D67" i="3"/>
  <c r="E66" i="3"/>
  <c r="F65" i="3"/>
  <c r="G65" i="3" s="1"/>
  <c r="F65" i="2"/>
  <c r="G65" i="2" s="1"/>
  <c r="D67" i="2"/>
  <c r="E66" i="2"/>
  <c r="F65" i="6" l="1"/>
  <c r="G65" i="6" s="1"/>
  <c r="E66" i="6"/>
  <c r="D67" i="6"/>
  <c r="D67" i="4"/>
  <c r="E66" i="4"/>
  <c r="F65" i="4"/>
  <c r="G65" i="4"/>
  <c r="F66" i="3"/>
  <c r="G66" i="3" s="1"/>
  <c r="D68" i="3"/>
  <c r="E68" i="3" s="1"/>
  <c r="E67" i="3"/>
  <c r="F66" i="2"/>
  <c r="G66" i="2" s="1"/>
  <c r="D68" i="2"/>
  <c r="E68" i="2" s="1"/>
  <c r="E67" i="2"/>
  <c r="D68" i="6" l="1"/>
  <c r="E68" i="6" s="1"/>
  <c r="E67" i="6"/>
  <c r="F66" i="6"/>
  <c r="G66" i="6" s="1"/>
  <c r="F66" i="4"/>
  <c r="G66" i="4" s="1"/>
  <c r="D68" i="4"/>
  <c r="E68" i="4" s="1"/>
  <c r="E67" i="4"/>
  <c r="F67" i="3"/>
  <c r="G67" i="3" s="1"/>
  <c r="F68" i="3"/>
  <c r="G68" i="3" s="1"/>
  <c r="F67" i="2"/>
  <c r="G67" i="2" s="1"/>
  <c r="G68" i="2"/>
  <c r="F68" i="2"/>
  <c r="F67" i="6" l="1"/>
  <c r="G67" i="6" s="1"/>
  <c r="F68" i="6"/>
  <c r="G68" i="6"/>
  <c r="F67" i="4"/>
  <c r="G67" i="4"/>
  <c r="F68" i="4"/>
  <c r="G68" i="4" s="1"/>
</calcChain>
</file>

<file path=xl/sharedStrings.xml><?xml version="1.0" encoding="utf-8"?>
<sst xmlns="http://schemas.openxmlformats.org/spreadsheetml/2006/main" count="2353" uniqueCount="266">
  <si>
    <t>GANPATI PETROCHEMICALS</t>
  </si>
  <si>
    <t>Consigment Stockist of : HALDIA PETROCHEMICALS LTD.</t>
  </si>
  <si>
    <t>152,Sanjay Bldg. No. 6,Mittal Ind.Estate,Andheri Kurla Road,Marol,Andheri(East),MUMBAI-400 059.</t>
  </si>
  <si>
    <t>Tel. 28509801 / 49705324 / E- MAIL admin.ganpati@gmail.com</t>
  </si>
  <si>
    <t>Daman W.H.Add. :- House No. 4/A-7/2, Survey No. 747 &amp; 748, Village Kalaria,Kunta Road,Nani Daman,</t>
  </si>
  <si>
    <t>Daman - 396 210.  Mobile - 09377319643  &amp;  07016459508</t>
  </si>
  <si>
    <t xml:space="preserve">     Bhiwandi W.H.Add.:- Gala No. 925 &amp; 926, Dadoba Compound, Opp. Vishal Dying, Near Bhoir Easte,</t>
  </si>
  <si>
    <t xml:space="preserve"> Val Village, Anjur Road, Anjur Phata, Bhiwandi, Dist. Thane, Mobile - 9324038864 &amp; 9860242728</t>
  </si>
  <si>
    <t xml:space="preserve"> </t>
  </si>
  <si>
    <t xml:space="preserve">DAMAN </t>
  </si>
  <si>
    <t>BHIWANDI</t>
  </si>
  <si>
    <t>HDPE</t>
  </si>
  <si>
    <t>CREDIT PRICE</t>
  </si>
  <si>
    <t xml:space="preserve">IM         M 6007L </t>
  </si>
  <si>
    <t>M 6007LU</t>
  </si>
  <si>
    <t xml:space="preserve">  M 5005 L</t>
  </si>
  <si>
    <t xml:space="preserve">  M 5002 L</t>
  </si>
  <si>
    <t xml:space="preserve">  M5018 L </t>
  </si>
  <si>
    <t>M5600S</t>
  </si>
  <si>
    <t>M5601S</t>
  </si>
  <si>
    <t xml:space="preserve">HD BM    B 6401 </t>
  </si>
  <si>
    <t>HD BM/FILM        E 5201S</t>
  </si>
  <si>
    <t>HD BM/FILM        E 5201</t>
  </si>
  <si>
    <t>MBM                   B 5500</t>
  </si>
  <si>
    <t>HM FILM     F 5600/5400</t>
  </si>
  <si>
    <t xml:space="preserve">RAF /  HD T 9 </t>
  </si>
  <si>
    <t>HD T9C</t>
  </si>
  <si>
    <t xml:space="preserve"> HD T10 / T10S</t>
  </si>
  <si>
    <t>PIPE    P 5100 (P.E.-80)</t>
  </si>
  <si>
    <t>P5200 ( P.E. - 63 )</t>
  </si>
  <si>
    <t>PIPE    P 5300 (P.E.-100)</t>
  </si>
  <si>
    <t>PIPE P5200UV</t>
  </si>
  <si>
    <t>PP</t>
  </si>
  <si>
    <t>FILM                      F 110</t>
  </si>
  <si>
    <t>HPIM          M 110</t>
  </si>
  <si>
    <t>HPIM          M 103</t>
  </si>
  <si>
    <t>RAFFIA                 R 103</t>
  </si>
  <si>
    <t>HPIM  M108 / M125 / E125</t>
  </si>
  <si>
    <t>HPIM  M106</t>
  </si>
  <si>
    <t xml:space="preserve">HP PP   F135 </t>
  </si>
  <si>
    <t>PP CP/RCP</t>
  </si>
  <si>
    <t>PP CP   M 312 / M310S</t>
  </si>
  <si>
    <t>PP CP    M320</t>
  </si>
  <si>
    <t>PP CP    M330</t>
  </si>
  <si>
    <t>PP CP    M340</t>
  </si>
  <si>
    <t>PP CP    M365</t>
  </si>
  <si>
    <t>PP CP    M308S</t>
  </si>
  <si>
    <t xml:space="preserve">PP CP            M 304 </t>
  </si>
  <si>
    <t>PP CP    M 307 / M 315 /M 325</t>
  </si>
  <si>
    <t>PP  RCP               B 200</t>
  </si>
  <si>
    <t>PP CP     M 310</t>
  </si>
  <si>
    <t>PP  RCP               M212S</t>
  </si>
  <si>
    <t>B202S</t>
  </si>
  <si>
    <t>LLDPE</t>
  </si>
  <si>
    <t>FILM                    71601D</t>
  </si>
  <si>
    <t>FILM      71601W / 71602 S/W</t>
  </si>
  <si>
    <t>ROTO      73005 T / 73204 T</t>
  </si>
  <si>
    <t>ROTO      73005 TU / 73204 TU</t>
  </si>
  <si>
    <t>FILM             71501 S</t>
  </si>
  <si>
    <t>EC          72307 E</t>
  </si>
  <si>
    <t>LLT-12</t>
  </si>
  <si>
    <t>GST would be applicable on adjustment of Cash Discount(for cash sale only) from Basic price. Presently the rate of GST is 18%.</t>
  </si>
  <si>
    <r>
      <t xml:space="preserve"> </t>
    </r>
    <r>
      <rPr>
        <sz val="11"/>
        <rFont val="Symbol"/>
        <family val="1"/>
        <charset val="2"/>
      </rPr>
      <t>·</t>
    </r>
    <r>
      <rPr>
        <b/>
        <sz val="11"/>
        <color indexed="10"/>
        <rFont val="Arial"/>
        <family val="2"/>
      </rPr>
      <t xml:space="preserve"> “ </t>
    </r>
    <r>
      <rPr>
        <b/>
        <i/>
        <sz val="11"/>
        <color indexed="10"/>
        <rFont val="Arial"/>
        <family val="2"/>
      </rPr>
      <t xml:space="preserve">These Products are not to be used for production of Single Use Plastic (SUP) Items in India which are </t>
    </r>
  </si>
  <si>
    <t xml:space="preserve">    Prohibited under Plastic Waste Management (PWM) Rules 2016, as amended from time to time”</t>
  </si>
  <si>
    <t>Transportation Charges from our Warehouse in Customers Account.</t>
  </si>
  <si>
    <t>Cash disc. For Ex-stock sales will be Rs. 1100/- per MT on HDPE, LLDPE, PP &amp; PPCP</t>
  </si>
  <si>
    <t>Non Prime (Z) Grade Rs. 800/MT less than the Prime Grade</t>
  </si>
  <si>
    <t xml:space="preserve"> PRICE MAY CHANGE WITHOUT ANY PRIOR NOTICE. PRICE PREVAILING AT THE TIME OF DISPATCH WILL APPLY.</t>
  </si>
  <si>
    <t>REGARDS</t>
  </si>
  <si>
    <t>MANOJ MENON - 8422804040</t>
  </si>
  <si>
    <t>EMAIL:manojmenon.ganpati@gmail.com</t>
  </si>
  <si>
    <t>GIRISH SHAH - 9320949656</t>
  </si>
  <si>
    <t>EMAIL:admin.ganpati@gmail.com</t>
  </si>
  <si>
    <t>Tel. 28509801 / 49705324  E- MAIL admin.ganpati@gmail.com</t>
  </si>
  <si>
    <t xml:space="preserve">HDPE / PP / LLDPE PRICES EX-HALDIA PETROCHEMICALS LTD. PLANT FOR  DAMAN </t>
  </si>
  <si>
    <t>Daman W.H. Add :-  House no. 4/A-7/2, Survey No. 747 &amp; 748, Village Kalaria,Kunta Road, Nani Daman, Daman - 396210, Mob.  9377319643</t>
  </si>
  <si>
    <t>GRADE</t>
  </si>
  <si>
    <t>BASIC</t>
  </si>
  <si>
    <t>LESS.</t>
  </si>
  <si>
    <t>ADD</t>
  </si>
  <si>
    <t>NET</t>
  </si>
  <si>
    <t>ADD  IGST</t>
  </si>
  <si>
    <t>CASH  AMT</t>
  </si>
  <si>
    <t>C.D.</t>
  </si>
  <si>
    <t>TRANSP</t>
  </si>
  <si>
    <t>PMT</t>
  </si>
  <si>
    <t xml:space="preserve">M 6007L  </t>
  </si>
  <si>
    <t>M 5005L</t>
  </si>
  <si>
    <t>M 5002L</t>
  </si>
  <si>
    <t>IM M 5018L/M 5025L/M5818</t>
  </si>
  <si>
    <t>HD BM  E 5201</t>
  </si>
  <si>
    <t>HD BM   E5201S</t>
  </si>
  <si>
    <t xml:space="preserve">HD BM   B 6401 </t>
  </si>
  <si>
    <t>MBM                    B 5500</t>
  </si>
  <si>
    <t>HD T9  POWDER</t>
  </si>
  <si>
    <t xml:space="preserve">RAF/MFIL HD T9 </t>
  </si>
  <si>
    <t>RAF  HD T10 / HD T10S</t>
  </si>
  <si>
    <t xml:space="preserve">PIPE P5200UV </t>
  </si>
  <si>
    <t>PIPE P5200(P.E-63)</t>
  </si>
  <si>
    <t>HD OG(E)</t>
  </si>
  <si>
    <t>HD OG(M)</t>
  </si>
  <si>
    <t>HD OG(F)</t>
  </si>
  <si>
    <t>HD OG(B)</t>
  </si>
  <si>
    <t>HPIM                     M 103</t>
  </si>
  <si>
    <t>HPIM                     M 110</t>
  </si>
  <si>
    <t>PP 3MI  POWDER</t>
  </si>
  <si>
    <t>PP              M 108 / M125 / E125</t>
  </si>
  <si>
    <t>PP              M106</t>
  </si>
  <si>
    <t xml:space="preserve">PP              F135 </t>
  </si>
  <si>
    <t>PP OG/
BR - 4/10/25/40/65</t>
  </si>
  <si>
    <t>PPCP  M 311T</t>
  </si>
  <si>
    <t>PPCP  M 308S</t>
  </si>
  <si>
    <t>6 - 12 MFI Co-po powder</t>
  </si>
  <si>
    <t>PP CP    M 312</t>
  </si>
  <si>
    <t xml:space="preserve">PP CP     M 304 </t>
  </si>
  <si>
    <t>PP CP   M 307 / M 315 /M 325</t>
  </si>
  <si>
    <t>PP  RCP   B 200</t>
  </si>
  <si>
    <t xml:space="preserve">PP RCP              B202S           </t>
  </si>
  <si>
    <t xml:space="preserve">PP RCP              M212S     </t>
  </si>
  <si>
    <t>FILM           71601D</t>
  </si>
  <si>
    <t xml:space="preserve">FILM 71501S,71601W </t>
  </si>
  <si>
    <t>FILM      71602 S / W</t>
  </si>
  <si>
    <t>ROTO  73005 T/73204 T</t>
  </si>
  <si>
    <t>ROTO  73005 TU</t>
  </si>
  <si>
    <t xml:space="preserve">EC  72307 E </t>
  </si>
  <si>
    <t>LL 71501S POWDER</t>
  </si>
  <si>
    <t>LL OG(E)</t>
  </si>
  <si>
    <t>LL OG(M)</t>
  </si>
  <si>
    <t xml:space="preserve">POST SALES QUANTITY DISCOUNT AS APPLICABLE </t>
  </si>
  <si>
    <t>QTY. MT FOR HD / LL</t>
  </si>
  <si>
    <t>&gt;= 5</t>
  </si>
  <si>
    <t>&gt;= 10</t>
  </si>
  <si>
    <t>&gt;=30</t>
  </si>
  <si>
    <t>&gt;=60</t>
  </si>
  <si>
    <t>&gt;= 100</t>
  </si>
  <si>
    <t>&gt;= 200</t>
  </si>
  <si>
    <t>&gt;= 300</t>
  </si>
  <si>
    <t>&gt;= 400</t>
  </si>
  <si>
    <t>HDPE/LLDPE</t>
  </si>
  <si>
    <t>450/-</t>
  </si>
  <si>
    <t>550/-</t>
  </si>
  <si>
    <t>650/-</t>
  </si>
  <si>
    <t>750/-</t>
  </si>
  <si>
    <t>850/-</t>
  </si>
  <si>
    <t>950/-</t>
  </si>
  <si>
    <t>1050/-</t>
  </si>
  <si>
    <t>1150/-</t>
  </si>
  <si>
    <t>QTY. MT FOR  PP</t>
  </si>
  <si>
    <t xml:space="preserve">PP                    </t>
  </si>
  <si>
    <t>200/-</t>
  </si>
  <si>
    <t>300/-</t>
  </si>
  <si>
    <t>400/-</t>
  </si>
  <si>
    <t>500/-</t>
  </si>
  <si>
    <t>600/-</t>
  </si>
  <si>
    <t>700/-</t>
  </si>
  <si>
    <t>800/-</t>
  </si>
  <si>
    <r>
      <t>·</t>
    </r>
    <r>
      <rPr>
        <b/>
        <sz val="10"/>
        <color indexed="10"/>
        <rFont val="Times New Roman"/>
        <family val="1"/>
      </rPr>
      <t xml:space="preserve">       FOR CREDIT PURCHASE INTREST FREE CREDIT WILL BE 10 DAYS FROM THE DATE OF INVOICE. AN EPI </t>
    </r>
  </si>
  <si>
    <t xml:space="preserve">         RS. 75 / MT PER DAY FOR EX-PLANT</t>
  </si>
  <si>
    <r>
      <t>·</t>
    </r>
    <r>
      <rPr>
        <sz val="10"/>
        <rFont val="Times New Roman"/>
        <family val="1"/>
      </rPr>
      <t>          NON PRIME (Z) GRADE RS.800/MT LESS THAN THE BASIC PRIME GRADE.</t>
    </r>
  </si>
  <si>
    <r>
      <t>·</t>
    </r>
    <r>
      <rPr>
        <sz val="10"/>
        <rFont val="Times New Roman"/>
        <family val="1"/>
      </rPr>
      <t>          CHEQUE RETURN PENALTY RS.1000/-PER INSTRUMENT.</t>
    </r>
  </si>
  <si>
    <r>
      <t>·</t>
    </r>
    <r>
      <rPr>
        <sz val="10"/>
        <rFont val="Times New Roman"/>
        <family val="1"/>
      </rPr>
      <t>          UNLOADING &amp; VARAI CHARGES TO BE BORNE BY THE CUSTOMER.</t>
    </r>
  </si>
  <si>
    <r>
      <t>·</t>
    </r>
    <r>
      <rPr>
        <sz val="10"/>
        <rFont val="Times New Roman"/>
        <family val="1"/>
      </rPr>
      <t>          QUANTITY DISCOUNT WOULD  BE APPLICABLE ON COMBINATION OF HDPE AND LLDPE GRADES.</t>
    </r>
  </si>
  <si>
    <r>
      <rPr>
        <sz val="10"/>
        <rFont val="Symbol"/>
        <family val="1"/>
        <charset val="2"/>
      </rPr>
      <t>·</t>
    </r>
    <r>
      <rPr>
        <sz val="10"/>
        <rFont val="Arial"/>
        <family val="2"/>
      </rPr>
      <t>       PRICE MAY CHANGE WITHOUT ANY PRIOR NOTICE. PRICE PREVAILING AT THE TIME OF DISPATCH WILL APPLY.</t>
    </r>
  </si>
  <si>
    <r>
      <t xml:space="preserve">         </t>
    </r>
    <r>
      <rPr>
        <sz val="10"/>
        <rFont val="Symbol"/>
        <family val="1"/>
        <charset val="2"/>
      </rPr>
      <t>·</t>
    </r>
    <r>
      <rPr>
        <b/>
        <sz val="10"/>
        <rFont val="Arial"/>
        <family val="2"/>
      </rPr>
      <t xml:space="preserve">       TDS  if applicable to be deducted u/s 194Q. TDS dedcuted should be deposited in HPL's PAN no. –AAGCB2001F</t>
    </r>
  </si>
  <si>
    <r>
      <t xml:space="preserve">         </t>
    </r>
    <r>
      <rPr>
        <sz val="11"/>
        <rFont val="Symbol"/>
        <family val="1"/>
        <charset val="2"/>
      </rPr>
      <t>·</t>
    </r>
    <r>
      <rPr>
        <b/>
        <sz val="11"/>
        <color indexed="10"/>
        <rFont val="Arial"/>
        <family val="2"/>
      </rPr>
      <t xml:space="preserve">       “ </t>
    </r>
    <r>
      <rPr>
        <b/>
        <i/>
        <sz val="11"/>
        <color indexed="10"/>
        <rFont val="Arial"/>
        <family val="2"/>
      </rPr>
      <t xml:space="preserve">These Products are not to be used for production of Single Use Plastic (SUP) Items in India which are </t>
    </r>
  </si>
  <si>
    <t xml:space="preserve">                  Prohibited under Plastic Waste Management (PWM) Rules 2016, as amended from time to time”</t>
  </si>
  <si>
    <t xml:space="preserve">HDPE / PP / LLDPE PRICES EX-HALDIA PETROCHEMICALS LTD. PLANT FOR  DADRA </t>
  </si>
  <si>
    <t>HDPE / PP / LLDPE PRICES EX-HALDIA PETROCHEMICALS LTD. PLANT FOR  SILVASSA</t>
  </si>
  <si>
    <t>Tel. 28509801 / 49705324  / E- MAIL admin.ganpati@gmail.com</t>
  </si>
  <si>
    <t>HDPE / PP / LLDPE PRICES EX-HALDIA PETROCHEMICALS LTD. PLANT FOR MUMBAI</t>
  </si>
  <si>
    <t>TOTAL</t>
  </si>
  <si>
    <t>AMT RS.</t>
  </si>
  <si>
    <t xml:space="preserve">         TRANS.CHARGES PMT.</t>
  </si>
  <si>
    <t>LOCATIONS</t>
  </si>
  <si>
    <t>FREIGHT</t>
  </si>
  <si>
    <t xml:space="preserve">            **T.D.</t>
  </si>
  <si>
    <t>RS/MT.</t>
  </si>
  <si>
    <t>BHIWANDI -5</t>
  </si>
  <si>
    <t>KALYAN -5</t>
  </si>
  <si>
    <t>KHOPOLI -5</t>
  </si>
  <si>
    <t>MANGAON -5</t>
  </si>
  <si>
    <t>MUMBAI -5</t>
  </si>
  <si>
    <t>MURBAD -5</t>
  </si>
  <si>
    <t>NAGOTHANE -5</t>
  </si>
  <si>
    <t>PALGHAR -5</t>
  </si>
  <si>
    <t>PANVEL -5</t>
  </si>
  <si>
    <t>THANE -5</t>
  </si>
  <si>
    <t>ULHASNAGAR -5</t>
  </si>
  <si>
    <t>VASAI -5</t>
  </si>
  <si>
    <t>*T.D.=TRANSIT DAYS</t>
  </si>
  <si>
    <t>PP 3MI   POWDER</t>
  </si>
  <si>
    <t>PP CP   M 307 / M 315 / M 325</t>
  </si>
  <si>
    <t>POST SALES QUANTITY DISCOUNT AS APPLICABLE</t>
  </si>
  <si>
    <t>HDPE / PP / LLDPE PRICES EX-HALDIA PETROCHEMICALS LTD. PLANT FOR BHIWANDI</t>
  </si>
  <si>
    <t>HDPE / PP / LLDPE PRICES EX-HALDIA PETROCHEMICALS LTD. PLANT FOR NASIK</t>
  </si>
  <si>
    <t>IGHATPURI -5</t>
  </si>
  <si>
    <t>SINNAR -5</t>
  </si>
  <si>
    <t>NASIK -5</t>
  </si>
  <si>
    <t>HDPE / PP / LLDPE PRICES EX-HALDIA PETROCHEMICALS LTD. PLANT FOR PUNE</t>
  </si>
  <si>
    <t>AHMEDNAGAR -5</t>
  </si>
  <si>
    <t>LONAVALE -5</t>
  </si>
  <si>
    <t>PUNE -5</t>
  </si>
  <si>
    <t>HDPE / PP / LLDPE PRICES EX-HALDIA PETROCHEMICALS LTD. PLANT FOR KOLHAPUR</t>
  </si>
  <si>
    <t>BARSI -5</t>
  </si>
  <si>
    <t>KAGAL -6</t>
  </si>
  <si>
    <t>KOLHAPUR -6</t>
  </si>
  <si>
    <t>LATUR -4</t>
  </si>
  <si>
    <t>OSMANABAD -6</t>
  </si>
  <si>
    <t>SANGLI -6</t>
  </si>
  <si>
    <t>SATARA -5</t>
  </si>
  <si>
    <t>SOLAPUR -5</t>
  </si>
  <si>
    <t>WAI -5</t>
  </si>
  <si>
    <t>CHIPLUN -5</t>
  </si>
  <si>
    <t>RATNAGIRI -6</t>
  </si>
  <si>
    <t>HDPE / PP / LLDPE PRICES EX-HALDIA PETROCHEMICALS LTD. PLANT FOR NAGPUR</t>
  </si>
  <si>
    <t>AKOLA -4</t>
  </si>
  <si>
    <t>CHANDRAPUR -3</t>
  </si>
  <si>
    <t>WARDHA -3</t>
  </si>
  <si>
    <t>NAGPUR -3</t>
  </si>
  <si>
    <t>HDPE / PP / LLDPE PRICES EX-HALDIA PETROCHEMICALS LTD. PLANT FOR JALGAON</t>
  </si>
  <si>
    <t xml:space="preserve">DHULE -5    </t>
  </si>
  <si>
    <t>JALGAON -4</t>
  </si>
  <si>
    <t>HDPE / PP / LLDPE PRICES EX-HALDIA PETROCHEMICALS LTD. PLANT FOR SURAT</t>
  </si>
  <si>
    <t>UMERGAON -5</t>
  </si>
  <si>
    <t>VALSAD -5</t>
  </si>
  <si>
    <t>VAPI -5</t>
  </si>
  <si>
    <t>SARIGRAM -5</t>
  </si>
  <si>
    <t>HAZIRA -5</t>
  </si>
  <si>
    <t>SURAT -5</t>
  </si>
  <si>
    <t>NAVSARI -5</t>
  </si>
  <si>
    <t>HDPE / PP / LLDPE PRICES EX-HALDIA PETROCHEMICALS LTD. PLANT FOR VADODARA</t>
  </si>
  <si>
    <t>ANKLESHWAR -5</t>
  </si>
  <si>
    <t>BHARUCH -5</t>
  </si>
  <si>
    <t>DAHEJ -5</t>
  </si>
  <si>
    <t>GODHRA -5</t>
  </si>
  <si>
    <t>HALOL -5</t>
  </si>
  <si>
    <t>KALOL -5</t>
  </si>
  <si>
    <t>SAVLI -5</t>
  </si>
  <si>
    <t>VADODARA(BARODA) -5</t>
  </si>
  <si>
    <t>HDPE / PP / LLDPE PRICES EX-HALDIA PETROCHEMICALS LTD. PLANT FOR MEHSANA</t>
  </si>
  <si>
    <t>HIMATNAGAR -5</t>
  </si>
  <si>
    <t>KADI -5</t>
  </si>
  <si>
    <t>KALOL(MEHSANA) -5</t>
  </si>
  <si>
    <t>PATAN -5</t>
  </si>
  <si>
    <t>HDPE / PP / LLDPE PRICES EX-HALDIA PETROCHEMICALS LTD. PLANT FOR BHAVNAGAR</t>
  </si>
  <si>
    <t>BHAVNAGAR -6</t>
  </si>
  <si>
    <t>MAHUVA -6</t>
  </si>
  <si>
    <t>HDPE / PP / LLDPE PRICES EX-HALDIA PETROCHEMICALS LTD. PLANT FOR GANDHIDHAM</t>
  </si>
  <si>
    <t>GANDHIDHAM -7</t>
  </si>
  <si>
    <t>MUNDRA -7</t>
  </si>
  <si>
    <t>HDPE / PP / LLDPE PRICES EX-HALDIA PETROCHEMICALS LTD. PLANT FOR AHMEDABAD</t>
  </si>
  <si>
    <t>AHMEDABAD -5</t>
  </si>
  <si>
    <t>DHOLKA -5</t>
  </si>
  <si>
    <t>GANDHINAGAR -6</t>
  </si>
  <si>
    <t>KHEDA -5</t>
  </si>
  <si>
    <t>SANAND -5</t>
  </si>
  <si>
    <t>SURENDRANAGAR -6</t>
  </si>
  <si>
    <t>VATVA -5</t>
  </si>
  <si>
    <t>DEKAWADA -5</t>
  </si>
  <si>
    <t>HDPE / PP / LLDPE PRICES EX-HALDIA PETROCHEMICALS LTD. PLANT FOR RAJKOT</t>
  </si>
  <si>
    <t>JAMNAGAR -7</t>
  </si>
  <si>
    <t>JUNAGADH -6</t>
  </si>
  <si>
    <t>PORBANDAR -7</t>
  </si>
  <si>
    <t>RAJKOT -6</t>
  </si>
  <si>
    <t>SHAPAR -6</t>
  </si>
  <si>
    <t>HDPE, LLDPE &amp; PP PRICE W.E.F. DT. 16.09.26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</si>
</sst>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Symbol"/>
      <family val="1"/>
      <charset val="2"/>
    </font>
    <font>
      <b/>
      <sz val="11"/>
      <color indexed="10"/>
      <name val="Arial"/>
      <family val="2"/>
    </font>
    <font>
      <b/>
      <i/>
      <sz val="11"/>
      <color indexed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rgb="FFFF0000"/>
      <name val="Symbol"/>
      <family val="1"/>
      <charset val="2"/>
    </font>
    <font>
      <b/>
      <sz val="10"/>
      <color indexed="10"/>
      <name val="Times New Roman"/>
      <family val="1"/>
    </font>
    <font>
      <sz val="10"/>
      <name val="Symbol"/>
      <family val="1"/>
      <charset val="2"/>
    </font>
    <font>
      <sz val="10"/>
      <name val="Times New Roman"/>
      <family val="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3" fontId="6" fillId="0" borderId="3" xfId="1" applyFont="1" applyBorder="1"/>
    <xf numFmtId="164" fontId="0" fillId="0" borderId="0" xfId="0" applyNumberFormat="1"/>
    <xf numFmtId="43" fontId="6" fillId="0" borderId="3" xfId="1" applyFont="1" applyFill="1" applyBorder="1"/>
    <xf numFmtId="0" fontId="7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 applyFill="1"/>
    <xf numFmtId="0" fontId="8" fillId="0" borderId="0" xfId="0" applyFont="1" applyAlignment="1"/>
    <xf numFmtId="0" fontId="5" fillId="0" borderId="0" xfId="0" applyFont="1" applyFill="1" applyBorder="1"/>
    <xf numFmtId="165" fontId="5" fillId="0" borderId="0" xfId="1" applyNumberFormat="1" applyFont="1" applyBorder="1"/>
    <xf numFmtId="0" fontId="12" fillId="0" borderId="0" xfId="0" applyFont="1" applyAlignment="1"/>
    <xf numFmtId="0" fontId="3" fillId="0" borderId="0" xfId="0" applyFont="1"/>
    <xf numFmtId="0" fontId="14" fillId="0" borderId="0" xfId="2" applyFont="1" applyAlignment="1" applyProtection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3" xfId="0" applyFont="1" applyBorder="1" applyAlignment="1">
      <alignment horizontal="left"/>
    </xf>
    <xf numFmtId="0" fontId="5" fillId="0" borderId="3" xfId="0" applyFont="1" applyBorder="1"/>
    <xf numFmtId="9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5" fillId="0" borderId="3" xfId="1" applyFont="1" applyFill="1" applyBorder="1"/>
    <xf numFmtId="43" fontId="5" fillId="0" borderId="3" xfId="1" applyFont="1" applyBorder="1"/>
    <xf numFmtId="43" fontId="5" fillId="0" borderId="7" xfId="1" applyFont="1" applyBorder="1"/>
    <xf numFmtId="43" fontId="5" fillId="0" borderId="6" xfId="1" applyFont="1" applyBorder="1"/>
    <xf numFmtId="164" fontId="5" fillId="0" borderId="0" xfId="0" applyNumberFormat="1" applyFont="1"/>
    <xf numFmtId="0" fontId="4" fillId="0" borderId="3" xfId="0" applyFont="1" applyFill="1" applyBorder="1" applyAlignment="1">
      <alignment horizontal="left"/>
    </xf>
    <xf numFmtId="0" fontId="4" fillId="0" borderId="6" xfId="0" applyFont="1" applyBorder="1" applyAlignment="1"/>
    <xf numFmtId="43" fontId="5" fillId="0" borderId="0" xfId="0" applyNumberFormat="1" applyFont="1"/>
    <xf numFmtId="43" fontId="5" fillId="0" borderId="0" xfId="1" applyFont="1" applyBorder="1"/>
    <xf numFmtId="0" fontId="5" fillId="0" borderId="3" xfId="0" applyFont="1" applyFill="1" applyBorder="1" applyAlignment="1"/>
    <xf numFmtId="43" fontId="5" fillId="0" borderId="3" xfId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6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18" fillId="0" borderId="0" xfId="0" applyFont="1" applyAlignment="1">
      <alignment horizontal="left" indent="3"/>
    </xf>
    <xf numFmtId="0" fontId="8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3" fontId="5" fillId="0" borderId="8" xfId="1" applyFont="1" applyBorder="1"/>
    <xf numFmtId="43" fontId="5" fillId="0" borderId="1" xfId="1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3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43" fontId="5" fillId="0" borderId="0" xfId="1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0" fillId="0" borderId="0" xfId="0" applyFont="1"/>
    <xf numFmtId="9" fontId="5" fillId="0" borderId="7" xfId="0" applyNumberFormat="1" applyFont="1" applyBorder="1" applyAlignment="1">
      <alignment horizont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Border="1"/>
    <xf numFmtId="1" fontId="5" fillId="0" borderId="0" xfId="0" applyNumberFormat="1" applyFont="1"/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rish/Downloads/MASTERFILE%2016.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rish/Downloads/MASTER%20FILE%2001.04.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 Ex-StockPoint"/>
      <sheetName val="HD Ex-Works"/>
      <sheetName val="LL Ex-Works &amp; STP"/>
      <sheetName val="PP EX- WORK"/>
      <sheetName val="PP EX- STOCK"/>
      <sheetName val="FREIGHT"/>
      <sheetName val="STOCK POINT"/>
      <sheetName val="DAMAN"/>
      <sheetName val="DADRA "/>
      <sheetName val="SILVASSA"/>
      <sheetName val="MUMBAI"/>
      <sheetName val="BHIWANDI"/>
      <sheetName val="NASIK"/>
      <sheetName val="PUNE"/>
      <sheetName val="KOLHAPUR"/>
      <sheetName val="NAGPUR"/>
      <sheetName val="JALGAON"/>
      <sheetName val="SURAT"/>
      <sheetName val="VADODARA"/>
      <sheetName val="MEHSANA"/>
      <sheetName val="BHAVNAGAR"/>
      <sheetName val="GANDHIDHAM"/>
      <sheetName val="AHMEDABAD"/>
      <sheetName val="RAJKOT"/>
      <sheetName val="PRIMA"/>
      <sheetName val="JOLLY"/>
      <sheetName val="ASTRAL"/>
      <sheetName val="SIGNET INDORE"/>
      <sheetName val="RAJDEEP"/>
      <sheetName val="SSF"/>
      <sheetName val="BUNGE"/>
      <sheetName val="GREIF"/>
      <sheetName val="PRINCE PIPES"/>
      <sheetName val="SIGNET DHAR"/>
      <sheetName val="NILKAMAL"/>
      <sheetName val="MANIKA"/>
      <sheetName val="NILKAMAL ASSO"/>
      <sheetName val="BLVL"/>
      <sheetName val="KANPUR"/>
      <sheetName val="HIGH SPIRIT"/>
      <sheetName val="PRIYADARSHINI"/>
      <sheetName val="CREATIVE"/>
      <sheetName val="EPL"/>
      <sheetName val="BADDI"/>
      <sheetName val="Sheet1"/>
      <sheetName val="PYRAMID"/>
      <sheetName val="AVH"/>
    </sheetNames>
    <sheetDataSet>
      <sheetData sheetId="0">
        <row r="72">
          <cell r="B72">
            <v>142846</v>
          </cell>
          <cell r="C72">
            <v>144596</v>
          </cell>
          <cell r="D72">
            <v>143346</v>
          </cell>
          <cell r="E72">
            <v>144729</v>
          </cell>
          <cell r="F72">
            <v>144949</v>
          </cell>
          <cell r="G72">
            <v>135809</v>
          </cell>
          <cell r="H72">
            <v>135059</v>
          </cell>
          <cell r="I72">
            <v>133796</v>
          </cell>
          <cell r="J72">
            <v>135796</v>
          </cell>
          <cell r="N72">
            <v>146129</v>
          </cell>
          <cell r="Q72">
            <v>136472</v>
          </cell>
          <cell r="R72">
            <v>135446</v>
          </cell>
          <cell r="S72">
            <v>137446</v>
          </cell>
          <cell r="T72">
            <v>143629</v>
          </cell>
          <cell r="U72">
            <v>143629</v>
          </cell>
          <cell r="W72">
            <v>142176</v>
          </cell>
          <cell r="X72">
            <v>142176</v>
          </cell>
          <cell r="Y72">
            <v>140176</v>
          </cell>
        </row>
        <row r="86">
          <cell r="B86">
            <v>142608</v>
          </cell>
          <cell r="C86">
            <v>144358</v>
          </cell>
          <cell r="D86">
            <v>143108</v>
          </cell>
          <cell r="E86">
            <v>144427</v>
          </cell>
          <cell r="F86">
            <v>144268</v>
          </cell>
          <cell r="G86">
            <v>135687</v>
          </cell>
          <cell r="H86">
            <v>134877</v>
          </cell>
          <cell r="I86">
            <v>133489</v>
          </cell>
          <cell r="J86">
            <v>135489</v>
          </cell>
          <cell r="M86">
            <v>145827</v>
          </cell>
          <cell r="N86">
            <v>145827</v>
          </cell>
          <cell r="Q86">
            <v>136642</v>
          </cell>
          <cell r="R86">
            <v>135378</v>
          </cell>
          <cell r="S86">
            <v>137378</v>
          </cell>
          <cell r="T86">
            <v>143327</v>
          </cell>
          <cell r="U86">
            <v>143327</v>
          </cell>
          <cell r="W86">
            <v>141847</v>
          </cell>
          <cell r="X86">
            <v>141847</v>
          </cell>
          <cell r="Y86">
            <v>139847</v>
          </cell>
        </row>
      </sheetData>
      <sheetData sheetId="1">
        <row r="68">
          <cell r="B68">
            <v>142729</v>
          </cell>
          <cell r="C68">
            <v>144479</v>
          </cell>
          <cell r="D68">
            <v>143229</v>
          </cell>
          <cell r="E68">
            <v>144881</v>
          </cell>
          <cell r="F68">
            <v>144828</v>
          </cell>
          <cell r="G68">
            <v>135888</v>
          </cell>
          <cell r="H68">
            <v>135188</v>
          </cell>
          <cell r="I68">
            <v>133258</v>
          </cell>
          <cell r="J68">
            <v>135258</v>
          </cell>
          <cell r="M68">
            <v>146281</v>
          </cell>
          <cell r="N68">
            <v>146281</v>
          </cell>
          <cell r="Q68">
            <v>136399</v>
          </cell>
          <cell r="R68">
            <v>135279</v>
          </cell>
          <cell r="S68">
            <v>137279</v>
          </cell>
          <cell r="T68">
            <v>143781</v>
          </cell>
          <cell r="U68">
            <v>143781</v>
          </cell>
          <cell r="W68">
            <v>142362</v>
          </cell>
          <cell r="X68">
            <v>142362</v>
          </cell>
          <cell r="Y68">
            <v>140362</v>
          </cell>
          <cell r="Z68">
            <v>138362</v>
          </cell>
          <cell r="AA68">
            <v>130899</v>
          </cell>
          <cell r="AB68">
            <v>141828</v>
          </cell>
          <cell r="AC68">
            <v>139729</v>
          </cell>
        </row>
        <row r="69">
          <cell r="B69">
            <v>140651</v>
          </cell>
          <cell r="C69">
            <v>142401</v>
          </cell>
          <cell r="D69">
            <v>141151</v>
          </cell>
          <cell r="E69">
            <v>142858</v>
          </cell>
          <cell r="F69">
            <v>143349</v>
          </cell>
          <cell r="G69">
            <v>134109</v>
          </cell>
          <cell r="H69">
            <v>133059</v>
          </cell>
          <cell r="I69">
            <v>131915</v>
          </cell>
          <cell r="J69">
            <v>133915</v>
          </cell>
          <cell r="M69">
            <v>144258</v>
          </cell>
          <cell r="N69">
            <v>144258</v>
          </cell>
          <cell r="Q69">
            <v>134836</v>
          </cell>
          <cell r="R69">
            <v>133301</v>
          </cell>
          <cell r="S69">
            <v>135301</v>
          </cell>
          <cell r="T69">
            <v>141758</v>
          </cell>
          <cell r="U69">
            <v>141758</v>
          </cell>
          <cell r="W69">
            <v>139981</v>
          </cell>
          <cell r="X69">
            <v>139981</v>
          </cell>
          <cell r="Y69">
            <v>137981</v>
          </cell>
          <cell r="Z69">
            <v>135981</v>
          </cell>
          <cell r="AA69">
            <v>129336</v>
          </cell>
          <cell r="AB69">
            <v>140349</v>
          </cell>
          <cell r="AC69">
            <v>137651</v>
          </cell>
        </row>
        <row r="71">
          <cell r="B71">
            <v>140279</v>
          </cell>
          <cell r="C71">
            <v>142029</v>
          </cell>
          <cell r="D71">
            <v>140779</v>
          </cell>
          <cell r="E71">
            <v>142258</v>
          </cell>
          <cell r="F71">
            <v>141744</v>
          </cell>
          <cell r="G71">
            <v>133004</v>
          </cell>
          <cell r="H71">
            <v>132254</v>
          </cell>
          <cell r="I71">
            <v>130074</v>
          </cell>
          <cell r="J71">
            <v>132074</v>
          </cell>
          <cell r="M71">
            <v>143658</v>
          </cell>
          <cell r="N71">
            <v>143658</v>
          </cell>
          <cell r="Q71">
            <v>134019</v>
          </cell>
          <cell r="R71">
            <v>132229</v>
          </cell>
          <cell r="S71">
            <v>134229</v>
          </cell>
          <cell r="T71">
            <v>141158</v>
          </cell>
          <cell r="U71">
            <v>141158</v>
          </cell>
          <cell r="W71">
            <v>139791</v>
          </cell>
          <cell r="X71">
            <v>139791</v>
          </cell>
          <cell r="Y71">
            <v>137791</v>
          </cell>
          <cell r="Z71">
            <v>135791</v>
          </cell>
          <cell r="AA71">
            <v>128519</v>
          </cell>
          <cell r="AB71">
            <v>138744</v>
          </cell>
          <cell r="AC71">
            <v>137279</v>
          </cell>
        </row>
        <row r="72">
          <cell r="B72">
            <v>139629</v>
          </cell>
          <cell r="C72">
            <v>141379</v>
          </cell>
          <cell r="D72">
            <v>140129</v>
          </cell>
          <cell r="E72">
            <v>141632</v>
          </cell>
          <cell r="F72">
            <v>141485</v>
          </cell>
          <cell r="G72">
            <v>132845</v>
          </cell>
          <cell r="H72">
            <v>131895</v>
          </cell>
          <cell r="I72">
            <v>130687</v>
          </cell>
          <cell r="J72">
            <v>132687</v>
          </cell>
          <cell r="M72">
            <v>143032</v>
          </cell>
          <cell r="N72">
            <v>143032</v>
          </cell>
          <cell r="Q72">
            <v>133402</v>
          </cell>
          <cell r="R72">
            <v>132279</v>
          </cell>
          <cell r="S72">
            <v>134279</v>
          </cell>
          <cell r="T72">
            <v>140532</v>
          </cell>
          <cell r="U72">
            <v>140532</v>
          </cell>
          <cell r="W72">
            <v>138562</v>
          </cell>
          <cell r="X72">
            <v>138562</v>
          </cell>
          <cell r="Y72">
            <v>136562</v>
          </cell>
          <cell r="Z72">
            <v>134562</v>
          </cell>
          <cell r="AA72">
            <v>127902</v>
          </cell>
          <cell r="AB72">
            <v>138485</v>
          </cell>
          <cell r="AC72">
            <v>136629</v>
          </cell>
        </row>
        <row r="73">
          <cell r="B73">
            <v>139460</v>
          </cell>
          <cell r="C73">
            <v>141210</v>
          </cell>
          <cell r="D73">
            <v>139960</v>
          </cell>
          <cell r="E73">
            <v>141343</v>
          </cell>
          <cell r="F73">
            <v>141563</v>
          </cell>
          <cell r="G73">
            <v>132423</v>
          </cell>
          <cell r="H73">
            <v>131673</v>
          </cell>
          <cell r="I73">
            <v>130410</v>
          </cell>
          <cell r="J73">
            <v>132410</v>
          </cell>
          <cell r="M73">
            <v>142743</v>
          </cell>
          <cell r="N73">
            <v>142743</v>
          </cell>
          <cell r="Q73">
            <v>133085</v>
          </cell>
          <cell r="R73">
            <v>132060</v>
          </cell>
          <cell r="S73">
            <v>134060</v>
          </cell>
          <cell r="T73">
            <v>140243</v>
          </cell>
          <cell r="U73">
            <v>140243</v>
          </cell>
          <cell r="W73">
            <v>138790</v>
          </cell>
          <cell r="X73">
            <v>138790</v>
          </cell>
          <cell r="Y73">
            <v>136790</v>
          </cell>
          <cell r="Z73">
            <v>134790</v>
          </cell>
          <cell r="AA73">
            <v>127585</v>
          </cell>
          <cell r="AB73">
            <v>138563</v>
          </cell>
          <cell r="AC73">
            <v>136460</v>
          </cell>
        </row>
        <row r="74">
          <cell r="B74">
            <v>140352</v>
          </cell>
          <cell r="C74">
            <v>142102</v>
          </cell>
          <cell r="D74">
            <v>140852</v>
          </cell>
          <cell r="E74">
            <v>142597</v>
          </cell>
          <cell r="F74">
            <v>141926</v>
          </cell>
          <cell r="G74">
            <v>133286</v>
          </cell>
          <cell r="H74">
            <v>132286</v>
          </cell>
          <cell r="I74">
            <v>131356</v>
          </cell>
          <cell r="J74">
            <v>133356</v>
          </cell>
          <cell r="M74">
            <v>143997</v>
          </cell>
          <cell r="N74">
            <v>143997</v>
          </cell>
          <cell r="Q74">
            <v>134181</v>
          </cell>
          <cell r="R74">
            <v>133102</v>
          </cell>
          <cell r="S74">
            <v>135102</v>
          </cell>
          <cell r="T74">
            <v>141497</v>
          </cell>
          <cell r="U74">
            <v>141497</v>
          </cell>
          <cell r="W74">
            <v>139980</v>
          </cell>
          <cell r="X74">
            <v>139980</v>
          </cell>
          <cell r="Y74">
            <v>137980</v>
          </cell>
          <cell r="Z74">
            <v>135980</v>
          </cell>
          <cell r="AA74">
            <v>128681</v>
          </cell>
          <cell r="AB74">
            <v>138926</v>
          </cell>
          <cell r="AC74">
            <v>137352</v>
          </cell>
        </row>
        <row r="76">
          <cell r="B76">
            <v>140018</v>
          </cell>
          <cell r="C76">
            <v>141768</v>
          </cell>
          <cell r="D76">
            <v>140518</v>
          </cell>
          <cell r="E76">
            <v>141839</v>
          </cell>
          <cell r="F76">
            <v>142318</v>
          </cell>
          <cell r="G76">
            <v>133028</v>
          </cell>
          <cell r="H76">
            <v>132228</v>
          </cell>
          <cell r="I76">
            <v>130848</v>
          </cell>
          <cell r="J76">
            <v>132848</v>
          </cell>
          <cell r="M76">
            <v>143239</v>
          </cell>
          <cell r="N76">
            <v>143239</v>
          </cell>
          <cell r="Q76">
            <v>133519</v>
          </cell>
          <cell r="R76">
            <v>132518</v>
          </cell>
          <cell r="S76">
            <v>134518</v>
          </cell>
          <cell r="T76">
            <v>140739</v>
          </cell>
          <cell r="U76">
            <v>140739</v>
          </cell>
          <cell r="W76">
            <v>138813</v>
          </cell>
          <cell r="X76">
            <v>138813</v>
          </cell>
          <cell r="Y76">
            <v>136813</v>
          </cell>
          <cell r="Z76">
            <v>134813</v>
          </cell>
          <cell r="AA76">
            <v>128019</v>
          </cell>
          <cell r="AB76">
            <v>139318</v>
          </cell>
          <cell r="AC76">
            <v>137018</v>
          </cell>
        </row>
        <row r="77">
          <cell r="B77">
            <v>140347</v>
          </cell>
          <cell r="C77">
            <v>142097</v>
          </cell>
          <cell r="D77">
            <v>140847</v>
          </cell>
          <cell r="E77">
            <v>141928</v>
          </cell>
          <cell r="F77">
            <v>141504</v>
          </cell>
          <cell r="G77">
            <v>133188</v>
          </cell>
          <cell r="H77">
            <v>132378</v>
          </cell>
          <cell r="I77">
            <v>130995</v>
          </cell>
          <cell r="J77">
            <v>132995</v>
          </cell>
          <cell r="M77">
            <v>143328</v>
          </cell>
          <cell r="N77">
            <v>143328</v>
          </cell>
          <cell r="Q77">
            <v>133717</v>
          </cell>
          <cell r="R77">
            <v>132597</v>
          </cell>
          <cell r="S77">
            <v>134597</v>
          </cell>
          <cell r="T77">
            <v>140828</v>
          </cell>
          <cell r="U77">
            <v>140828</v>
          </cell>
          <cell r="W77">
            <v>139075</v>
          </cell>
          <cell r="X77">
            <v>139075</v>
          </cell>
          <cell r="Y77">
            <v>137075</v>
          </cell>
          <cell r="Z77">
            <v>135075</v>
          </cell>
          <cell r="AA77">
            <v>128217</v>
          </cell>
          <cell r="AB77">
            <v>138504</v>
          </cell>
          <cell r="AC77">
            <v>137347</v>
          </cell>
        </row>
        <row r="78">
          <cell r="B78">
            <v>140034</v>
          </cell>
          <cell r="C78">
            <v>141784</v>
          </cell>
          <cell r="D78">
            <v>140534</v>
          </cell>
          <cell r="E78">
            <v>141816</v>
          </cell>
          <cell r="F78">
            <v>142232</v>
          </cell>
          <cell r="G78">
            <v>133076</v>
          </cell>
          <cell r="H78">
            <v>132266</v>
          </cell>
          <cell r="I78">
            <v>130762</v>
          </cell>
          <cell r="J78">
            <v>132762</v>
          </cell>
          <cell r="M78">
            <v>143216</v>
          </cell>
          <cell r="N78">
            <v>143216</v>
          </cell>
          <cell r="Q78">
            <v>133676</v>
          </cell>
          <cell r="R78">
            <v>132542</v>
          </cell>
          <cell r="S78">
            <v>134542</v>
          </cell>
          <cell r="T78">
            <v>140716</v>
          </cell>
          <cell r="U78">
            <v>140716</v>
          </cell>
          <cell r="W78">
            <v>138696</v>
          </cell>
          <cell r="X78">
            <v>138696</v>
          </cell>
          <cell r="Y78">
            <v>136696</v>
          </cell>
          <cell r="Z78">
            <v>134696</v>
          </cell>
          <cell r="AA78">
            <v>128176</v>
          </cell>
          <cell r="AB78">
            <v>139232</v>
          </cell>
          <cell r="AC78">
            <v>137034</v>
          </cell>
        </row>
        <row r="79">
          <cell r="B79">
            <v>140236</v>
          </cell>
          <cell r="C79">
            <v>141986</v>
          </cell>
          <cell r="D79">
            <v>140736</v>
          </cell>
          <cell r="E79">
            <v>142040</v>
          </cell>
          <cell r="F79">
            <v>142538</v>
          </cell>
          <cell r="G79">
            <v>133298</v>
          </cell>
          <cell r="H79">
            <v>132448</v>
          </cell>
          <cell r="I79">
            <v>131101</v>
          </cell>
          <cell r="J79">
            <v>133101</v>
          </cell>
          <cell r="M79">
            <v>143440</v>
          </cell>
          <cell r="N79">
            <v>143440</v>
          </cell>
          <cell r="Q79">
            <v>133276</v>
          </cell>
          <cell r="R79">
            <v>132348</v>
          </cell>
          <cell r="S79">
            <v>134348</v>
          </cell>
          <cell r="T79">
            <v>140940</v>
          </cell>
          <cell r="U79">
            <v>140940</v>
          </cell>
          <cell r="W79">
            <v>138736</v>
          </cell>
          <cell r="X79">
            <v>138736</v>
          </cell>
          <cell r="Y79">
            <v>136736</v>
          </cell>
          <cell r="Z79">
            <v>134736</v>
          </cell>
          <cell r="AA79">
            <v>127776</v>
          </cell>
          <cell r="AB79">
            <v>139538</v>
          </cell>
          <cell r="AC79">
            <v>137236</v>
          </cell>
        </row>
        <row r="80">
          <cell r="B80">
            <v>139498</v>
          </cell>
          <cell r="C80">
            <v>141248</v>
          </cell>
          <cell r="D80">
            <v>139998</v>
          </cell>
          <cell r="E80">
            <v>141647</v>
          </cell>
          <cell r="F80">
            <v>141719</v>
          </cell>
          <cell r="G80">
            <v>132528</v>
          </cell>
          <cell r="H80">
            <v>131629</v>
          </cell>
          <cell r="I80">
            <v>130149</v>
          </cell>
          <cell r="J80">
            <v>132149</v>
          </cell>
          <cell r="M80">
            <v>143047</v>
          </cell>
          <cell r="N80">
            <v>143047</v>
          </cell>
          <cell r="Q80">
            <v>133228</v>
          </cell>
          <cell r="R80">
            <v>132248</v>
          </cell>
          <cell r="S80">
            <v>134248</v>
          </cell>
          <cell r="T80">
            <v>140547</v>
          </cell>
          <cell r="U80">
            <v>140547</v>
          </cell>
          <cell r="W80">
            <v>138378</v>
          </cell>
          <cell r="X80">
            <v>138378</v>
          </cell>
          <cell r="Y80">
            <v>136378</v>
          </cell>
          <cell r="Z80">
            <v>134378</v>
          </cell>
          <cell r="AA80">
            <v>127728</v>
          </cell>
          <cell r="AB80">
            <v>138719</v>
          </cell>
          <cell r="AC80">
            <v>136498</v>
          </cell>
        </row>
        <row r="81">
          <cell r="B81">
            <v>139673</v>
          </cell>
          <cell r="C81">
            <v>141423</v>
          </cell>
          <cell r="D81">
            <v>140173</v>
          </cell>
          <cell r="E81">
            <v>142174</v>
          </cell>
          <cell r="F81">
            <v>141894</v>
          </cell>
          <cell r="G81">
            <v>132704</v>
          </cell>
          <cell r="H81">
            <v>131804</v>
          </cell>
          <cell r="I81">
            <v>130324</v>
          </cell>
          <cell r="J81">
            <v>132324</v>
          </cell>
          <cell r="M81">
            <v>143574</v>
          </cell>
          <cell r="N81">
            <v>143574</v>
          </cell>
          <cell r="Q81">
            <v>133258</v>
          </cell>
          <cell r="R81">
            <v>132423</v>
          </cell>
          <cell r="S81">
            <v>134423</v>
          </cell>
          <cell r="T81">
            <v>141074</v>
          </cell>
          <cell r="U81">
            <v>141074</v>
          </cell>
          <cell r="W81">
            <v>138408</v>
          </cell>
          <cell r="X81">
            <v>138408</v>
          </cell>
          <cell r="Y81">
            <v>136408</v>
          </cell>
          <cell r="Z81">
            <v>134408</v>
          </cell>
          <cell r="AA81">
            <v>127758</v>
          </cell>
          <cell r="AB81">
            <v>138894</v>
          </cell>
          <cell r="AC81">
            <v>136673</v>
          </cell>
        </row>
        <row r="82">
          <cell r="B82">
            <v>139275</v>
          </cell>
          <cell r="C82">
            <v>141025</v>
          </cell>
          <cell r="D82">
            <v>139775</v>
          </cell>
          <cell r="E82">
            <v>140920</v>
          </cell>
          <cell r="F82">
            <v>141823</v>
          </cell>
          <cell r="G82">
            <v>132180</v>
          </cell>
          <cell r="H82">
            <v>131333</v>
          </cell>
          <cell r="I82">
            <v>129984</v>
          </cell>
          <cell r="J82">
            <v>131984</v>
          </cell>
          <cell r="M82">
            <v>142320</v>
          </cell>
          <cell r="N82">
            <v>142320</v>
          </cell>
          <cell r="Q82">
            <v>132578</v>
          </cell>
          <cell r="R82">
            <v>131725</v>
          </cell>
          <cell r="S82">
            <v>133725</v>
          </cell>
          <cell r="T82">
            <v>139820</v>
          </cell>
          <cell r="U82">
            <v>139820</v>
          </cell>
          <cell r="W82">
            <v>137993</v>
          </cell>
          <cell r="X82">
            <v>137993</v>
          </cell>
          <cell r="Y82">
            <v>135993</v>
          </cell>
          <cell r="Z82">
            <v>133993</v>
          </cell>
          <cell r="AA82">
            <v>127078</v>
          </cell>
          <cell r="AB82">
            <v>138823</v>
          </cell>
          <cell r="AC82">
            <v>136275</v>
          </cell>
        </row>
        <row r="86">
          <cell r="B86">
            <v>139634</v>
          </cell>
          <cell r="C86">
            <v>141384</v>
          </cell>
          <cell r="D86">
            <v>140134</v>
          </cell>
          <cell r="E86">
            <v>141453</v>
          </cell>
          <cell r="F86">
            <v>141294</v>
          </cell>
          <cell r="G86">
            <v>132713</v>
          </cell>
          <cell r="H86">
            <v>131903</v>
          </cell>
          <cell r="I86">
            <v>130515</v>
          </cell>
          <cell r="J86">
            <v>132515</v>
          </cell>
          <cell r="M86">
            <v>142853</v>
          </cell>
          <cell r="N86">
            <v>142853</v>
          </cell>
          <cell r="Q86">
            <v>133672</v>
          </cell>
          <cell r="R86">
            <v>132404</v>
          </cell>
          <cell r="S86">
            <v>134404</v>
          </cell>
          <cell r="T86">
            <v>140353</v>
          </cell>
          <cell r="U86">
            <v>140353</v>
          </cell>
          <cell r="W86">
            <v>138899</v>
          </cell>
          <cell r="X86">
            <v>138899</v>
          </cell>
          <cell r="Y86">
            <v>136899</v>
          </cell>
          <cell r="Z86">
            <v>134899</v>
          </cell>
          <cell r="AA86">
            <v>128172</v>
          </cell>
          <cell r="AB86">
            <v>138294</v>
          </cell>
          <cell r="AC86">
            <v>136634</v>
          </cell>
        </row>
        <row r="87">
          <cell r="B87">
            <v>139539</v>
          </cell>
          <cell r="C87">
            <v>141289</v>
          </cell>
          <cell r="D87">
            <v>140039</v>
          </cell>
          <cell r="E87">
            <v>141358</v>
          </cell>
          <cell r="F87">
            <v>141199</v>
          </cell>
          <cell r="G87">
            <v>132618</v>
          </cell>
          <cell r="H87">
            <v>131808</v>
          </cell>
          <cell r="I87">
            <v>130420</v>
          </cell>
          <cell r="J87">
            <v>132420</v>
          </cell>
          <cell r="M87">
            <v>142758</v>
          </cell>
          <cell r="N87">
            <v>142758</v>
          </cell>
          <cell r="Q87">
            <v>133573</v>
          </cell>
          <cell r="R87">
            <v>132309</v>
          </cell>
          <cell r="S87">
            <v>134309</v>
          </cell>
          <cell r="T87">
            <v>140258</v>
          </cell>
          <cell r="U87">
            <v>140258</v>
          </cell>
          <cell r="W87">
            <v>138778</v>
          </cell>
          <cell r="X87">
            <v>138778</v>
          </cell>
          <cell r="Y87">
            <v>136778</v>
          </cell>
          <cell r="Z87">
            <v>134778</v>
          </cell>
          <cell r="AA87">
            <v>128073</v>
          </cell>
          <cell r="AB87">
            <v>138199</v>
          </cell>
          <cell r="AC87">
            <v>136539</v>
          </cell>
        </row>
      </sheetData>
      <sheetData sheetId="2">
        <row r="65">
          <cell r="B65">
            <v>142072</v>
          </cell>
          <cell r="C65">
            <v>143072</v>
          </cell>
          <cell r="D65">
            <v>148672</v>
          </cell>
          <cell r="E65">
            <v>150672</v>
          </cell>
          <cell r="F65">
            <v>152352</v>
          </cell>
          <cell r="H65">
            <v>140072</v>
          </cell>
          <cell r="I65">
            <v>140072</v>
          </cell>
        </row>
        <row r="66">
          <cell r="B66">
            <v>140480</v>
          </cell>
          <cell r="C66">
            <v>141480</v>
          </cell>
          <cell r="D66">
            <v>147080</v>
          </cell>
          <cell r="E66">
            <v>149080</v>
          </cell>
          <cell r="F66">
            <v>150441</v>
          </cell>
          <cell r="H66">
            <v>138480</v>
          </cell>
          <cell r="I66">
            <v>138480</v>
          </cell>
        </row>
        <row r="68">
          <cell r="B68">
            <v>139541</v>
          </cell>
          <cell r="C68">
            <v>140541</v>
          </cell>
          <cell r="D68">
            <v>146141</v>
          </cell>
          <cell r="E68">
            <v>148141</v>
          </cell>
          <cell r="F68">
            <v>149831</v>
          </cell>
          <cell r="H68">
            <v>137541</v>
          </cell>
          <cell r="I68">
            <v>137541</v>
          </cell>
        </row>
        <row r="69">
          <cell r="B69">
            <v>138900</v>
          </cell>
          <cell r="C69">
            <v>139900</v>
          </cell>
          <cell r="D69">
            <v>145490</v>
          </cell>
          <cell r="E69">
            <v>147490</v>
          </cell>
          <cell r="F69">
            <v>149180</v>
          </cell>
          <cell r="H69">
            <v>136900</v>
          </cell>
          <cell r="I69">
            <v>136900</v>
          </cell>
        </row>
        <row r="70">
          <cell r="B70">
            <v>138601</v>
          </cell>
          <cell r="C70">
            <v>139601</v>
          </cell>
          <cell r="D70">
            <v>145191</v>
          </cell>
          <cell r="E70">
            <v>147191</v>
          </cell>
          <cell r="F70">
            <v>148891</v>
          </cell>
          <cell r="H70">
            <v>136601</v>
          </cell>
          <cell r="I70">
            <v>136601</v>
          </cell>
          <cell r="J70">
            <v>141987</v>
          </cell>
          <cell r="K70">
            <v>142987</v>
          </cell>
          <cell r="L70">
            <v>148577</v>
          </cell>
          <cell r="M70">
            <v>150577</v>
          </cell>
          <cell r="N70">
            <v>152277</v>
          </cell>
          <cell r="O70">
            <v>151777</v>
          </cell>
        </row>
        <row r="71">
          <cell r="B71">
            <v>139822</v>
          </cell>
          <cell r="C71">
            <v>140822</v>
          </cell>
          <cell r="D71">
            <v>146412</v>
          </cell>
          <cell r="E71">
            <v>148412</v>
          </cell>
          <cell r="F71">
            <v>150042</v>
          </cell>
          <cell r="H71">
            <v>137822</v>
          </cell>
          <cell r="I71">
            <v>137822</v>
          </cell>
        </row>
        <row r="73">
          <cell r="B73">
            <v>139143</v>
          </cell>
          <cell r="C73">
            <v>140143</v>
          </cell>
          <cell r="D73">
            <v>145723</v>
          </cell>
          <cell r="E73">
            <v>147723</v>
          </cell>
          <cell r="F73">
            <v>149413</v>
          </cell>
          <cell r="H73">
            <v>137143</v>
          </cell>
          <cell r="I73">
            <v>137143</v>
          </cell>
        </row>
        <row r="74">
          <cell r="B74">
            <v>139239</v>
          </cell>
          <cell r="C74">
            <v>140239</v>
          </cell>
          <cell r="D74">
            <v>145829</v>
          </cell>
          <cell r="E74">
            <v>147829</v>
          </cell>
          <cell r="F74">
            <v>149515</v>
          </cell>
          <cell r="H74">
            <v>137239</v>
          </cell>
          <cell r="I74">
            <v>137239</v>
          </cell>
        </row>
        <row r="75">
          <cell r="B75">
            <v>139140</v>
          </cell>
          <cell r="C75">
            <v>140140</v>
          </cell>
          <cell r="D75">
            <v>145730</v>
          </cell>
          <cell r="E75">
            <v>147730</v>
          </cell>
          <cell r="F75">
            <v>149408</v>
          </cell>
          <cell r="H75">
            <v>137140</v>
          </cell>
          <cell r="I75">
            <v>137140</v>
          </cell>
        </row>
        <row r="76">
          <cell r="B76">
            <v>139093</v>
          </cell>
          <cell r="C76">
            <v>140093</v>
          </cell>
          <cell r="D76">
            <v>145683</v>
          </cell>
          <cell r="E76">
            <v>147683</v>
          </cell>
          <cell r="F76">
            <v>149280</v>
          </cell>
          <cell r="I76">
            <v>137093</v>
          </cell>
        </row>
        <row r="77">
          <cell r="B77">
            <v>138788</v>
          </cell>
          <cell r="C77">
            <v>139788</v>
          </cell>
          <cell r="D77">
            <v>145378</v>
          </cell>
          <cell r="E77">
            <v>147378</v>
          </cell>
          <cell r="F77">
            <v>149068</v>
          </cell>
          <cell r="H77">
            <v>136788</v>
          </cell>
          <cell r="I77">
            <v>136788</v>
          </cell>
        </row>
        <row r="78">
          <cell r="B78">
            <v>139430</v>
          </cell>
          <cell r="C78">
            <v>140430</v>
          </cell>
          <cell r="D78">
            <v>146010</v>
          </cell>
          <cell r="E78">
            <v>148010</v>
          </cell>
          <cell r="F78">
            <v>149663</v>
          </cell>
          <cell r="H78">
            <v>137430</v>
          </cell>
          <cell r="I78">
            <v>137430</v>
          </cell>
        </row>
        <row r="79">
          <cell r="B79">
            <v>138223</v>
          </cell>
          <cell r="C79">
            <v>139223</v>
          </cell>
          <cell r="D79">
            <v>144803</v>
          </cell>
          <cell r="E79">
            <v>146803</v>
          </cell>
          <cell r="F79">
            <v>148503</v>
          </cell>
          <cell r="H79">
            <v>136223</v>
          </cell>
          <cell r="I79">
            <v>136223</v>
          </cell>
        </row>
        <row r="83">
          <cell r="B83">
            <v>139139</v>
          </cell>
          <cell r="C83">
            <v>140139</v>
          </cell>
          <cell r="D83">
            <v>145729</v>
          </cell>
          <cell r="E83">
            <v>147729</v>
          </cell>
          <cell r="F83">
            <v>148624</v>
          </cell>
          <cell r="H83">
            <v>137139</v>
          </cell>
          <cell r="I83">
            <v>137139</v>
          </cell>
        </row>
        <row r="84">
          <cell r="B84">
            <v>139038</v>
          </cell>
          <cell r="C84">
            <v>140038</v>
          </cell>
          <cell r="D84">
            <v>145618</v>
          </cell>
          <cell r="E84">
            <v>147618</v>
          </cell>
          <cell r="F84">
            <v>148529</v>
          </cell>
          <cell r="H84">
            <v>137038</v>
          </cell>
          <cell r="I84">
            <v>137038</v>
          </cell>
          <cell r="J84">
            <v>142107</v>
          </cell>
          <cell r="K84">
            <v>143107</v>
          </cell>
          <cell r="L84">
            <v>148687</v>
          </cell>
          <cell r="M84">
            <v>150687</v>
          </cell>
          <cell r="N84">
            <v>151598</v>
          </cell>
          <cell r="O84">
            <v>151098</v>
          </cell>
        </row>
      </sheetData>
      <sheetData sheetId="3">
        <row r="65">
          <cell r="B65">
            <v>156158</v>
          </cell>
          <cell r="C65">
            <v>155658</v>
          </cell>
          <cell r="D65">
            <v>153178</v>
          </cell>
          <cell r="E65">
            <v>154178</v>
          </cell>
          <cell r="F65">
            <v>154678</v>
          </cell>
          <cell r="G65">
            <v>160368</v>
          </cell>
          <cell r="H65">
            <v>166468</v>
          </cell>
          <cell r="K65">
            <v>174438</v>
          </cell>
          <cell r="L65">
            <v>176261</v>
          </cell>
          <cell r="M65">
            <v>177438</v>
          </cell>
          <cell r="N65">
            <v>161761</v>
          </cell>
          <cell r="O65">
            <v>161261</v>
          </cell>
          <cell r="P65">
            <v>165211</v>
          </cell>
          <cell r="Q65">
            <v>163511</v>
          </cell>
          <cell r="R65">
            <v>165061</v>
          </cell>
          <cell r="S65">
            <v>161961</v>
          </cell>
          <cell r="T65">
            <v>162458</v>
          </cell>
          <cell r="U65">
            <v>164308</v>
          </cell>
          <cell r="V65">
            <v>163211</v>
          </cell>
          <cell r="W65">
            <v>163211</v>
          </cell>
          <cell r="X65">
            <v>152158</v>
          </cell>
          <cell r="Z65">
            <v>155961</v>
          </cell>
          <cell r="AA65">
            <v>154158</v>
          </cell>
        </row>
        <row r="66">
          <cell r="B66">
            <v>154135</v>
          </cell>
          <cell r="C66">
            <v>153635</v>
          </cell>
          <cell r="D66">
            <v>151155</v>
          </cell>
          <cell r="E66">
            <v>152155</v>
          </cell>
          <cell r="F66">
            <v>152655</v>
          </cell>
          <cell r="G66">
            <v>158345</v>
          </cell>
          <cell r="H66">
            <v>164445</v>
          </cell>
          <cell r="K66">
            <v>172413</v>
          </cell>
          <cell r="L66">
            <v>174435</v>
          </cell>
          <cell r="M66">
            <v>175413</v>
          </cell>
          <cell r="N66">
            <v>159945</v>
          </cell>
          <cell r="O66">
            <v>159445</v>
          </cell>
          <cell r="P66">
            <v>163195</v>
          </cell>
          <cell r="Q66">
            <v>161705</v>
          </cell>
          <cell r="R66">
            <v>163255</v>
          </cell>
          <cell r="S66">
            <v>159945</v>
          </cell>
          <cell r="T66">
            <v>160435</v>
          </cell>
          <cell r="U66">
            <v>162285</v>
          </cell>
          <cell r="V66">
            <v>161415</v>
          </cell>
          <cell r="W66">
            <v>161415</v>
          </cell>
          <cell r="X66">
            <v>150135</v>
          </cell>
          <cell r="Z66">
            <v>153945</v>
          </cell>
          <cell r="AA66">
            <v>152135</v>
          </cell>
        </row>
        <row r="68">
          <cell r="B68">
            <v>153534</v>
          </cell>
          <cell r="C68">
            <v>153034</v>
          </cell>
          <cell r="D68">
            <v>150554</v>
          </cell>
          <cell r="E68">
            <v>151554</v>
          </cell>
          <cell r="F68">
            <v>152054</v>
          </cell>
          <cell r="G68">
            <v>157744</v>
          </cell>
          <cell r="H68">
            <v>163844</v>
          </cell>
          <cell r="K68">
            <v>171813</v>
          </cell>
          <cell r="L68">
            <v>173777</v>
          </cell>
          <cell r="M68">
            <v>174813</v>
          </cell>
          <cell r="N68">
            <v>159277</v>
          </cell>
          <cell r="O68">
            <v>158777</v>
          </cell>
          <cell r="P68">
            <v>161427</v>
          </cell>
          <cell r="Q68">
            <v>161027</v>
          </cell>
          <cell r="R68">
            <v>162577</v>
          </cell>
          <cell r="S68">
            <v>158177</v>
          </cell>
          <cell r="T68">
            <v>159834</v>
          </cell>
          <cell r="U68">
            <v>161684</v>
          </cell>
          <cell r="V68">
            <v>160777</v>
          </cell>
          <cell r="W68">
            <v>160727</v>
          </cell>
          <cell r="X68">
            <v>149534</v>
          </cell>
          <cell r="Z68">
            <v>152177</v>
          </cell>
          <cell r="AA68">
            <v>151534</v>
          </cell>
        </row>
        <row r="69">
          <cell r="B69">
            <v>152910</v>
          </cell>
          <cell r="C69">
            <v>152410</v>
          </cell>
          <cell r="D69">
            <v>149930</v>
          </cell>
          <cell r="E69">
            <v>150930</v>
          </cell>
          <cell r="F69">
            <v>151430</v>
          </cell>
          <cell r="G69">
            <v>157120</v>
          </cell>
          <cell r="H69">
            <v>163220</v>
          </cell>
          <cell r="K69">
            <v>171185</v>
          </cell>
          <cell r="L69">
            <v>173207</v>
          </cell>
          <cell r="M69">
            <v>174185</v>
          </cell>
          <cell r="N69">
            <v>158668</v>
          </cell>
          <cell r="O69">
            <v>158168</v>
          </cell>
          <cell r="P69">
            <v>161968</v>
          </cell>
          <cell r="Q69">
            <v>160468</v>
          </cell>
          <cell r="R69">
            <v>162018</v>
          </cell>
          <cell r="S69">
            <v>158718</v>
          </cell>
          <cell r="T69">
            <v>159210</v>
          </cell>
          <cell r="U69">
            <v>161060</v>
          </cell>
          <cell r="V69">
            <v>160190</v>
          </cell>
          <cell r="W69">
            <v>160168</v>
          </cell>
          <cell r="X69">
            <v>148910</v>
          </cell>
          <cell r="Z69">
            <v>152718</v>
          </cell>
          <cell r="AA69">
            <v>150910</v>
          </cell>
        </row>
        <row r="70">
          <cell r="B70">
            <v>152630</v>
          </cell>
          <cell r="C70">
            <v>152130</v>
          </cell>
          <cell r="D70">
            <v>149650</v>
          </cell>
          <cell r="E70">
            <v>150650</v>
          </cell>
          <cell r="F70">
            <v>151150</v>
          </cell>
          <cell r="G70">
            <v>156840</v>
          </cell>
          <cell r="H70">
            <v>162940</v>
          </cell>
          <cell r="K70">
            <v>170903</v>
          </cell>
          <cell r="L70">
            <v>172746</v>
          </cell>
          <cell r="M70">
            <v>173903</v>
          </cell>
          <cell r="N70">
            <v>158396</v>
          </cell>
          <cell r="O70">
            <v>157896</v>
          </cell>
          <cell r="P70">
            <v>161646</v>
          </cell>
          <cell r="Q70">
            <v>160196</v>
          </cell>
          <cell r="R70">
            <v>161746</v>
          </cell>
          <cell r="S70">
            <v>158396</v>
          </cell>
          <cell r="T70">
            <v>158930</v>
          </cell>
          <cell r="U70">
            <v>160780</v>
          </cell>
          <cell r="V70">
            <v>159896</v>
          </cell>
          <cell r="W70">
            <v>159896</v>
          </cell>
          <cell r="X70">
            <v>148630</v>
          </cell>
          <cell r="Z70">
            <v>152396</v>
          </cell>
          <cell r="AA70">
            <v>150630</v>
          </cell>
        </row>
        <row r="71">
          <cell r="B71">
            <v>153884</v>
          </cell>
          <cell r="C71">
            <v>153384</v>
          </cell>
          <cell r="D71">
            <v>150904</v>
          </cell>
          <cell r="E71">
            <v>151904</v>
          </cell>
          <cell r="F71">
            <v>152404</v>
          </cell>
          <cell r="G71">
            <v>158094</v>
          </cell>
          <cell r="H71">
            <v>164194</v>
          </cell>
          <cell r="K71">
            <v>172156</v>
          </cell>
          <cell r="L71">
            <v>174009</v>
          </cell>
          <cell r="M71">
            <v>175156</v>
          </cell>
          <cell r="N71">
            <v>159209</v>
          </cell>
          <cell r="O71">
            <v>158709</v>
          </cell>
          <cell r="P71">
            <v>162459</v>
          </cell>
          <cell r="Q71">
            <v>160959</v>
          </cell>
          <cell r="R71">
            <v>162509</v>
          </cell>
          <cell r="S71">
            <v>159209</v>
          </cell>
          <cell r="T71">
            <v>159884</v>
          </cell>
          <cell r="U71">
            <v>161734</v>
          </cell>
          <cell r="V71">
            <v>160609</v>
          </cell>
          <cell r="W71">
            <v>160609</v>
          </cell>
          <cell r="X71">
            <v>149884</v>
          </cell>
          <cell r="Z71">
            <v>153209</v>
          </cell>
          <cell r="AA71">
            <v>151884</v>
          </cell>
        </row>
        <row r="73">
          <cell r="B73">
            <v>153124</v>
          </cell>
          <cell r="C73">
            <v>152624</v>
          </cell>
          <cell r="D73">
            <v>150144</v>
          </cell>
          <cell r="E73">
            <v>151144</v>
          </cell>
          <cell r="F73">
            <v>151644</v>
          </cell>
          <cell r="G73">
            <v>157334</v>
          </cell>
          <cell r="H73">
            <v>163434</v>
          </cell>
          <cell r="K73">
            <v>171399</v>
          </cell>
          <cell r="L73">
            <v>173351</v>
          </cell>
          <cell r="M73">
            <v>174399</v>
          </cell>
          <cell r="N73">
            <v>158831</v>
          </cell>
          <cell r="O73">
            <v>158331</v>
          </cell>
          <cell r="P73">
            <v>162131</v>
          </cell>
          <cell r="Q73">
            <v>160621</v>
          </cell>
          <cell r="R73">
            <v>162151</v>
          </cell>
          <cell r="S73">
            <v>158881</v>
          </cell>
          <cell r="T73">
            <v>159424</v>
          </cell>
          <cell r="U73">
            <v>161274</v>
          </cell>
          <cell r="V73">
            <v>160351</v>
          </cell>
          <cell r="W73">
            <v>160351</v>
          </cell>
          <cell r="X73">
            <v>149124</v>
          </cell>
          <cell r="Z73">
            <v>152881</v>
          </cell>
          <cell r="AA73">
            <v>151124</v>
          </cell>
        </row>
        <row r="74">
          <cell r="B74">
            <v>153205</v>
          </cell>
          <cell r="C74">
            <v>152705</v>
          </cell>
          <cell r="D74">
            <v>150225</v>
          </cell>
          <cell r="E74">
            <v>151225</v>
          </cell>
          <cell r="F74">
            <v>151725</v>
          </cell>
          <cell r="G74">
            <v>157415</v>
          </cell>
          <cell r="H74">
            <v>163515</v>
          </cell>
          <cell r="K74">
            <v>171489</v>
          </cell>
          <cell r="L74">
            <v>173467</v>
          </cell>
          <cell r="M74">
            <v>174489</v>
          </cell>
          <cell r="N74">
            <v>158937</v>
          </cell>
          <cell r="O74">
            <v>158437</v>
          </cell>
          <cell r="P74">
            <v>162187</v>
          </cell>
          <cell r="Q74">
            <v>160687</v>
          </cell>
          <cell r="R74">
            <v>162325</v>
          </cell>
          <cell r="S74">
            <v>158937</v>
          </cell>
          <cell r="T74">
            <v>159505</v>
          </cell>
          <cell r="U74">
            <v>161355</v>
          </cell>
          <cell r="V74">
            <v>160407</v>
          </cell>
          <cell r="W74">
            <v>160437</v>
          </cell>
          <cell r="X74">
            <v>149205</v>
          </cell>
          <cell r="Z74">
            <v>152937</v>
          </cell>
          <cell r="AA74">
            <v>151205</v>
          </cell>
        </row>
        <row r="75">
          <cell r="B75">
            <v>153083</v>
          </cell>
          <cell r="C75">
            <v>152583</v>
          </cell>
          <cell r="D75">
            <v>150103</v>
          </cell>
          <cell r="E75">
            <v>151103</v>
          </cell>
          <cell r="F75">
            <v>151603</v>
          </cell>
          <cell r="G75">
            <v>157293</v>
          </cell>
          <cell r="H75">
            <v>163393</v>
          </cell>
          <cell r="K75">
            <v>171357</v>
          </cell>
          <cell r="L75">
            <v>173315</v>
          </cell>
          <cell r="M75">
            <v>174357</v>
          </cell>
          <cell r="N75">
            <v>158795</v>
          </cell>
          <cell r="O75">
            <v>158295</v>
          </cell>
          <cell r="P75">
            <v>162095</v>
          </cell>
          <cell r="Q75">
            <v>160615</v>
          </cell>
          <cell r="R75">
            <v>162203</v>
          </cell>
          <cell r="S75">
            <v>158845</v>
          </cell>
          <cell r="T75">
            <v>159383</v>
          </cell>
          <cell r="U75">
            <v>161233</v>
          </cell>
          <cell r="V75">
            <v>160363</v>
          </cell>
          <cell r="W75">
            <v>160265</v>
          </cell>
          <cell r="X75">
            <v>149083</v>
          </cell>
          <cell r="Z75">
            <v>152845</v>
          </cell>
          <cell r="AA75">
            <v>151083</v>
          </cell>
        </row>
        <row r="76">
          <cell r="B76">
            <v>153316</v>
          </cell>
          <cell r="C76">
            <v>152816</v>
          </cell>
          <cell r="D76">
            <v>150336</v>
          </cell>
          <cell r="E76">
            <v>151336</v>
          </cell>
          <cell r="F76">
            <v>151836</v>
          </cell>
          <cell r="G76">
            <v>157526</v>
          </cell>
          <cell r="H76">
            <v>163626</v>
          </cell>
          <cell r="K76">
            <v>171600</v>
          </cell>
          <cell r="L76">
            <v>173071</v>
          </cell>
          <cell r="M76">
            <v>174600</v>
          </cell>
          <cell r="N76">
            <v>158601</v>
          </cell>
          <cell r="O76">
            <v>158101</v>
          </cell>
          <cell r="P76">
            <v>161851</v>
          </cell>
          <cell r="Q76">
            <v>160421</v>
          </cell>
          <cell r="R76">
            <v>162021</v>
          </cell>
          <cell r="S76">
            <v>158601</v>
          </cell>
          <cell r="T76">
            <v>159616</v>
          </cell>
          <cell r="U76">
            <v>161466</v>
          </cell>
          <cell r="V76">
            <v>160271</v>
          </cell>
          <cell r="W76">
            <v>160171</v>
          </cell>
          <cell r="X76">
            <v>149316</v>
          </cell>
          <cell r="Z76">
            <v>152601</v>
          </cell>
          <cell r="AA76">
            <v>151316</v>
          </cell>
        </row>
        <row r="77">
          <cell r="B77">
            <v>152923</v>
          </cell>
          <cell r="C77">
            <v>152423</v>
          </cell>
          <cell r="D77">
            <v>149943</v>
          </cell>
          <cell r="E77">
            <v>150943</v>
          </cell>
          <cell r="F77">
            <v>151443</v>
          </cell>
          <cell r="G77">
            <v>157133</v>
          </cell>
          <cell r="H77">
            <v>163233</v>
          </cell>
          <cell r="K77">
            <v>171207</v>
          </cell>
          <cell r="L77">
            <v>172822</v>
          </cell>
          <cell r="M77">
            <v>174207</v>
          </cell>
          <cell r="N77">
            <v>158332</v>
          </cell>
          <cell r="O77">
            <v>157832</v>
          </cell>
          <cell r="P77">
            <v>161582</v>
          </cell>
          <cell r="Q77">
            <v>160102</v>
          </cell>
          <cell r="R77">
            <v>161752</v>
          </cell>
          <cell r="S77">
            <v>158332</v>
          </cell>
          <cell r="T77">
            <v>159223</v>
          </cell>
          <cell r="U77">
            <v>161073</v>
          </cell>
          <cell r="V77">
            <v>159802</v>
          </cell>
          <cell r="W77">
            <v>159802</v>
          </cell>
          <cell r="X77">
            <v>148923</v>
          </cell>
          <cell r="Z77">
            <v>152332</v>
          </cell>
          <cell r="AA77">
            <v>150923</v>
          </cell>
        </row>
        <row r="78">
          <cell r="B78">
            <v>153433</v>
          </cell>
          <cell r="C78">
            <v>152933</v>
          </cell>
          <cell r="D78">
            <v>150453</v>
          </cell>
          <cell r="E78">
            <v>151453</v>
          </cell>
          <cell r="F78">
            <v>151953</v>
          </cell>
          <cell r="G78">
            <v>157643</v>
          </cell>
          <cell r="H78">
            <v>163743</v>
          </cell>
          <cell r="K78">
            <v>171708</v>
          </cell>
          <cell r="L78">
            <v>172997</v>
          </cell>
          <cell r="M78">
            <v>174708</v>
          </cell>
          <cell r="N78">
            <v>158507</v>
          </cell>
          <cell r="O78">
            <v>158007</v>
          </cell>
          <cell r="P78">
            <v>161757</v>
          </cell>
          <cell r="Q78">
            <v>160277</v>
          </cell>
          <cell r="R78">
            <v>161927</v>
          </cell>
          <cell r="S78">
            <v>158507</v>
          </cell>
          <cell r="T78">
            <v>159733</v>
          </cell>
          <cell r="U78">
            <v>161583</v>
          </cell>
          <cell r="V78">
            <v>159977</v>
          </cell>
          <cell r="W78">
            <v>159977</v>
          </cell>
          <cell r="X78">
            <v>149433</v>
          </cell>
          <cell r="Z78">
            <v>152507</v>
          </cell>
          <cell r="AA78">
            <v>151433</v>
          </cell>
        </row>
        <row r="79">
          <cell r="B79">
            <v>152197</v>
          </cell>
          <cell r="C79">
            <v>151697</v>
          </cell>
          <cell r="D79">
            <v>149217</v>
          </cell>
          <cell r="E79">
            <v>150217</v>
          </cell>
          <cell r="F79">
            <v>150717</v>
          </cell>
          <cell r="G79">
            <v>156407</v>
          </cell>
          <cell r="H79">
            <v>162507</v>
          </cell>
          <cell r="K79">
            <v>170475</v>
          </cell>
          <cell r="L79">
            <v>172306</v>
          </cell>
          <cell r="M79">
            <v>173475</v>
          </cell>
          <cell r="N79">
            <v>157856</v>
          </cell>
          <cell r="O79">
            <v>157356</v>
          </cell>
          <cell r="P79">
            <v>161106</v>
          </cell>
          <cell r="Q79">
            <v>159556</v>
          </cell>
          <cell r="R79">
            <v>161206</v>
          </cell>
          <cell r="S79">
            <v>157856</v>
          </cell>
          <cell r="T79">
            <v>158497</v>
          </cell>
          <cell r="U79">
            <v>160347</v>
          </cell>
          <cell r="V79">
            <v>159256</v>
          </cell>
          <cell r="W79">
            <v>159477</v>
          </cell>
          <cell r="X79">
            <v>148197</v>
          </cell>
          <cell r="Z79">
            <v>151856</v>
          </cell>
          <cell r="AA79">
            <v>150197</v>
          </cell>
        </row>
        <row r="83">
          <cell r="B83">
            <v>152738</v>
          </cell>
          <cell r="C83">
            <v>152238</v>
          </cell>
          <cell r="D83">
            <v>149758</v>
          </cell>
          <cell r="E83">
            <v>150758</v>
          </cell>
          <cell r="F83">
            <v>151258</v>
          </cell>
          <cell r="G83">
            <v>156948</v>
          </cell>
          <cell r="H83">
            <v>163048</v>
          </cell>
          <cell r="K83">
            <v>170872</v>
          </cell>
          <cell r="L83">
            <v>172895</v>
          </cell>
          <cell r="M83">
            <v>173872</v>
          </cell>
          <cell r="N83">
            <v>158548</v>
          </cell>
          <cell r="O83">
            <v>158048</v>
          </cell>
          <cell r="P83">
            <v>161798</v>
          </cell>
          <cell r="Q83">
            <v>160308</v>
          </cell>
          <cell r="R83">
            <v>161858</v>
          </cell>
          <cell r="S83">
            <v>158548</v>
          </cell>
          <cell r="T83">
            <v>159038</v>
          </cell>
          <cell r="U83">
            <v>160888</v>
          </cell>
          <cell r="V83">
            <v>160018</v>
          </cell>
          <cell r="W83">
            <v>160018</v>
          </cell>
          <cell r="X83">
            <v>148738</v>
          </cell>
          <cell r="Z83">
            <v>152548</v>
          </cell>
          <cell r="AA83">
            <v>150738</v>
          </cell>
        </row>
        <row r="84">
          <cell r="B84">
            <v>152643</v>
          </cell>
          <cell r="C84">
            <v>152143</v>
          </cell>
          <cell r="D84">
            <v>149663</v>
          </cell>
          <cell r="E84">
            <v>150663</v>
          </cell>
          <cell r="F84">
            <v>151163</v>
          </cell>
          <cell r="G84">
            <v>156853</v>
          </cell>
          <cell r="H84">
            <v>162953</v>
          </cell>
          <cell r="K84">
            <v>170777</v>
          </cell>
          <cell r="L84">
            <v>172800</v>
          </cell>
          <cell r="M84">
            <v>173777</v>
          </cell>
          <cell r="N84">
            <v>158453</v>
          </cell>
          <cell r="O84">
            <v>157953</v>
          </cell>
          <cell r="P84">
            <v>161703</v>
          </cell>
          <cell r="Q84">
            <v>160213</v>
          </cell>
          <cell r="R84">
            <v>161763</v>
          </cell>
          <cell r="S84">
            <v>158453</v>
          </cell>
          <cell r="T84">
            <v>158943</v>
          </cell>
          <cell r="U84">
            <v>160793</v>
          </cell>
          <cell r="V84">
            <v>159923</v>
          </cell>
          <cell r="W84">
            <v>159923</v>
          </cell>
          <cell r="X84">
            <v>148643</v>
          </cell>
          <cell r="Z84">
            <v>152453</v>
          </cell>
          <cell r="AA84">
            <v>150643</v>
          </cell>
        </row>
      </sheetData>
      <sheetData sheetId="4">
        <row r="70">
          <cell r="B70">
            <v>156016</v>
          </cell>
          <cell r="C70">
            <v>155516</v>
          </cell>
          <cell r="D70">
            <v>153036</v>
          </cell>
          <cell r="E70">
            <v>154036</v>
          </cell>
          <cell r="F70">
            <v>154536</v>
          </cell>
          <cell r="G70">
            <v>160226</v>
          </cell>
          <cell r="H70">
            <v>166326</v>
          </cell>
          <cell r="I70">
            <v>174289</v>
          </cell>
          <cell r="J70">
            <v>176132</v>
          </cell>
          <cell r="K70">
            <v>177289</v>
          </cell>
          <cell r="L70">
            <v>161782</v>
          </cell>
          <cell r="M70">
            <v>161282</v>
          </cell>
          <cell r="N70">
            <v>165032</v>
          </cell>
          <cell r="O70">
            <v>163582</v>
          </cell>
          <cell r="Q70">
            <v>161782</v>
          </cell>
          <cell r="R70">
            <v>162316</v>
          </cell>
          <cell r="S70">
            <v>164166</v>
          </cell>
          <cell r="T70">
            <v>163282</v>
          </cell>
          <cell r="U70">
            <v>163282</v>
          </cell>
        </row>
        <row r="84">
          <cell r="B84">
            <v>155712</v>
          </cell>
          <cell r="C84">
            <v>155212</v>
          </cell>
          <cell r="D84">
            <v>152732</v>
          </cell>
          <cell r="E84">
            <v>153732</v>
          </cell>
          <cell r="F84">
            <v>154232</v>
          </cell>
          <cell r="G84">
            <v>159922</v>
          </cell>
          <cell r="H84">
            <v>166022</v>
          </cell>
          <cell r="I84">
            <v>173846</v>
          </cell>
          <cell r="J84">
            <v>175869</v>
          </cell>
          <cell r="K84">
            <v>176846</v>
          </cell>
          <cell r="L84">
            <v>161522</v>
          </cell>
          <cell r="M84">
            <v>161022</v>
          </cell>
          <cell r="N84">
            <v>164772</v>
          </cell>
          <cell r="O84">
            <v>163282</v>
          </cell>
          <cell r="Q84">
            <v>161522</v>
          </cell>
          <cell r="R84">
            <v>162012</v>
          </cell>
          <cell r="S84">
            <v>163862</v>
          </cell>
          <cell r="T84">
            <v>162992</v>
          </cell>
          <cell r="U84">
            <v>162992</v>
          </cell>
        </row>
      </sheetData>
      <sheetData sheetId="5">
        <row r="159">
          <cell r="I159">
            <v>3545</v>
          </cell>
        </row>
        <row r="160">
          <cell r="I160">
            <v>3574</v>
          </cell>
        </row>
        <row r="161">
          <cell r="I161">
            <v>3574</v>
          </cell>
        </row>
        <row r="162">
          <cell r="I162">
            <v>3966</v>
          </cell>
        </row>
        <row r="163">
          <cell r="I163">
            <v>3562</v>
          </cell>
        </row>
        <row r="164">
          <cell r="I164">
            <v>3991</v>
          </cell>
        </row>
        <row r="165">
          <cell r="I165">
            <v>4324</v>
          </cell>
        </row>
        <row r="166">
          <cell r="I166">
            <v>3782</v>
          </cell>
        </row>
        <row r="167">
          <cell r="I167">
            <v>3856</v>
          </cell>
        </row>
        <row r="168">
          <cell r="I168">
            <v>3577</v>
          </cell>
        </row>
        <row r="169">
          <cell r="I169">
            <v>3878</v>
          </cell>
        </row>
        <row r="170">
          <cell r="I170">
            <v>4477</v>
          </cell>
        </row>
        <row r="171">
          <cell r="I171">
            <v>4479</v>
          </cell>
        </row>
        <row r="172">
          <cell r="I172">
            <v>3650</v>
          </cell>
        </row>
        <row r="173">
          <cell r="I173">
            <v>3738</v>
          </cell>
        </row>
        <row r="174">
          <cell r="I174">
            <v>3748</v>
          </cell>
        </row>
        <row r="175">
          <cell r="I175">
            <v>3841</v>
          </cell>
        </row>
        <row r="176">
          <cell r="I176">
            <v>4451</v>
          </cell>
        </row>
        <row r="177">
          <cell r="I177">
            <v>4588</v>
          </cell>
        </row>
        <row r="178">
          <cell r="I178">
            <v>3806</v>
          </cell>
        </row>
        <row r="179">
          <cell r="I179">
            <v>3748</v>
          </cell>
        </row>
        <row r="180">
          <cell r="I180">
            <v>4687</v>
          </cell>
        </row>
        <row r="181">
          <cell r="I181">
            <v>4141</v>
          </cell>
        </row>
        <row r="182">
          <cell r="I182">
            <v>3747</v>
          </cell>
        </row>
        <row r="183">
          <cell r="I183">
            <v>3631</v>
          </cell>
        </row>
        <row r="184">
          <cell r="I184">
            <v>4561</v>
          </cell>
        </row>
        <row r="185">
          <cell r="I185">
            <v>3959</v>
          </cell>
        </row>
        <row r="186">
          <cell r="I186">
            <v>3617</v>
          </cell>
        </row>
        <row r="187">
          <cell r="I187">
            <v>3831</v>
          </cell>
        </row>
        <row r="189">
          <cell r="I189">
            <v>3756</v>
          </cell>
        </row>
        <row r="190">
          <cell r="I190">
            <v>3258</v>
          </cell>
        </row>
        <row r="192">
          <cell r="I192">
            <v>3466</v>
          </cell>
        </row>
        <row r="193">
          <cell r="I193">
            <v>3745</v>
          </cell>
        </row>
        <row r="194">
          <cell r="I194">
            <v>2947</v>
          </cell>
        </row>
        <row r="195">
          <cell r="I195">
            <v>3128</v>
          </cell>
        </row>
        <row r="196">
          <cell r="I196">
            <v>3034</v>
          </cell>
        </row>
        <row r="197">
          <cell r="I197">
            <v>3788</v>
          </cell>
        </row>
        <row r="198">
          <cell r="I198">
            <v>3581</v>
          </cell>
        </row>
        <row r="199">
          <cell r="I199">
            <v>4059</v>
          </cell>
        </row>
        <row r="200">
          <cell r="I200">
            <v>4006</v>
          </cell>
        </row>
        <row r="201">
          <cell r="I201">
            <v>3665</v>
          </cell>
        </row>
        <row r="202">
          <cell r="I202">
            <v>3720</v>
          </cell>
        </row>
        <row r="203">
          <cell r="I203">
            <v>3928</v>
          </cell>
        </row>
        <row r="204">
          <cell r="I204">
            <v>3886</v>
          </cell>
        </row>
        <row r="205">
          <cell r="I205">
            <v>3991</v>
          </cell>
        </row>
        <row r="206">
          <cell r="I206">
            <v>3902</v>
          </cell>
        </row>
        <row r="207">
          <cell r="I207">
            <v>3786</v>
          </cell>
        </row>
        <row r="209">
          <cell r="I209">
            <v>3721</v>
          </cell>
        </row>
        <row r="210">
          <cell r="I210">
            <v>4084</v>
          </cell>
        </row>
        <row r="212">
          <cell r="I212">
            <v>3857</v>
          </cell>
        </row>
        <row r="213">
          <cell r="I213">
            <v>3873</v>
          </cell>
        </row>
        <row r="214">
          <cell r="I214">
            <v>3880</v>
          </cell>
        </row>
        <row r="215">
          <cell r="I215">
            <v>3258</v>
          </cell>
        </row>
        <row r="216">
          <cell r="I216">
            <v>4069</v>
          </cell>
        </row>
        <row r="217">
          <cell r="I217">
            <v>3713</v>
          </cell>
        </row>
        <row r="218">
          <cell r="I218">
            <v>3531</v>
          </cell>
        </row>
        <row r="219">
          <cell r="I219">
            <v>3828</v>
          </cell>
        </row>
        <row r="220">
          <cell r="I220">
            <v>4127</v>
          </cell>
        </row>
        <row r="236">
          <cell r="I236">
            <v>2785</v>
          </cell>
        </row>
        <row r="245">
          <cell r="I245">
            <v>2873</v>
          </cell>
        </row>
        <row r="246">
          <cell r="I246">
            <v>2683</v>
          </cell>
        </row>
        <row r="247">
          <cell r="I247">
            <v>4672</v>
          </cell>
        </row>
        <row r="248">
          <cell r="I248">
            <v>4674</v>
          </cell>
        </row>
        <row r="409">
          <cell r="I409">
            <v>3569</v>
          </cell>
        </row>
        <row r="410">
          <cell r="I410">
            <v>3569</v>
          </cell>
        </row>
        <row r="411">
          <cell r="I411">
            <v>3569</v>
          </cell>
        </row>
        <row r="412">
          <cell r="I412">
            <v>3474</v>
          </cell>
        </row>
        <row r="413">
          <cell r="I413">
            <v>3569</v>
          </cell>
        </row>
        <row r="414">
          <cell r="I414">
            <v>3564</v>
          </cell>
        </row>
        <row r="415">
          <cell r="I415">
            <v>3453</v>
          </cell>
        </row>
        <row r="416">
          <cell r="I416">
            <v>3442</v>
          </cell>
        </row>
        <row r="419">
          <cell r="I419">
            <v>3216</v>
          </cell>
        </row>
        <row r="420">
          <cell r="I420">
            <v>2358</v>
          </cell>
        </row>
        <row r="421">
          <cell r="I421">
            <v>3267</v>
          </cell>
        </row>
      </sheetData>
      <sheetData sheetId="6">
        <row r="9">
          <cell r="A9" t="str">
            <v>HDPE, LLDPE &amp; PP PRICE W.E.F. DT. 16.09.26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 EX-STOCK"/>
      <sheetName val="PP EX-STOCK"/>
      <sheetName val="LL PRICELIST"/>
      <sheetName val="HD EX-WORKS"/>
      <sheetName val="PP EX-WORKS"/>
      <sheetName val="Freight list"/>
      <sheetName val="STOCK POINT"/>
      <sheetName val="DAMAN"/>
      <sheetName val="BHIWANDI"/>
      <sheetName val="MAH(O.V.)"/>
      <sheetName val="GUJARAT(S)"/>
      <sheetName val="MAHA(SOUTH)"/>
      <sheetName val="KHANDESH"/>
      <sheetName val="SILVASSA"/>
      <sheetName val="DADRA"/>
      <sheetName val="MAHA(VIDH)"/>
      <sheetName val="GUJARAT (E)"/>
      <sheetName val="GUJARAT(W)"/>
      <sheetName val="PRIMA"/>
      <sheetName val="JOLLY"/>
      <sheetName val="ASTRAL"/>
      <sheetName val="CREATIVE"/>
      <sheetName val="MANIKA"/>
      <sheetName val="SSF"/>
      <sheetName val="SIGNET"/>
      <sheetName val="NILKAMAL"/>
      <sheetName val="RECKITT"/>
      <sheetName val="PRIYADARSHNI"/>
      <sheetName val="SIGNET (INDORE)"/>
      <sheetName val="SIGNET (DHAR) "/>
      <sheetName val="RAJDEEP"/>
      <sheetName val="AVH"/>
      <sheetName val="OVERSEAS POLYMERS"/>
      <sheetName val="BUNGE INDIA"/>
      <sheetName val="GULF OIL"/>
      <sheetName val="EPL LTD"/>
      <sheetName val="BLVL"/>
      <sheetName val="KANPUR"/>
      <sheetName val="BADDI"/>
      <sheetName val="NPL ASSO"/>
      <sheetName val="PRINCE PIPES"/>
      <sheetName val="GREIF"/>
      <sheetName val="Sheet1"/>
      <sheetName val="HIGH SPRIT"/>
    </sheetNames>
    <sheetDataSet>
      <sheetData sheetId="0" refreshError="1"/>
      <sheetData sheetId="1" refreshError="1"/>
      <sheetData sheetId="2" refreshError="1">
        <row r="58">
          <cell r="B58">
            <v>154729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4" workbookViewId="0">
      <selection activeCell="A9" sqref="A9:E9"/>
    </sheetView>
  </sheetViews>
  <sheetFormatPr defaultRowHeight="15" x14ac:dyDescent="0.25"/>
  <cols>
    <col min="1" max="1" width="10.42578125" customWidth="1"/>
    <col min="2" max="2" width="30.28515625" bestFit="1" customWidth="1"/>
    <col min="3" max="3" width="29.140625" customWidth="1"/>
    <col min="4" max="4" width="13.85546875" bestFit="1" customWidth="1"/>
    <col min="5" max="5" width="22.28515625" customWidth="1"/>
    <col min="6" max="6" width="15.85546875" customWidth="1"/>
  </cols>
  <sheetData>
    <row r="1" spans="1:5" ht="18" x14ac:dyDescent="0.25">
      <c r="A1" s="74" t="s">
        <v>0</v>
      </c>
      <c r="B1" s="74"/>
      <c r="C1" s="74"/>
      <c r="D1" s="74"/>
      <c r="E1" s="74"/>
    </row>
    <row r="2" spans="1:5" ht="15.75" x14ac:dyDescent="0.25">
      <c r="A2" s="75" t="s">
        <v>1</v>
      </c>
      <c r="B2" s="75"/>
      <c r="C2" s="75"/>
      <c r="D2" s="75"/>
      <c r="E2" s="75"/>
    </row>
    <row r="3" spans="1:5" x14ac:dyDescent="0.25">
      <c r="A3" s="76" t="s">
        <v>2</v>
      </c>
      <c r="B3" s="76"/>
      <c r="C3" s="76"/>
      <c r="D3" s="76"/>
      <c r="E3" s="76"/>
    </row>
    <row r="4" spans="1:5" x14ac:dyDescent="0.25">
      <c r="A4" s="72" t="s">
        <v>3</v>
      </c>
      <c r="B4" s="72"/>
      <c r="C4" s="72"/>
      <c r="D4" s="72"/>
      <c r="E4" s="72"/>
    </row>
    <row r="5" spans="1:5" x14ac:dyDescent="0.25">
      <c r="A5" s="71" t="s">
        <v>4</v>
      </c>
      <c r="B5" s="71"/>
      <c r="C5" s="71"/>
      <c r="D5" s="71"/>
      <c r="E5" s="71"/>
    </row>
    <row r="6" spans="1:5" x14ac:dyDescent="0.25">
      <c r="A6" s="72" t="s">
        <v>5</v>
      </c>
      <c r="B6" s="72"/>
      <c r="C6" s="72"/>
      <c r="D6" s="72"/>
      <c r="E6" s="72"/>
    </row>
    <row r="7" spans="1:5" x14ac:dyDescent="0.25">
      <c r="A7" s="71" t="s">
        <v>6</v>
      </c>
      <c r="B7" s="71"/>
      <c r="C7" s="71"/>
      <c r="D7" s="71"/>
      <c r="E7" s="71"/>
    </row>
    <row r="8" spans="1:5" x14ac:dyDescent="0.25">
      <c r="A8" s="72" t="s">
        <v>7</v>
      </c>
      <c r="B8" s="72"/>
      <c r="C8" s="72"/>
      <c r="D8" s="72"/>
      <c r="E8" s="72"/>
    </row>
    <row r="9" spans="1:5" x14ac:dyDescent="0.25">
      <c r="A9" s="71" t="s">
        <v>265</v>
      </c>
      <c r="B9" s="71"/>
      <c r="C9" s="71"/>
      <c r="D9" s="71"/>
      <c r="E9" s="71"/>
    </row>
    <row r="10" spans="1:5" ht="14.45" x14ac:dyDescent="0.3">
      <c r="B10" s="1" t="s">
        <v>8</v>
      </c>
      <c r="C10" s="1" t="s">
        <v>9</v>
      </c>
      <c r="D10" s="1" t="s">
        <v>10</v>
      </c>
    </row>
    <row r="11" spans="1:5" ht="15.6" x14ac:dyDescent="0.3">
      <c r="A11" s="2"/>
      <c r="B11" s="3" t="s">
        <v>11</v>
      </c>
      <c r="C11" s="4" t="s">
        <v>12</v>
      </c>
      <c r="D11" s="4" t="s">
        <v>12</v>
      </c>
    </row>
    <row r="12" spans="1:5" ht="14.45" x14ac:dyDescent="0.3">
      <c r="A12" s="5"/>
      <c r="B12" s="6" t="s">
        <v>13</v>
      </c>
      <c r="C12" s="7">
        <f>+'[1]HD Ex-StockPoint'!R86</f>
        <v>135378</v>
      </c>
      <c r="D12" s="7">
        <f>+'[1]HD Ex-StockPoint'!R72</f>
        <v>135446</v>
      </c>
      <c r="E12" s="8"/>
    </row>
    <row r="13" spans="1:5" ht="14.45" x14ac:dyDescent="0.3">
      <c r="A13" s="5"/>
      <c r="B13" s="6" t="s">
        <v>14</v>
      </c>
      <c r="C13" s="7">
        <f>+'[1]HD Ex-StockPoint'!S86</f>
        <v>137378</v>
      </c>
      <c r="D13" s="7">
        <f>+'[1]HD Ex-StockPoint'!S72</f>
        <v>137446</v>
      </c>
      <c r="E13" s="8"/>
    </row>
    <row r="14" spans="1:5" ht="14.45" x14ac:dyDescent="0.3">
      <c r="A14" s="5"/>
      <c r="B14" s="6" t="s">
        <v>15</v>
      </c>
      <c r="C14" s="7">
        <f>+'[1]HD Ex-StockPoint'!T86</f>
        <v>143327</v>
      </c>
      <c r="D14" s="7">
        <f>+'[1]HD Ex-StockPoint'!T72</f>
        <v>143629</v>
      </c>
      <c r="E14" s="8"/>
    </row>
    <row r="15" spans="1:5" ht="14.45" x14ac:dyDescent="0.3">
      <c r="A15" s="5"/>
      <c r="B15" s="6" t="s">
        <v>16</v>
      </c>
      <c r="C15" s="7">
        <f>+'[1]HD Ex-StockPoint'!U86</f>
        <v>143327</v>
      </c>
      <c r="D15" s="7">
        <f>+'[1]HD Ex-StockPoint'!U72</f>
        <v>143629</v>
      </c>
      <c r="E15" s="8"/>
    </row>
    <row r="16" spans="1:5" ht="14.45" x14ac:dyDescent="0.3">
      <c r="A16" s="5"/>
      <c r="B16" s="6" t="s">
        <v>17</v>
      </c>
      <c r="C16" s="7">
        <f>+'[1]HD Ex-StockPoint'!Q86</f>
        <v>136642</v>
      </c>
      <c r="D16" s="7">
        <f>+'[1]HD Ex-StockPoint'!Q72</f>
        <v>136472</v>
      </c>
      <c r="E16" s="8"/>
    </row>
    <row r="17" spans="1:5" ht="14.45" x14ac:dyDescent="0.3">
      <c r="A17" s="5"/>
      <c r="B17" s="6" t="s">
        <v>18</v>
      </c>
      <c r="C17" s="7">
        <f>+'[1]HD Ex-StockPoint'!M86</f>
        <v>145827</v>
      </c>
      <c r="D17" s="7">
        <f>+'[1]HD Ex-StockPoint'!N72</f>
        <v>146129</v>
      </c>
      <c r="E17" s="8"/>
    </row>
    <row r="18" spans="1:5" ht="14.45" x14ac:dyDescent="0.3">
      <c r="A18" s="5"/>
      <c r="B18" s="6" t="s">
        <v>19</v>
      </c>
      <c r="C18" s="7">
        <f>+'[1]HD Ex-StockPoint'!N86</f>
        <v>145827</v>
      </c>
      <c r="D18" s="7">
        <f>+'[1]HD Ex-StockPoint'!N72</f>
        <v>146129</v>
      </c>
    </row>
    <row r="19" spans="1:5" ht="14.45" x14ac:dyDescent="0.3">
      <c r="A19" s="5"/>
      <c r="B19" s="6" t="s">
        <v>20</v>
      </c>
      <c r="C19" s="7">
        <f>+'[1]HD Ex-StockPoint'!B86</f>
        <v>142608</v>
      </c>
      <c r="D19" s="7">
        <f>+'[1]HD Ex-StockPoint'!B72</f>
        <v>142846</v>
      </c>
      <c r="E19" s="8"/>
    </row>
    <row r="20" spans="1:5" ht="14.45" x14ac:dyDescent="0.3">
      <c r="A20" s="5"/>
      <c r="B20" s="6" t="s">
        <v>21</v>
      </c>
      <c r="C20" s="7">
        <f>+'[1]HD Ex-StockPoint'!D86</f>
        <v>143108</v>
      </c>
      <c r="D20" s="7">
        <f>+'[1]HD Ex-StockPoint'!D72</f>
        <v>143346</v>
      </c>
      <c r="E20" s="8"/>
    </row>
    <row r="21" spans="1:5" ht="14.45" x14ac:dyDescent="0.3">
      <c r="A21" s="5"/>
      <c r="B21" s="6" t="s">
        <v>22</v>
      </c>
      <c r="C21" s="7">
        <f>+'[1]HD Ex-StockPoint'!C86</f>
        <v>144358</v>
      </c>
      <c r="D21" s="7">
        <f>+'[1]HD Ex-StockPoint'!C72</f>
        <v>144596</v>
      </c>
      <c r="E21" s="8"/>
    </row>
    <row r="22" spans="1:5" ht="14.45" x14ac:dyDescent="0.3">
      <c r="A22" s="5"/>
      <c r="B22" s="6" t="s">
        <v>23</v>
      </c>
      <c r="C22" s="7">
        <f>+'[1]HD Ex-StockPoint'!E86</f>
        <v>144427</v>
      </c>
      <c r="D22" s="7">
        <f>+'[1]HD Ex-StockPoint'!E72</f>
        <v>144729</v>
      </c>
      <c r="E22" s="8"/>
    </row>
    <row r="23" spans="1:5" ht="14.45" x14ac:dyDescent="0.3">
      <c r="A23" s="5"/>
      <c r="B23" s="6" t="s">
        <v>24</v>
      </c>
      <c r="C23" s="7">
        <f>+'[1]HD Ex-StockPoint'!F86</f>
        <v>144268</v>
      </c>
      <c r="D23" s="7">
        <f>+'[1]HD Ex-StockPoint'!F72</f>
        <v>144949</v>
      </c>
    </row>
    <row r="24" spans="1:5" ht="14.45" x14ac:dyDescent="0.3">
      <c r="A24" s="5"/>
      <c r="B24" s="6" t="s">
        <v>25</v>
      </c>
      <c r="C24" s="7">
        <f>+'[1]HD Ex-StockPoint'!W86</f>
        <v>141847</v>
      </c>
      <c r="D24" s="7">
        <f>+'[1]HD Ex-StockPoint'!W72</f>
        <v>142176</v>
      </c>
      <c r="E24" s="8"/>
    </row>
    <row r="25" spans="1:5" ht="14.45" x14ac:dyDescent="0.3">
      <c r="A25" s="5"/>
      <c r="B25" s="6" t="s">
        <v>26</v>
      </c>
      <c r="C25" s="7">
        <f>+'[1]HD Ex-StockPoint'!Y86</f>
        <v>139847</v>
      </c>
      <c r="D25" s="7">
        <f>+'[1]HD Ex-StockPoint'!Y72</f>
        <v>140176</v>
      </c>
      <c r="E25" s="8"/>
    </row>
    <row r="26" spans="1:5" ht="14.45" x14ac:dyDescent="0.3">
      <c r="A26" s="5"/>
      <c r="B26" s="6" t="s">
        <v>27</v>
      </c>
      <c r="C26" s="7">
        <f>+'[1]HD Ex-StockPoint'!X86</f>
        <v>141847</v>
      </c>
      <c r="D26" s="7">
        <f>+'[1]HD Ex-StockPoint'!X72</f>
        <v>142176</v>
      </c>
      <c r="E26" s="8"/>
    </row>
    <row r="27" spans="1:5" ht="14.45" x14ac:dyDescent="0.3">
      <c r="A27" s="5"/>
      <c r="B27" s="6" t="s">
        <v>28</v>
      </c>
      <c r="C27" s="7">
        <f>+'[1]HD Ex-StockPoint'!H86</f>
        <v>134877</v>
      </c>
      <c r="D27" s="7">
        <f>+'[1]HD Ex-StockPoint'!H72</f>
        <v>135059</v>
      </c>
      <c r="E27" s="8"/>
    </row>
    <row r="28" spans="1:5" ht="14.45" x14ac:dyDescent="0.3">
      <c r="A28" s="5"/>
      <c r="B28" s="6" t="s">
        <v>29</v>
      </c>
      <c r="C28" s="9">
        <f>+'[1]HD Ex-StockPoint'!I86</f>
        <v>133489</v>
      </c>
      <c r="D28" s="7">
        <f>+'[1]HD Ex-StockPoint'!I72</f>
        <v>133796</v>
      </c>
    </row>
    <row r="29" spans="1:5" x14ac:dyDescent="0.25">
      <c r="A29" s="10"/>
      <c r="B29" s="6" t="s">
        <v>30</v>
      </c>
      <c r="C29" s="7">
        <f>+'[1]HD Ex-StockPoint'!G86</f>
        <v>135687</v>
      </c>
      <c r="D29" s="7">
        <f>+'[1]HD Ex-StockPoint'!G72</f>
        <v>135809</v>
      </c>
    </row>
    <row r="30" spans="1:5" x14ac:dyDescent="0.25">
      <c r="A30" s="5"/>
      <c r="B30" s="6" t="s">
        <v>31</v>
      </c>
      <c r="C30" s="7">
        <f>+'[1]HD Ex-StockPoint'!J86</f>
        <v>135489</v>
      </c>
      <c r="D30" s="7">
        <f>+'[1]HD Ex-StockPoint'!J72</f>
        <v>135796</v>
      </c>
    </row>
    <row r="31" spans="1:5" x14ac:dyDescent="0.25">
      <c r="A31" s="5"/>
      <c r="B31" s="11" t="s">
        <v>32</v>
      </c>
      <c r="C31" s="7"/>
      <c r="D31" s="7"/>
    </row>
    <row r="32" spans="1:5" x14ac:dyDescent="0.25">
      <c r="A32" s="5"/>
      <c r="B32" s="6" t="s">
        <v>33</v>
      </c>
      <c r="C32" s="7">
        <f>+'[1]PP EX- STOCK'!G84</f>
        <v>159922</v>
      </c>
      <c r="D32" s="7">
        <f>+'[1]PP EX- STOCK'!G70</f>
        <v>160226</v>
      </c>
    </row>
    <row r="33" spans="1:5" x14ac:dyDescent="0.25">
      <c r="A33" s="5"/>
      <c r="B33" s="6" t="s">
        <v>34</v>
      </c>
      <c r="C33" s="7">
        <f>+'[1]PP EX- STOCK'!B84</f>
        <v>155712</v>
      </c>
      <c r="D33" s="7">
        <f>+'[1]PP EX- STOCK'!B70</f>
        <v>156016</v>
      </c>
    </row>
    <row r="34" spans="1:5" x14ac:dyDescent="0.25">
      <c r="A34" s="5"/>
      <c r="B34" s="6" t="s">
        <v>35</v>
      </c>
      <c r="C34" s="7">
        <f>+'[1]PP EX- STOCK'!E84</f>
        <v>153732</v>
      </c>
      <c r="D34" s="7">
        <f>+'[1]PP EX- STOCK'!E70</f>
        <v>154036</v>
      </c>
    </row>
    <row r="35" spans="1:5" x14ac:dyDescent="0.25">
      <c r="A35" s="5"/>
      <c r="B35" s="6" t="s">
        <v>36</v>
      </c>
      <c r="C35" s="7">
        <f>+'[1]PP EX- STOCK'!F84</f>
        <v>154232</v>
      </c>
      <c r="D35" s="7">
        <f>+'[1]PP EX- STOCK'!F70</f>
        <v>154536</v>
      </c>
    </row>
    <row r="36" spans="1:5" x14ac:dyDescent="0.25">
      <c r="A36" s="5"/>
      <c r="B36" s="6" t="s">
        <v>37</v>
      </c>
      <c r="C36" s="7">
        <f>+'[1]PP EX- STOCK'!C84</f>
        <v>155212</v>
      </c>
      <c r="D36" s="7">
        <f>+'[1]PP EX- STOCK'!C70</f>
        <v>155516</v>
      </c>
    </row>
    <row r="37" spans="1:5" x14ac:dyDescent="0.25">
      <c r="A37" s="5"/>
      <c r="B37" s="6" t="s">
        <v>38</v>
      </c>
      <c r="C37" s="7">
        <f>+'[1]PP EX- STOCK'!D84</f>
        <v>152732</v>
      </c>
      <c r="D37" s="7">
        <f>+'[1]PP EX- STOCK'!D70</f>
        <v>153036</v>
      </c>
    </row>
    <row r="38" spans="1:5" x14ac:dyDescent="0.25">
      <c r="A38" s="5"/>
      <c r="B38" s="6" t="s">
        <v>39</v>
      </c>
      <c r="C38" s="7">
        <f>+'[1]PP EX- STOCK'!H84</f>
        <v>166022</v>
      </c>
      <c r="D38" s="7">
        <f>+'[1]PP EX- STOCK'!H70</f>
        <v>166326</v>
      </c>
    </row>
    <row r="39" spans="1:5" x14ac:dyDescent="0.25">
      <c r="A39" s="10"/>
      <c r="B39" s="11" t="s">
        <v>40</v>
      </c>
      <c r="C39" s="7"/>
      <c r="D39" s="7"/>
      <c r="E39" s="8"/>
    </row>
    <row r="40" spans="1:5" x14ac:dyDescent="0.25">
      <c r="A40" s="10"/>
      <c r="B40" s="6" t="s">
        <v>41</v>
      </c>
      <c r="C40" s="7">
        <f>+'[1]PP EX- STOCK'!Q84</f>
        <v>161522</v>
      </c>
      <c r="D40" s="7">
        <f>+'[1]PP EX- STOCK'!Q70</f>
        <v>161782</v>
      </c>
      <c r="E40" s="8"/>
    </row>
    <row r="41" spans="1:5" x14ac:dyDescent="0.25">
      <c r="A41" s="10"/>
      <c r="B41" s="12" t="s">
        <v>42</v>
      </c>
      <c r="C41" s="7">
        <f>+'[1]PP EX- STOCK'!R84</f>
        <v>162012</v>
      </c>
      <c r="D41" s="7">
        <f>+'[1]PP EX- STOCK'!R70</f>
        <v>162316</v>
      </c>
      <c r="E41" s="8"/>
    </row>
    <row r="42" spans="1:5" x14ac:dyDescent="0.25">
      <c r="A42" s="10"/>
      <c r="B42" s="12" t="s">
        <v>43</v>
      </c>
      <c r="C42" s="7">
        <f>+'[1]PP EX- STOCK'!S84</f>
        <v>163862</v>
      </c>
      <c r="D42" s="7">
        <f>+'[1]PP EX- STOCK'!S70</f>
        <v>164166</v>
      </c>
      <c r="E42" s="8"/>
    </row>
    <row r="43" spans="1:5" x14ac:dyDescent="0.25">
      <c r="A43" s="5"/>
      <c r="B43" s="12" t="s">
        <v>44</v>
      </c>
      <c r="C43" s="7">
        <f>+'[1]PP EX- STOCK'!T84</f>
        <v>162992</v>
      </c>
      <c r="D43" s="7">
        <f>+'[1]PP EX- STOCK'!T70</f>
        <v>163282</v>
      </c>
    </row>
    <row r="44" spans="1:5" x14ac:dyDescent="0.25">
      <c r="A44" s="5"/>
      <c r="B44" s="12" t="s">
        <v>45</v>
      </c>
      <c r="C44" s="7">
        <f>+'[1]PP EX- STOCK'!U84</f>
        <v>162992</v>
      </c>
      <c r="D44" s="7">
        <f>+'[1]PP EX- STOCK'!U70</f>
        <v>163282</v>
      </c>
    </row>
    <row r="45" spans="1:5" x14ac:dyDescent="0.25">
      <c r="A45" s="5"/>
      <c r="B45" s="12" t="s">
        <v>46</v>
      </c>
      <c r="C45" s="7">
        <f>+'[1]PP EX- STOCK'!N84</f>
        <v>164772</v>
      </c>
      <c r="D45" s="7">
        <f>+'[1]PP EX- STOCK'!N70</f>
        <v>165032</v>
      </c>
    </row>
    <row r="46" spans="1:5" x14ac:dyDescent="0.25">
      <c r="A46" s="5"/>
      <c r="B46" s="6" t="s">
        <v>47</v>
      </c>
      <c r="C46" s="7">
        <f>+'[1]PP EX- STOCK'!L84</f>
        <v>161522</v>
      </c>
      <c r="D46" s="7">
        <f>+'[1]PP EX- STOCK'!L70</f>
        <v>161782</v>
      </c>
    </row>
    <row r="47" spans="1:5" x14ac:dyDescent="0.25">
      <c r="A47" s="5"/>
      <c r="B47" s="6" t="s">
        <v>48</v>
      </c>
      <c r="C47" s="7">
        <f>+'[1]PP EX- STOCK'!M84</f>
        <v>161022</v>
      </c>
      <c r="D47" s="7">
        <f>+'[1]PP EX- STOCK'!M70</f>
        <v>161282</v>
      </c>
    </row>
    <row r="48" spans="1:5" x14ac:dyDescent="0.25">
      <c r="A48" s="5"/>
      <c r="B48" s="6" t="s">
        <v>49</v>
      </c>
      <c r="C48" s="7">
        <f>+'[1]PP EX- STOCK'!I84</f>
        <v>173846</v>
      </c>
      <c r="D48" s="7">
        <f>+'[1]PP EX- STOCK'!I70</f>
        <v>174289</v>
      </c>
    </row>
    <row r="49" spans="1:6" x14ac:dyDescent="0.25">
      <c r="A49" s="5"/>
      <c r="B49" s="6" t="s">
        <v>50</v>
      </c>
      <c r="C49" s="7">
        <f>+'[1]PP EX- STOCK'!O84</f>
        <v>163282</v>
      </c>
      <c r="D49" s="7">
        <f>+'[1]PP EX- STOCK'!O70</f>
        <v>163582</v>
      </c>
    </row>
    <row r="50" spans="1:6" x14ac:dyDescent="0.25">
      <c r="A50" s="10"/>
      <c r="B50" s="6" t="s">
        <v>51</v>
      </c>
      <c r="C50" s="7">
        <f>+'[1]PP EX- STOCK'!J84</f>
        <v>175869</v>
      </c>
      <c r="D50" s="7">
        <f>+'[1]PP EX- STOCK'!J70</f>
        <v>176132</v>
      </c>
    </row>
    <row r="51" spans="1:6" x14ac:dyDescent="0.25">
      <c r="A51" s="5"/>
      <c r="B51" s="6" t="s">
        <v>52</v>
      </c>
      <c r="C51" s="9">
        <f>+'[1]PP EX- STOCK'!K84</f>
        <v>176846</v>
      </c>
      <c r="D51" s="7">
        <f>+'[1]PP EX- STOCK'!K70</f>
        <v>177289</v>
      </c>
    </row>
    <row r="52" spans="1:6" x14ac:dyDescent="0.25">
      <c r="A52" s="5"/>
      <c r="B52" s="11" t="s">
        <v>53</v>
      </c>
      <c r="C52" s="7"/>
      <c r="D52" s="7"/>
    </row>
    <row r="53" spans="1:6" x14ac:dyDescent="0.25">
      <c r="A53" s="5"/>
      <c r="B53" s="6" t="s">
        <v>54</v>
      </c>
      <c r="C53" s="7">
        <f>+'[1]LL Ex-Works &amp; STP'!K84</f>
        <v>143107</v>
      </c>
      <c r="D53" s="7">
        <f>+'[1]LL Ex-Works &amp; STP'!K70</f>
        <v>142987</v>
      </c>
    </row>
    <row r="54" spans="1:6" x14ac:dyDescent="0.25">
      <c r="A54" s="5"/>
      <c r="B54" s="6" t="s">
        <v>55</v>
      </c>
      <c r="C54" s="7">
        <f>+'[1]LL Ex-Works &amp; STP'!J84</f>
        <v>142107</v>
      </c>
      <c r="D54" s="7">
        <f>+'[1]LL Ex-Works &amp; STP'!J70</f>
        <v>141987</v>
      </c>
    </row>
    <row r="55" spans="1:6" x14ac:dyDescent="0.25">
      <c r="A55" s="5"/>
      <c r="B55" s="6" t="s">
        <v>56</v>
      </c>
      <c r="C55" s="7">
        <f>+'[1]LL Ex-Works &amp; STP'!L84</f>
        <v>148687</v>
      </c>
      <c r="D55" s="7">
        <f>+'[1]LL Ex-Works &amp; STP'!L70</f>
        <v>148577</v>
      </c>
    </row>
    <row r="56" spans="1:6" x14ac:dyDescent="0.25">
      <c r="A56" s="5"/>
      <c r="B56" s="6" t="s">
        <v>57</v>
      </c>
      <c r="C56" s="7">
        <f>+'[1]LL Ex-Works &amp; STP'!M84</f>
        <v>150687</v>
      </c>
      <c r="D56" s="7">
        <f>+'[1]LL Ex-Works &amp; STP'!M70</f>
        <v>150577</v>
      </c>
    </row>
    <row r="57" spans="1:6" x14ac:dyDescent="0.25">
      <c r="A57" s="13"/>
      <c r="B57" s="6" t="s">
        <v>58</v>
      </c>
      <c r="C57" s="7">
        <f>+'[1]LL Ex-Works &amp; STP'!J84</f>
        <v>142107</v>
      </c>
      <c r="D57" s="7">
        <f>+'[1]LL Ex-Works &amp; STP'!J70</f>
        <v>141987</v>
      </c>
    </row>
    <row r="58" spans="1:6" x14ac:dyDescent="0.25">
      <c r="A58" s="14"/>
      <c r="B58" s="6" t="s">
        <v>59</v>
      </c>
      <c r="C58" s="7">
        <f>+'[1]LL Ex-Works &amp; STP'!N84</f>
        <v>151598</v>
      </c>
      <c r="D58" s="7">
        <f>+'[1]LL Ex-Works &amp; STP'!N70</f>
        <v>152277</v>
      </c>
      <c r="E58" s="13"/>
    </row>
    <row r="59" spans="1:6" x14ac:dyDescent="0.25">
      <c r="A59" s="15"/>
      <c r="B59" s="6" t="s">
        <v>60</v>
      </c>
      <c r="C59" s="7">
        <f>+'[1]LL Ex-Works &amp; STP'!O84</f>
        <v>151098</v>
      </c>
      <c r="D59" s="7">
        <f>+'[1]LL Ex-Works &amp; STP'!O70</f>
        <v>151777</v>
      </c>
      <c r="E59" s="16"/>
    </row>
    <row r="60" spans="1:6" x14ac:dyDescent="0.25">
      <c r="A60" s="73" t="s">
        <v>61</v>
      </c>
      <c r="B60" s="73"/>
      <c r="C60" s="73"/>
      <c r="D60" s="73"/>
      <c r="E60" s="73"/>
      <c r="F60" s="73"/>
    </row>
    <row r="61" spans="1:6" x14ac:dyDescent="0.25">
      <c r="A61" s="17" t="s">
        <v>62</v>
      </c>
      <c r="B61" s="13"/>
      <c r="C61" s="13"/>
      <c r="D61" s="13"/>
      <c r="E61" s="13"/>
    </row>
    <row r="62" spans="1:6" x14ac:dyDescent="0.25">
      <c r="A62" s="17" t="s">
        <v>63</v>
      </c>
      <c r="B62" s="16"/>
      <c r="C62" s="16"/>
      <c r="D62" s="16"/>
      <c r="E62" s="13"/>
    </row>
    <row r="63" spans="1:6" x14ac:dyDescent="0.25">
      <c r="A63" s="13" t="s">
        <v>64</v>
      </c>
      <c r="B63" s="13"/>
      <c r="C63" s="13"/>
      <c r="D63" s="13"/>
      <c r="E63" s="13"/>
    </row>
    <row r="64" spans="1:6" x14ac:dyDescent="0.25">
      <c r="A64" s="18" t="s">
        <v>65</v>
      </c>
      <c r="B64" s="13"/>
      <c r="C64" s="13"/>
      <c r="D64" s="13"/>
      <c r="E64" s="13"/>
    </row>
    <row r="65" spans="1:5" x14ac:dyDescent="0.25">
      <c r="A65" s="18" t="s">
        <v>66</v>
      </c>
      <c r="B65" s="16"/>
      <c r="C65" s="13"/>
      <c r="D65" s="13"/>
      <c r="E65" s="19"/>
    </row>
    <row r="66" spans="1:5" x14ac:dyDescent="0.25">
      <c r="A66" s="20" t="s">
        <v>67</v>
      </c>
      <c r="B66" s="16"/>
      <c r="C66" s="13"/>
      <c r="D66" s="13"/>
      <c r="E66" s="13"/>
    </row>
    <row r="67" spans="1:5" ht="15.75" x14ac:dyDescent="0.25">
      <c r="A67" s="21" t="s">
        <v>68</v>
      </c>
      <c r="B67" s="16"/>
      <c r="C67" s="19"/>
      <c r="D67" s="19"/>
      <c r="E67" s="13"/>
    </row>
    <row r="68" spans="1:5" ht="15.75" x14ac:dyDescent="0.25">
      <c r="A68" s="21" t="s">
        <v>69</v>
      </c>
      <c r="B68" s="16"/>
      <c r="C68" s="13"/>
      <c r="D68" s="13"/>
      <c r="E68" s="13"/>
    </row>
    <row r="69" spans="1:5" x14ac:dyDescent="0.25">
      <c r="A69" s="22" t="s">
        <v>70</v>
      </c>
      <c r="B69" s="13"/>
      <c r="C69" s="13"/>
      <c r="D69" s="13"/>
    </row>
    <row r="70" spans="1:5" ht="15.75" x14ac:dyDescent="0.25">
      <c r="A70" s="21" t="s">
        <v>71</v>
      </c>
      <c r="B70" s="13"/>
      <c r="C70" s="13"/>
      <c r="D70" s="13"/>
    </row>
    <row r="71" spans="1:5" x14ac:dyDescent="0.25">
      <c r="A71" s="22" t="s">
        <v>72</v>
      </c>
      <c r="B71" s="13"/>
      <c r="E71" s="19"/>
    </row>
  </sheetData>
  <mergeCells count="10">
    <mergeCell ref="A7:E7"/>
    <mergeCell ref="A8:E8"/>
    <mergeCell ref="A9:E9"/>
    <mergeCell ref="A60:F60"/>
    <mergeCell ref="A1:E1"/>
    <mergeCell ref="A2:E2"/>
    <mergeCell ref="A3:E3"/>
    <mergeCell ref="A4:E4"/>
    <mergeCell ref="A5:E5"/>
    <mergeCell ref="A6:E6"/>
  </mergeCells>
  <hyperlinks>
    <hyperlink ref="A69" r:id="rId1" display="mukesh.ganpati@gmail.com"/>
    <hyperlink ref="A71" r:id="rId2" display="mukesh.ganpati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opLeftCell="A53" workbookViewId="0">
      <selection activeCell="A7" sqref="A7:H68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x14ac:dyDescent="0.25">
      <c r="A1" s="77" t="s">
        <v>0</v>
      </c>
      <c r="B1" s="77"/>
      <c r="C1" s="77"/>
      <c r="D1" s="77"/>
      <c r="E1" s="77"/>
      <c r="F1" s="77"/>
      <c r="G1" s="77"/>
      <c r="H1" s="77"/>
      <c r="I1" s="13"/>
    </row>
    <row r="2" spans="1:9" x14ac:dyDescent="0.25">
      <c r="A2" s="76" t="s">
        <v>1</v>
      </c>
      <c r="B2" s="76"/>
      <c r="C2" s="76"/>
      <c r="D2" s="76"/>
      <c r="E2" s="76"/>
      <c r="F2" s="76"/>
      <c r="G2" s="76"/>
      <c r="H2" s="76"/>
      <c r="I2" s="13"/>
    </row>
    <row r="3" spans="1:9" x14ac:dyDescent="0.25">
      <c r="A3" s="76" t="s">
        <v>2</v>
      </c>
      <c r="B3" s="76"/>
      <c r="C3" s="76"/>
      <c r="D3" s="76"/>
      <c r="E3" s="76"/>
      <c r="F3" s="76"/>
      <c r="G3" s="76"/>
      <c r="H3" s="76"/>
      <c r="I3" s="13"/>
    </row>
    <row r="4" spans="1:9" x14ac:dyDescent="0.25">
      <c r="A4" s="78" t="s">
        <v>73</v>
      </c>
      <c r="B4" s="78"/>
      <c r="C4" s="78"/>
      <c r="D4" s="78"/>
      <c r="E4" s="78"/>
      <c r="F4" s="78"/>
      <c r="G4" s="78"/>
      <c r="H4" s="78"/>
      <c r="I4" s="13"/>
    </row>
    <row r="5" spans="1:9" x14ac:dyDescent="0.25">
      <c r="A5" s="78" t="s">
        <v>74</v>
      </c>
      <c r="B5" s="78"/>
      <c r="C5" s="78"/>
      <c r="D5" s="78"/>
      <c r="E5" s="78"/>
      <c r="F5" s="78"/>
      <c r="G5" s="78"/>
      <c r="H5" s="78"/>
      <c r="I5" s="13"/>
    </row>
    <row r="6" spans="1:9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</row>
    <row r="7" spans="1:9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13"/>
    </row>
    <row r="8" spans="1:9" ht="14.45" x14ac:dyDescent="0.3">
      <c r="A8" s="23" t="s">
        <v>76</v>
      </c>
      <c r="B8" s="23" t="s">
        <v>77</v>
      </c>
      <c r="C8" s="23" t="s">
        <v>78</v>
      </c>
      <c r="D8" s="23" t="s">
        <v>79</v>
      </c>
      <c r="E8" s="23" t="s">
        <v>80</v>
      </c>
      <c r="F8" s="24" t="s">
        <v>81</v>
      </c>
      <c r="G8" s="25" t="s">
        <v>82</v>
      </c>
      <c r="H8" s="26"/>
      <c r="I8" s="13"/>
    </row>
    <row r="9" spans="1:9" ht="14.45" x14ac:dyDescent="0.3">
      <c r="A9" s="27" t="s">
        <v>11</v>
      </c>
      <c r="B9" s="28"/>
      <c r="C9" s="1" t="s">
        <v>83</v>
      </c>
      <c r="D9" s="1" t="s">
        <v>84</v>
      </c>
      <c r="E9" s="1" t="s">
        <v>77</v>
      </c>
      <c r="F9" s="29">
        <v>0.18</v>
      </c>
      <c r="G9" s="30" t="s">
        <v>85</v>
      </c>
      <c r="H9" s="31"/>
      <c r="I9" s="13"/>
    </row>
    <row r="10" spans="1:9" ht="14.45" x14ac:dyDescent="0.3">
      <c r="A10" s="12" t="s">
        <v>86</v>
      </c>
      <c r="B10" s="32">
        <f>+'[1]HD Ex-Works'!R87</f>
        <v>132309</v>
      </c>
      <c r="C10" s="33">
        <v>1100</v>
      </c>
      <c r="D10" s="33">
        <f>+[1]FREIGHT!I413</f>
        <v>3569</v>
      </c>
      <c r="E10" s="33">
        <f>+B10-C10+D10</f>
        <v>134778</v>
      </c>
      <c r="F10" s="33">
        <f t="shared" ref="F10:F33" si="0">+E10*0.18</f>
        <v>24260.04</v>
      </c>
      <c r="G10" s="34">
        <f>SUM(E10:F10)</f>
        <v>159038.04</v>
      </c>
      <c r="H10" s="35"/>
      <c r="I10" s="13"/>
    </row>
    <row r="11" spans="1:9" ht="14.45" x14ac:dyDescent="0.3">
      <c r="A11" s="12" t="s">
        <v>14</v>
      </c>
      <c r="B11" s="32">
        <f>+'[1]HD Ex-Works'!S87</f>
        <v>134309</v>
      </c>
      <c r="C11" s="33">
        <v>1100</v>
      </c>
      <c r="D11" s="33">
        <f>+D10</f>
        <v>3569</v>
      </c>
      <c r="E11" s="33">
        <f t="shared" ref="E11:E33" si="1">+B11-C11+D11</f>
        <v>136778</v>
      </c>
      <c r="F11" s="33">
        <f t="shared" si="0"/>
        <v>24620.04</v>
      </c>
      <c r="G11" s="34">
        <f t="shared" ref="G11:G68" si="2">SUM(E11:F11)</f>
        <v>161398.04</v>
      </c>
      <c r="H11" s="35"/>
      <c r="I11" s="13"/>
    </row>
    <row r="12" spans="1:9" ht="14.45" x14ac:dyDescent="0.3">
      <c r="A12" s="12" t="s">
        <v>87</v>
      </c>
      <c r="B12" s="32">
        <f>+'[1]HD Ex-Works'!T87</f>
        <v>140258</v>
      </c>
      <c r="C12" s="33">
        <v>1100</v>
      </c>
      <c r="D12" s="33">
        <f t="shared" ref="D12:D33" si="3">+D11</f>
        <v>3569</v>
      </c>
      <c r="E12" s="33">
        <f>+B12-C12+D12</f>
        <v>142727</v>
      </c>
      <c r="F12" s="33">
        <f>+E12*0.18</f>
        <v>25690.86</v>
      </c>
      <c r="G12" s="34">
        <f>SUM(E12:F12)</f>
        <v>168417.86</v>
      </c>
      <c r="H12" s="35"/>
      <c r="I12" s="13"/>
    </row>
    <row r="13" spans="1:9" ht="14.45" x14ac:dyDescent="0.3">
      <c r="A13" s="12" t="s">
        <v>88</v>
      </c>
      <c r="B13" s="32">
        <f>+'[1]HD Ex-Works'!U87</f>
        <v>140258</v>
      </c>
      <c r="C13" s="33">
        <v>1100</v>
      </c>
      <c r="D13" s="33">
        <f t="shared" si="3"/>
        <v>3569</v>
      </c>
      <c r="E13" s="33">
        <f t="shared" si="1"/>
        <v>142727</v>
      </c>
      <c r="F13" s="33">
        <f t="shared" si="0"/>
        <v>25690.86</v>
      </c>
      <c r="G13" s="34">
        <f t="shared" si="2"/>
        <v>168417.86</v>
      </c>
      <c r="H13" s="35"/>
      <c r="I13" s="13"/>
    </row>
    <row r="14" spans="1:9" ht="14.45" x14ac:dyDescent="0.3">
      <c r="A14" s="12" t="s">
        <v>18</v>
      </c>
      <c r="B14" s="32">
        <f>+'[1]HD Ex-Works'!M87</f>
        <v>142758</v>
      </c>
      <c r="C14" s="33">
        <v>1100</v>
      </c>
      <c r="D14" s="33">
        <f t="shared" si="3"/>
        <v>3569</v>
      </c>
      <c r="E14" s="33">
        <f>+B14-C14+D14</f>
        <v>145227</v>
      </c>
      <c r="F14" s="33">
        <f>+E14*0.18</f>
        <v>26140.86</v>
      </c>
      <c r="G14" s="34">
        <f>SUM(E14:F14)</f>
        <v>171367.86</v>
      </c>
      <c r="H14" s="35"/>
      <c r="I14" s="13"/>
    </row>
    <row r="15" spans="1:9" ht="14.45" x14ac:dyDescent="0.3">
      <c r="A15" s="12" t="s">
        <v>19</v>
      </c>
      <c r="B15" s="32">
        <f>+'[1]HD Ex-Works'!N87</f>
        <v>142758</v>
      </c>
      <c r="C15" s="33">
        <v>1100</v>
      </c>
      <c r="D15" s="33">
        <f t="shared" si="3"/>
        <v>3569</v>
      </c>
      <c r="E15" s="33">
        <f>+B15-C15+D15</f>
        <v>145227</v>
      </c>
      <c r="F15" s="33">
        <f>+E15*0.18</f>
        <v>26140.86</v>
      </c>
      <c r="G15" s="34">
        <f>SUM(E15:F15)</f>
        <v>171367.86</v>
      </c>
      <c r="H15" s="35"/>
      <c r="I15" s="13"/>
    </row>
    <row r="16" spans="1:9" ht="14.45" x14ac:dyDescent="0.3">
      <c r="A16" s="12" t="s">
        <v>89</v>
      </c>
      <c r="B16" s="32">
        <f>+'[1]HD Ex-Works'!Q87</f>
        <v>133573</v>
      </c>
      <c r="C16" s="33">
        <v>1100</v>
      </c>
      <c r="D16" s="33">
        <f t="shared" si="3"/>
        <v>3569</v>
      </c>
      <c r="E16" s="33">
        <f t="shared" si="1"/>
        <v>136042</v>
      </c>
      <c r="F16" s="33">
        <f t="shared" si="0"/>
        <v>24487.559999999998</v>
      </c>
      <c r="G16" s="34">
        <f t="shared" si="2"/>
        <v>160529.56</v>
      </c>
      <c r="H16" s="35"/>
      <c r="I16" s="16"/>
    </row>
    <row r="17" spans="1:9" ht="14.45" x14ac:dyDescent="0.3">
      <c r="A17" s="12" t="s">
        <v>90</v>
      </c>
      <c r="B17" s="32">
        <f>+'[1]HD Ex-Works'!C87</f>
        <v>141289</v>
      </c>
      <c r="C17" s="33">
        <v>1100</v>
      </c>
      <c r="D17" s="33">
        <f t="shared" si="3"/>
        <v>3569</v>
      </c>
      <c r="E17" s="33">
        <f t="shared" si="1"/>
        <v>143758</v>
      </c>
      <c r="F17" s="33">
        <f t="shared" si="0"/>
        <v>25876.44</v>
      </c>
      <c r="G17" s="34">
        <f t="shared" si="2"/>
        <v>169634.44</v>
      </c>
      <c r="H17" s="35"/>
      <c r="I17" s="13"/>
    </row>
    <row r="18" spans="1:9" ht="14.45" x14ac:dyDescent="0.3">
      <c r="A18" s="12" t="s">
        <v>91</v>
      </c>
      <c r="B18" s="32">
        <f>+'[1]HD Ex-Works'!D87</f>
        <v>140039</v>
      </c>
      <c r="C18" s="33">
        <v>1100</v>
      </c>
      <c r="D18" s="33">
        <f t="shared" si="3"/>
        <v>3569</v>
      </c>
      <c r="E18" s="33">
        <f t="shared" si="1"/>
        <v>142508</v>
      </c>
      <c r="F18" s="33">
        <f t="shared" si="0"/>
        <v>25651.439999999999</v>
      </c>
      <c r="G18" s="34">
        <f t="shared" si="2"/>
        <v>168159.44</v>
      </c>
      <c r="H18" s="35"/>
      <c r="I18" s="13"/>
    </row>
    <row r="19" spans="1:9" ht="14.45" x14ac:dyDescent="0.3">
      <c r="A19" s="12" t="s">
        <v>92</v>
      </c>
      <c r="B19" s="32">
        <f>+'[1]HD Ex-Works'!B87</f>
        <v>139539</v>
      </c>
      <c r="C19" s="33">
        <v>1100</v>
      </c>
      <c r="D19" s="33">
        <f t="shared" si="3"/>
        <v>3569</v>
      </c>
      <c r="E19" s="33">
        <f t="shared" si="1"/>
        <v>142008</v>
      </c>
      <c r="F19" s="33">
        <f t="shared" si="0"/>
        <v>25561.439999999999</v>
      </c>
      <c r="G19" s="34">
        <f t="shared" si="2"/>
        <v>167569.44</v>
      </c>
      <c r="H19" s="35"/>
      <c r="I19" s="13"/>
    </row>
    <row r="20" spans="1:9" ht="14.45" x14ac:dyDescent="0.3">
      <c r="A20" s="12" t="s">
        <v>93</v>
      </c>
      <c r="B20" s="33">
        <f>+'[1]HD Ex-Works'!E87</f>
        <v>141358</v>
      </c>
      <c r="C20" s="33">
        <v>1100</v>
      </c>
      <c r="D20" s="33">
        <f t="shared" si="3"/>
        <v>3569</v>
      </c>
      <c r="E20" s="33">
        <f t="shared" si="1"/>
        <v>143827</v>
      </c>
      <c r="F20" s="33">
        <f t="shared" si="0"/>
        <v>25888.86</v>
      </c>
      <c r="G20" s="34">
        <f t="shared" si="2"/>
        <v>169715.86</v>
      </c>
      <c r="H20" s="35"/>
      <c r="I20" s="13"/>
    </row>
    <row r="21" spans="1:9" ht="14.45" x14ac:dyDescent="0.3">
      <c r="A21" s="12" t="s">
        <v>24</v>
      </c>
      <c r="B21" s="33">
        <f>+'[1]HD Ex-Works'!F87</f>
        <v>141199</v>
      </c>
      <c r="C21" s="33">
        <v>1100</v>
      </c>
      <c r="D21" s="33">
        <f t="shared" si="3"/>
        <v>3569</v>
      </c>
      <c r="E21" s="33">
        <f t="shared" si="1"/>
        <v>143668</v>
      </c>
      <c r="F21" s="33">
        <f t="shared" si="0"/>
        <v>25860.239999999998</v>
      </c>
      <c r="G21" s="34">
        <f t="shared" si="2"/>
        <v>169528.24</v>
      </c>
      <c r="H21" s="35"/>
      <c r="I21" s="13"/>
    </row>
    <row r="22" spans="1:9" ht="14.45" x14ac:dyDescent="0.3">
      <c r="A22" s="12" t="s">
        <v>94</v>
      </c>
      <c r="B22" s="33">
        <f>+'[1]HD Ex-Works'!W87-3000</f>
        <v>135778</v>
      </c>
      <c r="C22" s="33">
        <v>1100</v>
      </c>
      <c r="D22" s="33">
        <f t="shared" si="3"/>
        <v>3569</v>
      </c>
      <c r="E22" s="33">
        <f t="shared" si="1"/>
        <v>138247</v>
      </c>
      <c r="F22" s="33">
        <f t="shared" si="0"/>
        <v>24884.46</v>
      </c>
      <c r="G22" s="34">
        <f t="shared" si="2"/>
        <v>163131.46</v>
      </c>
      <c r="H22" s="35"/>
      <c r="I22" s="36"/>
    </row>
    <row r="23" spans="1:9" ht="14.45" x14ac:dyDescent="0.3">
      <c r="A23" s="12" t="s">
        <v>95</v>
      </c>
      <c r="B23" s="33">
        <f>+'[1]HD Ex-Works'!W87</f>
        <v>138778</v>
      </c>
      <c r="C23" s="33">
        <v>1100</v>
      </c>
      <c r="D23" s="33">
        <f t="shared" si="3"/>
        <v>3569</v>
      </c>
      <c r="E23" s="33">
        <f t="shared" si="1"/>
        <v>141247</v>
      </c>
      <c r="F23" s="33">
        <f t="shared" si="0"/>
        <v>25424.46</v>
      </c>
      <c r="G23" s="34">
        <f t="shared" si="2"/>
        <v>166671.46</v>
      </c>
      <c r="H23" s="35"/>
      <c r="I23" s="13"/>
    </row>
    <row r="24" spans="1:9" ht="14.45" x14ac:dyDescent="0.3">
      <c r="A24" s="12" t="s">
        <v>96</v>
      </c>
      <c r="B24" s="33">
        <f>+'[1]HD Ex-Works'!X87</f>
        <v>138778</v>
      </c>
      <c r="C24" s="33">
        <v>1100</v>
      </c>
      <c r="D24" s="33">
        <f t="shared" si="3"/>
        <v>3569</v>
      </c>
      <c r="E24" s="33">
        <f t="shared" si="1"/>
        <v>141247</v>
      </c>
      <c r="F24" s="33">
        <f t="shared" si="0"/>
        <v>25424.46</v>
      </c>
      <c r="G24" s="34">
        <f t="shared" si="2"/>
        <v>166671.46</v>
      </c>
      <c r="H24" s="35"/>
      <c r="I24" s="36"/>
    </row>
    <row r="25" spans="1:9" ht="14.45" x14ac:dyDescent="0.3">
      <c r="A25" s="12" t="s">
        <v>97</v>
      </c>
      <c r="B25" s="33">
        <f>+'[1]HD Ex-Works'!J87</f>
        <v>132420</v>
      </c>
      <c r="C25" s="33">
        <v>1100</v>
      </c>
      <c r="D25" s="33">
        <f t="shared" si="3"/>
        <v>3569</v>
      </c>
      <c r="E25" s="33">
        <f t="shared" si="1"/>
        <v>134889</v>
      </c>
      <c r="F25" s="33">
        <f t="shared" si="0"/>
        <v>24280.02</v>
      </c>
      <c r="G25" s="34">
        <f t="shared" si="2"/>
        <v>159169.01999999999</v>
      </c>
      <c r="H25" s="35"/>
      <c r="I25" s="16"/>
    </row>
    <row r="26" spans="1:9" ht="14.45" x14ac:dyDescent="0.3">
      <c r="A26" s="12" t="s">
        <v>28</v>
      </c>
      <c r="B26" s="32">
        <f>+'[1]HD Ex-Works'!H87</f>
        <v>131808</v>
      </c>
      <c r="C26" s="33">
        <v>1100</v>
      </c>
      <c r="D26" s="33">
        <f t="shared" si="3"/>
        <v>3569</v>
      </c>
      <c r="E26" s="33">
        <f t="shared" si="1"/>
        <v>134277</v>
      </c>
      <c r="F26" s="33">
        <f t="shared" si="0"/>
        <v>24169.86</v>
      </c>
      <c r="G26" s="34">
        <f t="shared" si="2"/>
        <v>158446.85999999999</v>
      </c>
      <c r="H26" s="35"/>
      <c r="I26" s="13"/>
    </row>
    <row r="27" spans="1:9" ht="14.45" x14ac:dyDescent="0.3">
      <c r="A27" s="12" t="s">
        <v>30</v>
      </c>
      <c r="B27" s="33">
        <f>+'[1]HD Ex-Works'!G87</f>
        <v>132618</v>
      </c>
      <c r="C27" s="33">
        <v>1100</v>
      </c>
      <c r="D27" s="33">
        <f t="shared" si="3"/>
        <v>3569</v>
      </c>
      <c r="E27" s="33">
        <f t="shared" si="1"/>
        <v>135087</v>
      </c>
      <c r="F27" s="33">
        <f t="shared" si="0"/>
        <v>24315.66</v>
      </c>
      <c r="G27" s="34">
        <f t="shared" si="2"/>
        <v>159402.66</v>
      </c>
      <c r="H27" s="35"/>
      <c r="I27" s="13"/>
    </row>
    <row r="28" spans="1:9" ht="14.45" x14ac:dyDescent="0.3">
      <c r="A28" s="12" t="s">
        <v>98</v>
      </c>
      <c r="B28" s="33">
        <f>+'[1]HD Ex-Works'!I87</f>
        <v>130420</v>
      </c>
      <c r="C28" s="33">
        <v>1100</v>
      </c>
      <c r="D28" s="33">
        <f t="shared" si="3"/>
        <v>3569</v>
      </c>
      <c r="E28" s="33">
        <f t="shared" si="1"/>
        <v>132889</v>
      </c>
      <c r="F28" s="33">
        <f t="shared" si="0"/>
        <v>23920.02</v>
      </c>
      <c r="G28" s="34">
        <f t="shared" si="2"/>
        <v>156809.01999999999</v>
      </c>
      <c r="H28" s="35"/>
      <c r="I28" s="13"/>
    </row>
    <row r="29" spans="1:9" ht="14.45" x14ac:dyDescent="0.3">
      <c r="A29" s="12" t="s">
        <v>26</v>
      </c>
      <c r="B29" s="33">
        <f>+'[1]HD Ex-Works'!Y87</f>
        <v>136778</v>
      </c>
      <c r="C29" s="33">
        <v>1100</v>
      </c>
      <c r="D29" s="33">
        <f t="shared" si="3"/>
        <v>3569</v>
      </c>
      <c r="E29" s="33">
        <f t="shared" si="1"/>
        <v>139247</v>
      </c>
      <c r="F29" s="33">
        <f t="shared" si="0"/>
        <v>25064.46</v>
      </c>
      <c r="G29" s="34">
        <f t="shared" si="2"/>
        <v>164311.46</v>
      </c>
      <c r="H29" s="35"/>
      <c r="I29" s="13"/>
    </row>
    <row r="30" spans="1:9" ht="14.45" x14ac:dyDescent="0.3">
      <c r="A30" s="12" t="s">
        <v>99</v>
      </c>
      <c r="B30" s="33">
        <f>+'[1]HD Ex-Works'!Z87</f>
        <v>134778</v>
      </c>
      <c r="C30" s="33">
        <v>1100</v>
      </c>
      <c r="D30" s="33">
        <f t="shared" si="3"/>
        <v>3569</v>
      </c>
      <c r="E30" s="33">
        <f t="shared" si="1"/>
        <v>137247</v>
      </c>
      <c r="F30" s="33">
        <f t="shared" si="0"/>
        <v>24704.46</v>
      </c>
      <c r="G30" s="34">
        <f t="shared" si="2"/>
        <v>161951.46</v>
      </c>
      <c r="H30" s="35"/>
      <c r="I30" s="13"/>
    </row>
    <row r="31" spans="1:9" ht="14.45" x14ac:dyDescent="0.3">
      <c r="A31" s="12" t="s">
        <v>100</v>
      </c>
      <c r="B31" s="33">
        <f>+'[1]HD Ex-Works'!AA87</f>
        <v>128073</v>
      </c>
      <c r="C31" s="33">
        <v>1100</v>
      </c>
      <c r="D31" s="33">
        <f t="shared" si="3"/>
        <v>3569</v>
      </c>
      <c r="E31" s="33">
        <f t="shared" si="1"/>
        <v>130542</v>
      </c>
      <c r="F31" s="33">
        <f t="shared" si="0"/>
        <v>23497.559999999998</v>
      </c>
      <c r="G31" s="34">
        <f t="shared" si="2"/>
        <v>154039.56</v>
      </c>
      <c r="H31" s="35"/>
      <c r="I31" s="13"/>
    </row>
    <row r="32" spans="1:9" ht="14.45" x14ac:dyDescent="0.3">
      <c r="A32" s="12" t="s">
        <v>101</v>
      </c>
      <c r="B32" s="33">
        <f>+'[1]HD Ex-Works'!AB87</f>
        <v>138199</v>
      </c>
      <c r="C32" s="33">
        <v>1100</v>
      </c>
      <c r="D32" s="33">
        <f t="shared" si="3"/>
        <v>3569</v>
      </c>
      <c r="E32" s="33">
        <f t="shared" si="1"/>
        <v>140668</v>
      </c>
      <c r="F32" s="33">
        <f t="shared" si="0"/>
        <v>25320.239999999998</v>
      </c>
      <c r="G32" s="34">
        <f t="shared" si="2"/>
        <v>165988.24</v>
      </c>
      <c r="H32" s="35"/>
      <c r="I32" s="13"/>
    </row>
    <row r="33" spans="1:9" ht="14.45" x14ac:dyDescent="0.3">
      <c r="A33" s="12" t="s">
        <v>102</v>
      </c>
      <c r="B33" s="33">
        <f>+'[1]HD Ex-Works'!AC87</f>
        <v>136539</v>
      </c>
      <c r="C33" s="33">
        <v>1100</v>
      </c>
      <c r="D33" s="33">
        <f t="shared" si="3"/>
        <v>3569</v>
      </c>
      <c r="E33" s="33">
        <f t="shared" si="1"/>
        <v>139008</v>
      </c>
      <c r="F33" s="33">
        <f t="shared" si="0"/>
        <v>25021.439999999999</v>
      </c>
      <c r="G33" s="34">
        <f t="shared" si="2"/>
        <v>164029.44</v>
      </c>
      <c r="H33" s="35"/>
      <c r="I33" s="13"/>
    </row>
    <row r="34" spans="1:9" ht="14.45" x14ac:dyDescent="0.3">
      <c r="A34" s="37" t="s">
        <v>32</v>
      </c>
      <c r="B34" s="33"/>
      <c r="C34" s="33"/>
      <c r="D34" s="33"/>
      <c r="E34" s="33"/>
      <c r="F34" s="33"/>
      <c r="G34" s="34">
        <f t="shared" si="2"/>
        <v>0</v>
      </c>
      <c r="H34" s="38"/>
      <c r="I34" s="13"/>
    </row>
    <row r="35" spans="1:9" ht="14.45" x14ac:dyDescent="0.3">
      <c r="A35" s="12" t="s">
        <v>33</v>
      </c>
      <c r="B35" s="33">
        <f>+'[1]PP EX- WORK'!G84</f>
        <v>156853</v>
      </c>
      <c r="C35" s="33">
        <v>1100</v>
      </c>
      <c r="D35" s="33">
        <f>+D33</f>
        <v>3569</v>
      </c>
      <c r="E35" s="33">
        <f t="shared" ref="E35:E43" si="4">+B35-C35+D35</f>
        <v>159322</v>
      </c>
      <c r="F35" s="33">
        <f t="shared" ref="F35:F68" si="5">+E35*0.18</f>
        <v>28677.96</v>
      </c>
      <c r="G35" s="34">
        <f t="shared" si="2"/>
        <v>187999.96</v>
      </c>
      <c r="H35" s="35"/>
      <c r="I35" s="39"/>
    </row>
    <row r="36" spans="1:9" ht="14.45" x14ac:dyDescent="0.3">
      <c r="A36" s="12" t="s">
        <v>103</v>
      </c>
      <c r="B36" s="33">
        <f>+'[1]PP EX- WORK'!E84</f>
        <v>150663</v>
      </c>
      <c r="C36" s="33">
        <v>1100</v>
      </c>
      <c r="D36" s="33">
        <f>+D35</f>
        <v>3569</v>
      </c>
      <c r="E36" s="33">
        <f t="shared" si="4"/>
        <v>153132</v>
      </c>
      <c r="F36" s="33">
        <f t="shared" si="5"/>
        <v>27563.759999999998</v>
      </c>
      <c r="G36" s="34">
        <f t="shared" si="2"/>
        <v>180695.76</v>
      </c>
      <c r="H36" s="35"/>
      <c r="I36" s="13"/>
    </row>
    <row r="37" spans="1:9" ht="14.45" x14ac:dyDescent="0.3">
      <c r="A37" s="12" t="s">
        <v>104</v>
      </c>
      <c r="B37" s="33">
        <f>+'[1]PP EX- WORK'!B84</f>
        <v>152643</v>
      </c>
      <c r="C37" s="33">
        <v>1100</v>
      </c>
      <c r="D37" s="33">
        <f t="shared" ref="D37:D43" si="6">+D36</f>
        <v>3569</v>
      </c>
      <c r="E37" s="33">
        <f t="shared" si="4"/>
        <v>155112</v>
      </c>
      <c r="F37" s="33">
        <f t="shared" si="5"/>
        <v>27920.16</v>
      </c>
      <c r="G37" s="34">
        <f t="shared" si="2"/>
        <v>183032.16</v>
      </c>
      <c r="H37" s="35"/>
      <c r="I37" s="13"/>
    </row>
    <row r="38" spans="1:9" ht="14.45" x14ac:dyDescent="0.3">
      <c r="A38" s="12" t="s">
        <v>36</v>
      </c>
      <c r="B38" s="33">
        <f>+'[1]PP EX- WORK'!F84</f>
        <v>151163</v>
      </c>
      <c r="C38" s="33">
        <v>1100</v>
      </c>
      <c r="D38" s="33">
        <f t="shared" si="6"/>
        <v>3569</v>
      </c>
      <c r="E38" s="33">
        <f t="shared" si="4"/>
        <v>153632</v>
      </c>
      <c r="F38" s="33">
        <f t="shared" si="5"/>
        <v>27653.759999999998</v>
      </c>
      <c r="G38" s="34">
        <f t="shared" si="2"/>
        <v>181285.76000000001</v>
      </c>
      <c r="H38" s="35"/>
      <c r="I38" s="13"/>
    </row>
    <row r="39" spans="1:9" ht="14.45" x14ac:dyDescent="0.3">
      <c r="A39" s="12" t="s">
        <v>105</v>
      </c>
      <c r="B39" s="33">
        <f>+'[1]PP EX- WORK'!X84</f>
        <v>148643</v>
      </c>
      <c r="C39" s="33">
        <v>1100</v>
      </c>
      <c r="D39" s="33">
        <f t="shared" si="6"/>
        <v>3569</v>
      </c>
      <c r="E39" s="33">
        <f t="shared" si="4"/>
        <v>151112</v>
      </c>
      <c r="F39" s="33">
        <f t="shared" si="5"/>
        <v>27200.16</v>
      </c>
      <c r="G39" s="34">
        <f t="shared" si="2"/>
        <v>178312.16</v>
      </c>
      <c r="H39" s="35"/>
      <c r="I39" s="13"/>
    </row>
    <row r="40" spans="1:9" ht="14.45" x14ac:dyDescent="0.3">
      <c r="A40" s="12" t="s">
        <v>106</v>
      </c>
      <c r="B40" s="33">
        <f>+'[1]PP EX- WORK'!C84</f>
        <v>152143</v>
      </c>
      <c r="C40" s="33">
        <v>1100</v>
      </c>
      <c r="D40" s="33">
        <f t="shared" si="6"/>
        <v>3569</v>
      </c>
      <c r="E40" s="33">
        <f t="shared" si="4"/>
        <v>154612</v>
      </c>
      <c r="F40" s="33">
        <f t="shared" si="5"/>
        <v>27830.16</v>
      </c>
      <c r="G40" s="34">
        <f t="shared" si="2"/>
        <v>182442.16</v>
      </c>
      <c r="H40" s="35"/>
      <c r="I40" s="13"/>
    </row>
    <row r="41" spans="1:9" ht="14.45" x14ac:dyDescent="0.3">
      <c r="A41" s="12" t="s">
        <v>107</v>
      </c>
      <c r="B41" s="33">
        <f>+'[1]PP EX- WORK'!D84</f>
        <v>149663</v>
      </c>
      <c r="C41" s="33">
        <v>1100</v>
      </c>
      <c r="D41" s="33">
        <f t="shared" si="6"/>
        <v>3569</v>
      </c>
      <c r="E41" s="33">
        <f t="shared" si="4"/>
        <v>152132</v>
      </c>
      <c r="F41" s="33">
        <f t="shared" si="5"/>
        <v>27383.759999999998</v>
      </c>
      <c r="G41" s="34">
        <f t="shared" si="2"/>
        <v>179515.76</v>
      </c>
      <c r="H41" s="35"/>
      <c r="I41" s="13"/>
    </row>
    <row r="42" spans="1:9" ht="14.45" x14ac:dyDescent="0.3">
      <c r="A42" s="12" t="s">
        <v>108</v>
      </c>
      <c r="B42" s="33">
        <f>+'[1]PP EX- WORK'!H84</f>
        <v>162953</v>
      </c>
      <c r="C42" s="33">
        <v>1100</v>
      </c>
      <c r="D42" s="33">
        <f t="shared" si="6"/>
        <v>3569</v>
      </c>
      <c r="E42" s="33">
        <f t="shared" si="4"/>
        <v>165422</v>
      </c>
      <c r="F42" s="33">
        <f t="shared" si="5"/>
        <v>29775.96</v>
      </c>
      <c r="G42" s="34">
        <f t="shared" si="2"/>
        <v>195197.96</v>
      </c>
      <c r="H42" s="35"/>
      <c r="I42" s="13"/>
    </row>
    <row r="43" spans="1:9" ht="14.45" x14ac:dyDescent="0.3">
      <c r="A43" s="12" t="s">
        <v>109</v>
      </c>
      <c r="B43" s="33">
        <f>+'[1]PP EX- WORK'!AA84</f>
        <v>150643</v>
      </c>
      <c r="C43" s="33">
        <v>1100</v>
      </c>
      <c r="D43" s="33">
        <f t="shared" si="6"/>
        <v>3569</v>
      </c>
      <c r="E43" s="33">
        <f t="shared" si="4"/>
        <v>153112</v>
      </c>
      <c r="F43" s="33">
        <f t="shared" si="5"/>
        <v>27560.16</v>
      </c>
      <c r="G43" s="34">
        <f t="shared" si="2"/>
        <v>180672.16</v>
      </c>
      <c r="H43" s="35"/>
      <c r="I43" s="13"/>
    </row>
    <row r="44" spans="1:9" ht="14.45" x14ac:dyDescent="0.3">
      <c r="A44" s="37" t="s">
        <v>40</v>
      </c>
      <c r="B44" s="33"/>
      <c r="C44" s="33"/>
      <c r="D44" s="33"/>
      <c r="E44" s="33"/>
      <c r="F44" s="33"/>
      <c r="G44" s="34">
        <f t="shared" si="2"/>
        <v>0</v>
      </c>
      <c r="H44" s="40"/>
      <c r="I44" s="13"/>
    </row>
    <row r="45" spans="1:9" ht="14.45" x14ac:dyDescent="0.3">
      <c r="A45" s="12" t="s">
        <v>110</v>
      </c>
      <c r="B45" s="33">
        <f>+'[1]PP EX- WORK'!R84</f>
        <v>161763</v>
      </c>
      <c r="C45" s="33">
        <v>1100</v>
      </c>
      <c r="D45" s="33">
        <f>+D43</f>
        <v>3569</v>
      </c>
      <c r="E45" s="33">
        <f t="shared" ref="E45:E58" si="7">+B45-C45+D45</f>
        <v>164232</v>
      </c>
      <c r="F45" s="33">
        <f t="shared" si="5"/>
        <v>29561.759999999998</v>
      </c>
      <c r="G45" s="34">
        <f t="shared" si="2"/>
        <v>193793.76</v>
      </c>
      <c r="H45" s="35"/>
      <c r="I45" s="13"/>
    </row>
    <row r="46" spans="1:9" ht="14.45" x14ac:dyDescent="0.3">
      <c r="A46" s="12" t="s">
        <v>111</v>
      </c>
      <c r="B46" s="33">
        <f>+'[1]PP EX- WORK'!P84</f>
        <v>161703</v>
      </c>
      <c r="C46" s="33">
        <v>1100</v>
      </c>
      <c r="D46" s="33">
        <f>+D45</f>
        <v>3569</v>
      </c>
      <c r="E46" s="33">
        <f>+B46-C46+D46</f>
        <v>164172</v>
      </c>
      <c r="F46" s="33">
        <f>+E46*0.18</f>
        <v>29550.959999999999</v>
      </c>
      <c r="G46" s="34">
        <f>SUM(E46:F46)</f>
        <v>193722.96</v>
      </c>
      <c r="H46" s="35"/>
      <c r="I46" s="13"/>
    </row>
    <row r="47" spans="1:9" ht="14.45" x14ac:dyDescent="0.3">
      <c r="A47" s="12" t="s">
        <v>112</v>
      </c>
      <c r="B47" s="33">
        <f>+'[1]PP EX- WORK'!Z84</f>
        <v>152453</v>
      </c>
      <c r="C47" s="33">
        <v>1100</v>
      </c>
      <c r="D47" s="33">
        <f t="shared" ref="D47:D58" si="8">+D46</f>
        <v>3569</v>
      </c>
      <c r="E47" s="33">
        <f t="shared" si="7"/>
        <v>154922</v>
      </c>
      <c r="F47" s="33">
        <f t="shared" si="5"/>
        <v>27885.96</v>
      </c>
      <c r="G47" s="34">
        <f t="shared" si="2"/>
        <v>182807.96</v>
      </c>
      <c r="H47" s="35"/>
      <c r="I47" s="13"/>
    </row>
    <row r="48" spans="1:9" ht="14.45" x14ac:dyDescent="0.3">
      <c r="A48" s="12" t="s">
        <v>50</v>
      </c>
      <c r="B48" s="33">
        <f>+'[1]PP EX- WORK'!Q84</f>
        <v>160213</v>
      </c>
      <c r="C48" s="33">
        <v>1100</v>
      </c>
      <c r="D48" s="33">
        <f t="shared" si="8"/>
        <v>3569</v>
      </c>
      <c r="E48" s="33">
        <f t="shared" si="7"/>
        <v>162682</v>
      </c>
      <c r="F48" s="33">
        <f t="shared" si="5"/>
        <v>29282.76</v>
      </c>
      <c r="G48" s="34">
        <f t="shared" si="2"/>
        <v>191964.76</v>
      </c>
      <c r="H48" s="35"/>
      <c r="I48" s="13"/>
    </row>
    <row r="49" spans="1:9" ht="14.45" x14ac:dyDescent="0.3">
      <c r="A49" s="12" t="s">
        <v>113</v>
      </c>
      <c r="B49" s="33">
        <f>+'[1]PP EX- WORK'!S84</f>
        <v>158453</v>
      </c>
      <c r="C49" s="33">
        <v>1100</v>
      </c>
      <c r="D49" s="33">
        <f t="shared" si="8"/>
        <v>3569</v>
      </c>
      <c r="E49" s="33">
        <f t="shared" si="7"/>
        <v>160922</v>
      </c>
      <c r="F49" s="33">
        <f t="shared" si="5"/>
        <v>28965.96</v>
      </c>
      <c r="G49" s="34">
        <f t="shared" si="2"/>
        <v>189887.96</v>
      </c>
      <c r="H49" s="35"/>
      <c r="I49" s="13"/>
    </row>
    <row r="50" spans="1:9" ht="14.45" x14ac:dyDescent="0.3">
      <c r="A50" s="12" t="s">
        <v>42</v>
      </c>
      <c r="B50" s="33">
        <f>+'[1]PP EX- WORK'!T84</f>
        <v>158943</v>
      </c>
      <c r="C50" s="33">
        <v>1100</v>
      </c>
      <c r="D50" s="33">
        <f t="shared" si="8"/>
        <v>3569</v>
      </c>
      <c r="E50" s="33">
        <f>+B50-C50+D50</f>
        <v>161412</v>
      </c>
      <c r="F50" s="33">
        <f>+E50*0.18</f>
        <v>29054.16</v>
      </c>
      <c r="G50" s="34">
        <f>SUM(E50:F50)</f>
        <v>190466.16</v>
      </c>
      <c r="H50" s="35"/>
      <c r="I50" s="13"/>
    </row>
    <row r="51" spans="1:9" ht="14.45" x14ac:dyDescent="0.3">
      <c r="A51" s="12" t="s">
        <v>43</v>
      </c>
      <c r="B51" s="33">
        <f>+'[1]PP EX- WORK'!U84</f>
        <v>160793</v>
      </c>
      <c r="C51" s="33">
        <v>1100</v>
      </c>
      <c r="D51" s="33">
        <f t="shared" si="8"/>
        <v>3569</v>
      </c>
      <c r="E51" s="33">
        <f>+B51-C51+D51</f>
        <v>163262</v>
      </c>
      <c r="F51" s="33">
        <f>+E51*0.18</f>
        <v>29387.16</v>
      </c>
      <c r="G51" s="34">
        <f>SUM(E51:F51)</f>
        <v>192649.16</v>
      </c>
      <c r="H51" s="35"/>
      <c r="I51" s="13"/>
    </row>
    <row r="52" spans="1:9" ht="14.45" x14ac:dyDescent="0.3">
      <c r="A52" s="12" t="s">
        <v>44</v>
      </c>
      <c r="B52" s="33">
        <f>+'[1]PP EX- WORK'!V84</f>
        <v>159923</v>
      </c>
      <c r="C52" s="33">
        <v>1100</v>
      </c>
      <c r="D52" s="33">
        <f t="shared" si="8"/>
        <v>3569</v>
      </c>
      <c r="E52" s="33">
        <f>+B52-C52+D52</f>
        <v>162392</v>
      </c>
      <c r="F52" s="33">
        <f>+E52*0.18</f>
        <v>29230.559999999998</v>
      </c>
      <c r="G52" s="34">
        <f>SUM(E52:F52)</f>
        <v>191622.56</v>
      </c>
      <c r="H52" s="35"/>
      <c r="I52" s="13"/>
    </row>
    <row r="53" spans="1:9" ht="14.45" x14ac:dyDescent="0.3">
      <c r="A53" s="12" t="s">
        <v>45</v>
      </c>
      <c r="B53" s="33">
        <f>+'[1]PP EX- WORK'!W84</f>
        <v>159923</v>
      </c>
      <c r="C53" s="33">
        <v>1100</v>
      </c>
      <c r="D53" s="33">
        <f t="shared" si="8"/>
        <v>3569</v>
      </c>
      <c r="E53" s="33">
        <f>+B53-C53+D53</f>
        <v>162392</v>
      </c>
      <c r="F53" s="33">
        <f>+E53*0.18</f>
        <v>29230.559999999998</v>
      </c>
      <c r="G53" s="34">
        <f>SUM(E53:F53)</f>
        <v>191622.56</v>
      </c>
      <c r="H53" s="35"/>
      <c r="I53" s="13"/>
    </row>
    <row r="54" spans="1:9" ht="14.45" x14ac:dyDescent="0.3">
      <c r="A54" s="12" t="s">
        <v>114</v>
      </c>
      <c r="B54" s="33">
        <f>+'[1]PP EX- WORK'!N84</f>
        <v>158453</v>
      </c>
      <c r="C54" s="33">
        <v>1100</v>
      </c>
      <c r="D54" s="33">
        <f t="shared" si="8"/>
        <v>3569</v>
      </c>
      <c r="E54" s="33">
        <f t="shared" si="7"/>
        <v>160922</v>
      </c>
      <c r="F54" s="33">
        <f t="shared" si="5"/>
        <v>28965.96</v>
      </c>
      <c r="G54" s="34">
        <f t="shared" si="2"/>
        <v>189887.96</v>
      </c>
      <c r="H54" s="35"/>
      <c r="I54" s="13"/>
    </row>
    <row r="55" spans="1:9" ht="14.45" x14ac:dyDescent="0.3">
      <c r="A55" s="12" t="s">
        <v>115</v>
      </c>
      <c r="B55" s="33">
        <f>+'[1]PP EX- WORK'!O84</f>
        <v>157953</v>
      </c>
      <c r="C55" s="33">
        <v>1100</v>
      </c>
      <c r="D55" s="33">
        <f t="shared" si="8"/>
        <v>3569</v>
      </c>
      <c r="E55" s="33">
        <f t="shared" si="7"/>
        <v>160422</v>
      </c>
      <c r="F55" s="33">
        <f t="shared" si="5"/>
        <v>28875.96</v>
      </c>
      <c r="G55" s="34">
        <f t="shared" si="2"/>
        <v>189297.96</v>
      </c>
      <c r="H55" s="35"/>
      <c r="I55" s="13"/>
    </row>
    <row r="56" spans="1:9" ht="14.45" x14ac:dyDescent="0.3">
      <c r="A56" s="12" t="s">
        <v>116</v>
      </c>
      <c r="B56" s="33">
        <f>+'[1]PP EX- WORK'!K84</f>
        <v>170777</v>
      </c>
      <c r="C56" s="33">
        <v>1100</v>
      </c>
      <c r="D56" s="33">
        <f t="shared" si="8"/>
        <v>3569</v>
      </c>
      <c r="E56" s="33">
        <f t="shared" si="7"/>
        <v>173246</v>
      </c>
      <c r="F56" s="33">
        <f t="shared" si="5"/>
        <v>31184.28</v>
      </c>
      <c r="G56" s="34">
        <f t="shared" si="2"/>
        <v>204430.28</v>
      </c>
      <c r="H56" s="35"/>
      <c r="I56" s="13"/>
    </row>
    <row r="57" spans="1:9" ht="14.45" x14ac:dyDescent="0.3">
      <c r="A57" s="12" t="s">
        <v>117</v>
      </c>
      <c r="B57" s="33">
        <f>+'[1]PP EX- WORK'!M84</f>
        <v>173777</v>
      </c>
      <c r="C57" s="33">
        <v>1100</v>
      </c>
      <c r="D57" s="33">
        <f t="shared" si="8"/>
        <v>3569</v>
      </c>
      <c r="E57" s="33">
        <f t="shared" si="7"/>
        <v>176246</v>
      </c>
      <c r="F57" s="33">
        <f t="shared" si="5"/>
        <v>31724.28</v>
      </c>
      <c r="G57" s="34">
        <f t="shared" si="2"/>
        <v>207970.28</v>
      </c>
      <c r="H57" s="35"/>
      <c r="I57" s="13"/>
    </row>
    <row r="58" spans="1:9" ht="14.45" x14ac:dyDescent="0.3">
      <c r="A58" s="41" t="s">
        <v>118</v>
      </c>
      <c r="B58" s="33">
        <f>+'[1]PP EX- WORK'!L84</f>
        <v>172800</v>
      </c>
      <c r="C58" s="33">
        <v>1100</v>
      </c>
      <c r="D58" s="33">
        <f t="shared" si="8"/>
        <v>3569</v>
      </c>
      <c r="E58" s="33">
        <f t="shared" si="7"/>
        <v>175269</v>
      </c>
      <c r="F58" s="33">
        <f t="shared" si="5"/>
        <v>31548.42</v>
      </c>
      <c r="G58" s="34">
        <f t="shared" si="2"/>
        <v>206817.41999999998</v>
      </c>
      <c r="H58" s="35"/>
      <c r="I58" s="13"/>
    </row>
    <row r="59" spans="1:9" ht="14.45" x14ac:dyDescent="0.3">
      <c r="A59" s="37" t="s">
        <v>53</v>
      </c>
      <c r="B59" s="33"/>
      <c r="C59" s="33"/>
      <c r="D59" s="33"/>
      <c r="E59" s="33"/>
      <c r="F59" s="33"/>
      <c r="G59" s="34">
        <f t="shared" si="2"/>
        <v>0</v>
      </c>
      <c r="H59" s="40"/>
      <c r="I59" s="13"/>
    </row>
    <row r="60" spans="1:9" ht="14.45" x14ac:dyDescent="0.3">
      <c r="A60" s="12" t="s">
        <v>119</v>
      </c>
      <c r="B60" s="33">
        <f>+'[1]LL Ex-Works &amp; STP'!C84</f>
        <v>140038</v>
      </c>
      <c r="C60" s="33">
        <v>1100</v>
      </c>
      <c r="D60" s="33">
        <f>+D58</f>
        <v>3569</v>
      </c>
      <c r="E60" s="33">
        <f t="shared" ref="E60:E68" si="9">+B60-C60+D60</f>
        <v>142507</v>
      </c>
      <c r="F60" s="33">
        <f t="shared" si="5"/>
        <v>25651.26</v>
      </c>
      <c r="G60" s="34">
        <f t="shared" si="2"/>
        <v>168158.26</v>
      </c>
      <c r="H60" s="35"/>
      <c r="I60" s="13"/>
    </row>
    <row r="61" spans="1:9" ht="14.45" x14ac:dyDescent="0.3">
      <c r="A61" s="12" t="s">
        <v>120</v>
      </c>
      <c r="B61" s="33">
        <f>+'[1]LL Ex-Works &amp; STP'!B84</f>
        <v>139038</v>
      </c>
      <c r="C61" s="33">
        <v>1100</v>
      </c>
      <c r="D61" s="33">
        <f>+D60</f>
        <v>3569</v>
      </c>
      <c r="E61" s="33">
        <f t="shared" si="9"/>
        <v>141507</v>
      </c>
      <c r="F61" s="33">
        <f t="shared" si="5"/>
        <v>25471.26</v>
      </c>
      <c r="G61" s="34">
        <f t="shared" si="2"/>
        <v>166978.26</v>
      </c>
      <c r="H61" s="35"/>
      <c r="I61" s="13"/>
    </row>
    <row r="62" spans="1:9" ht="14.45" x14ac:dyDescent="0.3">
      <c r="A62" s="12" t="s">
        <v>121</v>
      </c>
      <c r="B62" s="33">
        <f>'[2]LL PRICELIST'!B58</f>
        <v>154729</v>
      </c>
      <c r="C62" s="33">
        <v>1100</v>
      </c>
      <c r="D62" s="33">
        <f t="shared" ref="D62:D68" si="10">+D61</f>
        <v>3569</v>
      </c>
      <c r="E62" s="33">
        <f t="shared" si="9"/>
        <v>157198</v>
      </c>
      <c r="F62" s="33">
        <f t="shared" si="5"/>
        <v>28295.64</v>
      </c>
      <c r="G62" s="34">
        <f t="shared" si="2"/>
        <v>185493.64</v>
      </c>
      <c r="H62" s="35"/>
      <c r="I62" s="13"/>
    </row>
    <row r="63" spans="1:9" ht="14.45" x14ac:dyDescent="0.3">
      <c r="A63" s="12" t="s">
        <v>122</v>
      </c>
      <c r="B63" s="33">
        <f>+'[1]LL Ex-Works &amp; STP'!D84</f>
        <v>145618</v>
      </c>
      <c r="C63" s="33">
        <v>1100</v>
      </c>
      <c r="D63" s="33">
        <f t="shared" si="10"/>
        <v>3569</v>
      </c>
      <c r="E63" s="33">
        <f t="shared" si="9"/>
        <v>148087</v>
      </c>
      <c r="F63" s="33">
        <f t="shared" si="5"/>
        <v>26655.66</v>
      </c>
      <c r="G63" s="34">
        <f t="shared" si="2"/>
        <v>174742.66</v>
      </c>
      <c r="H63" s="35"/>
      <c r="I63" s="13"/>
    </row>
    <row r="64" spans="1:9" ht="14.45" x14ac:dyDescent="0.3">
      <c r="A64" s="12" t="s">
        <v>123</v>
      </c>
      <c r="B64" s="33">
        <f>+'[1]LL Ex-Works &amp; STP'!E84</f>
        <v>147618</v>
      </c>
      <c r="C64" s="33">
        <v>1100</v>
      </c>
      <c r="D64" s="33">
        <f t="shared" si="10"/>
        <v>3569</v>
      </c>
      <c r="E64" s="33">
        <f t="shared" si="9"/>
        <v>150087</v>
      </c>
      <c r="F64" s="33">
        <f t="shared" si="5"/>
        <v>27015.66</v>
      </c>
      <c r="G64" s="34">
        <f t="shared" si="2"/>
        <v>177102.66</v>
      </c>
      <c r="H64" s="35"/>
      <c r="I64" s="13"/>
    </row>
    <row r="65" spans="1:9" ht="14.45" x14ac:dyDescent="0.3">
      <c r="A65" s="12" t="s">
        <v>124</v>
      </c>
      <c r="B65" s="33">
        <f>+'[1]LL Ex-Works &amp; STP'!F84</f>
        <v>148529</v>
      </c>
      <c r="C65" s="33">
        <v>1100</v>
      </c>
      <c r="D65" s="33">
        <f t="shared" si="10"/>
        <v>3569</v>
      </c>
      <c r="E65" s="33">
        <f t="shared" si="9"/>
        <v>150998</v>
      </c>
      <c r="F65" s="33">
        <f t="shared" si="5"/>
        <v>27179.64</v>
      </c>
      <c r="G65" s="34">
        <f t="shared" si="2"/>
        <v>178177.64</v>
      </c>
      <c r="H65" s="35"/>
      <c r="I65" s="13"/>
    </row>
    <row r="66" spans="1:9" ht="14.45" x14ac:dyDescent="0.3">
      <c r="A66" s="12" t="s">
        <v>125</v>
      </c>
      <c r="B66" s="33">
        <f>+'[1]LL Ex-Works &amp; STP'!B84-3000</f>
        <v>136038</v>
      </c>
      <c r="C66" s="33">
        <v>1100</v>
      </c>
      <c r="D66" s="33">
        <f t="shared" si="10"/>
        <v>3569</v>
      </c>
      <c r="E66" s="33">
        <f t="shared" si="9"/>
        <v>138507</v>
      </c>
      <c r="F66" s="33">
        <f t="shared" si="5"/>
        <v>24931.26</v>
      </c>
      <c r="G66" s="34">
        <f t="shared" si="2"/>
        <v>163438.26</v>
      </c>
      <c r="H66" s="35"/>
      <c r="I66" s="13"/>
    </row>
    <row r="67" spans="1:9" ht="14.45" x14ac:dyDescent="0.3">
      <c r="A67" s="12" t="s">
        <v>126</v>
      </c>
      <c r="B67" s="33">
        <f>+'[1]LL Ex-Works &amp; STP'!H84</f>
        <v>137038</v>
      </c>
      <c r="C67" s="33">
        <v>1100</v>
      </c>
      <c r="D67" s="33">
        <f t="shared" si="10"/>
        <v>3569</v>
      </c>
      <c r="E67" s="33">
        <f t="shared" si="9"/>
        <v>139507</v>
      </c>
      <c r="F67" s="33">
        <f t="shared" si="5"/>
        <v>25111.26</v>
      </c>
      <c r="G67" s="34">
        <f t="shared" si="2"/>
        <v>164618.26</v>
      </c>
      <c r="H67" s="35"/>
      <c r="I67" s="13"/>
    </row>
    <row r="68" spans="1:9" ht="14.45" x14ac:dyDescent="0.3">
      <c r="A68" s="12" t="s">
        <v>127</v>
      </c>
      <c r="B68" s="33">
        <f>+'[1]LL Ex-Works &amp; STP'!I84</f>
        <v>137038</v>
      </c>
      <c r="C68" s="33">
        <v>1100</v>
      </c>
      <c r="D68" s="33">
        <f t="shared" si="10"/>
        <v>3569</v>
      </c>
      <c r="E68" s="33">
        <f t="shared" si="9"/>
        <v>139507</v>
      </c>
      <c r="F68" s="33">
        <f t="shared" si="5"/>
        <v>25111.26</v>
      </c>
      <c r="G68" s="34">
        <f t="shared" si="2"/>
        <v>164618.26</v>
      </c>
      <c r="H68" s="35"/>
      <c r="I68" s="13"/>
    </row>
    <row r="69" spans="1:9" ht="14.45" x14ac:dyDescent="0.3">
      <c r="A69" s="37" t="s">
        <v>128</v>
      </c>
      <c r="B69" s="33"/>
      <c r="C69" s="33"/>
      <c r="D69" s="33"/>
      <c r="E69" s="33"/>
      <c r="F69" s="33"/>
      <c r="G69" s="33"/>
      <c r="H69" s="33"/>
      <c r="I69" s="33"/>
    </row>
    <row r="70" spans="1:9" ht="14.45" x14ac:dyDescent="0.3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</row>
    <row r="71" spans="1:9" ht="14.45" x14ac:dyDescent="0.3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</row>
    <row r="72" spans="1:9" ht="14.45" x14ac:dyDescent="0.3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</row>
    <row r="73" spans="1:9" ht="14.45" x14ac:dyDescent="0.3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</row>
    <row r="74" spans="1:9" x14ac:dyDescent="0.25">
      <c r="A74" s="45" t="s">
        <v>156</v>
      </c>
      <c r="B74" s="2"/>
      <c r="C74" s="2"/>
      <c r="D74" s="2"/>
      <c r="E74" s="2"/>
      <c r="F74" s="2"/>
      <c r="G74" s="2"/>
      <c r="H74" s="2"/>
      <c r="I74" s="13"/>
    </row>
    <row r="75" spans="1:9" ht="14.45" x14ac:dyDescent="0.3">
      <c r="A75" s="46" t="s">
        <v>157</v>
      </c>
      <c r="B75" s="2"/>
      <c r="C75" s="2"/>
      <c r="D75" s="2"/>
      <c r="E75" s="2"/>
      <c r="F75" s="2"/>
      <c r="G75" s="2"/>
      <c r="H75" s="2"/>
      <c r="I75" s="13"/>
    </row>
    <row r="76" spans="1:9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</row>
    <row r="77" spans="1:9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</row>
    <row r="78" spans="1:9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</row>
    <row r="79" spans="1:9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</row>
    <row r="80" spans="1:9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</row>
    <row r="81" spans="1:9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</row>
    <row r="82" spans="1:9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</row>
    <row r="83" spans="1:9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</row>
    <row r="84" spans="1:9" ht="15.75" x14ac:dyDescent="0.25">
      <c r="A84" s="21" t="s">
        <v>68</v>
      </c>
      <c r="C84" s="13"/>
      <c r="D84" s="13"/>
      <c r="E84" s="13"/>
      <c r="F84" s="13"/>
      <c r="G84" s="13"/>
      <c r="H84" s="13"/>
      <c r="I84" s="48"/>
    </row>
    <row r="85" spans="1:9" ht="15.75" x14ac:dyDescent="0.25">
      <c r="A85" s="21" t="s">
        <v>69</v>
      </c>
      <c r="B85" s="13"/>
      <c r="C85" s="13"/>
      <c r="D85" s="13"/>
      <c r="E85" s="13"/>
      <c r="F85" s="13"/>
      <c r="G85" s="13"/>
      <c r="H85" s="13"/>
      <c r="I85" s="13"/>
    </row>
    <row r="86" spans="1:9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</row>
    <row r="87" spans="1:9" ht="15.75" x14ac:dyDescent="0.25">
      <c r="A87" s="21" t="s">
        <v>71</v>
      </c>
      <c r="B87" s="13"/>
      <c r="C87" s="13"/>
      <c r="D87" s="13"/>
      <c r="E87" s="13"/>
      <c r="F87" s="13"/>
      <c r="G87" s="13"/>
      <c r="H87" s="13"/>
      <c r="I87" s="13"/>
    </row>
    <row r="88" spans="1:9" x14ac:dyDescent="0.25">
      <c r="A88" s="22" t="s">
        <v>72</v>
      </c>
      <c r="B88" s="13"/>
      <c r="C88" s="13"/>
      <c r="D88" s="13"/>
      <c r="E88" s="13"/>
      <c r="F88" s="13"/>
      <c r="G88" s="13"/>
      <c r="H88" s="13"/>
      <c r="I88" s="13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A7" sqref="A7:H7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13"/>
    </row>
    <row r="2" spans="1:9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13"/>
    </row>
    <row r="3" spans="1:9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13"/>
    </row>
    <row r="4" spans="1:9" ht="14.45" x14ac:dyDescent="0.3">
      <c r="A4" s="78" t="s">
        <v>73</v>
      </c>
      <c r="B4" s="78"/>
      <c r="C4" s="78"/>
      <c r="D4" s="78"/>
      <c r="E4" s="78"/>
      <c r="F4" s="78"/>
      <c r="G4" s="78"/>
      <c r="H4" s="78"/>
      <c r="I4" s="13"/>
    </row>
    <row r="5" spans="1:9" ht="14.45" x14ac:dyDescent="0.3">
      <c r="A5" s="78" t="s">
        <v>166</v>
      </c>
      <c r="B5" s="78"/>
      <c r="C5" s="78"/>
      <c r="D5" s="78"/>
      <c r="E5" s="78"/>
      <c r="F5" s="78"/>
      <c r="G5" s="78"/>
      <c r="H5" s="78"/>
      <c r="I5" s="13"/>
    </row>
    <row r="6" spans="1:9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</row>
    <row r="7" spans="1:9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13"/>
    </row>
    <row r="8" spans="1:9" ht="14.45" x14ac:dyDescent="0.3">
      <c r="A8" s="23" t="s">
        <v>76</v>
      </c>
      <c r="B8" s="23" t="s">
        <v>77</v>
      </c>
      <c r="C8" s="23" t="s">
        <v>78</v>
      </c>
      <c r="D8" s="23" t="s">
        <v>79</v>
      </c>
      <c r="E8" s="23" t="s">
        <v>80</v>
      </c>
      <c r="F8" s="24" t="s">
        <v>81</v>
      </c>
      <c r="G8" s="25" t="s">
        <v>82</v>
      </c>
      <c r="H8" s="26"/>
      <c r="I8" s="13"/>
    </row>
    <row r="9" spans="1:9" ht="14.45" x14ac:dyDescent="0.3">
      <c r="A9" s="27" t="s">
        <v>11</v>
      </c>
      <c r="B9" s="28"/>
      <c r="C9" s="1" t="s">
        <v>83</v>
      </c>
      <c r="D9" s="1" t="s">
        <v>84</v>
      </c>
      <c r="E9" s="1" t="s">
        <v>77</v>
      </c>
      <c r="F9" s="29">
        <v>0.18</v>
      </c>
      <c r="G9" s="30" t="s">
        <v>85</v>
      </c>
      <c r="H9" s="31"/>
      <c r="I9" s="13"/>
    </row>
    <row r="10" spans="1:9" ht="14.45" x14ac:dyDescent="0.3">
      <c r="A10" s="12" t="s">
        <v>86</v>
      </c>
      <c r="B10" s="32">
        <f>+'[1]HD Ex-Works'!R86</f>
        <v>132404</v>
      </c>
      <c r="C10" s="33">
        <v>1100</v>
      </c>
      <c r="D10" s="33">
        <f>+[1]FREIGHT!I412</f>
        <v>3474</v>
      </c>
      <c r="E10" s="33">
        <f>+B10-C10+D10</f>
        <v>134778</v>
      </c>
      <c r="F10" s="33">
        <f t="shared" ref="F10:F33" si="0">+E10*0.18</f>
        <v>24260.04</v>
      </c>
      <c r="G10" s="34">
        <f>SUM(E10:F10)</f>
        <v>159038.04</v>
      </c>
      <c r="H10" s="35"/>
      <c r="I10" s="13"/>
    </row>
    <row r="11" spans="1:9" ht="14.45" x14ac:dyDescent="0.3">
      <c r="A11" s="12" t="s">
        <v>14</v>
      </c>
      <c r="B11" s="32">
        <f>+'[1]HD Ex-Works'!S86</f>
        <v>134404</v>
      </c>
      <c r="C11" s="33">
        <v>1100</v>
      </c>
      <c r="D11" s="33">
        <f>+D10</f>
        <v>3474</v>
      </c>
      <c r="E11" s="33">
        <f t="shared" ref="E11:E33" si="1">+B11-C11+D11</f>
        <v>136778</v>
      </c>
      <c r="F11" s="33">
        <f t="shared" si="0"/>
        <v>24620.04</v>
      </c>
      <c r="G11" s="34">
        <f t="shared" ref="G11:G68" si="2">SUM(E11:F11)</f>
        <v>161398.04</v>
      </c>
      <c r="H11" s="35"/>
      <c r="I11" s="13"/>
    </row>
    <row r="12" spans="1:9" ht="14.45" x14ac:dyDescent="0.3">
      <c r="A12" s="12" t="s">
        <v>87</v>
      </c>
      <c r="B12" s="32">
        <f>+'[1]HD Ex-Works'!T86</f>
        <v>140353</v>
      </c>
      <c r="C12" s="33">
        <v>1100</v>
      </c>
      <c r="D12" s="33">
        <f t="shared" ref="D12:D33" si="3">+D11</f>
        <v>3474</v>
      </c>
      <c r="E12" s="33">
        <f>+B12-C12+D12</f>
        <v>142727</v>
      </c>
      <c r="F12" s="33">
        <f>+E12*0.18</f>
        <v>25690.86</v>
      </c>
      <c r="G12" s="34">
        <f>SUM(E12:F12)</f>
        <v>168417.86</v>
      </c>
      <c r="H12" s="35"/>
      <c r="I12" s="13"/>
    </row>
    <row r="13" spans="1:9" ht="14.45" x14ac:dyDescent="0.3">
      <c r="A13" s="12" t="s">
        <v>88</v>
      </c>
      <c r="B13" s="32">
        <f>+'[1]HD Ex-Works'!U86</f>
        <v>140353</v>
      </c>
      <c r="C13" s="33">
        <v>1100</v>
      </c>
      <c r="D13" s="33">
        <f t="shared" si="3"/>
        <v>3474</v>
      </c>
      <c r="E13" s="33">
        <f t="shared" si="1"/>
        <v>142727</v>
      </c>
      <c r="F13" s="33">
        <f t="shared" si="0"/>
        <v>25690.86</v>
      </c>
      <c r="G13" s="34">
        <f t="shared" si="2"/>
        <v>168417.86</v>
      </c>
      <c r="H13" s="35"/>
      <c r="I13" s="13"/>
    </row>
    <row r="14" spans="1:9" ht="14.45" x14ac:dyDescent="0.3">
      <c r="A14" s="12" t="s">
        <v>18</v>
      </c>
      <c r="B14" s="32">
        <f>+'[1]HD Ex-Works'!M86</f>
        <v>142853</v>
      </c>
      <c r="C14" s="33">
        <v>1100</v>
      </c>
      <c r="D14" s="33">
        <f t="shared" si="3"/>
        <v>3474</v>
      </c>
      <c r="E14" s="33">
        <f>+B14-C14+D14</f>
        <v>145227</v>
      </c>
      <c r="F14" s="33">
        <f>+E14*0.18</f>
        <v>26140.86</v>
      </c>
      <c r="G14" s="34">
        <f>SUM(E14:F14)</f>
        <v>171367.86</v>
      </c>
      <c r="H14" s="35"/>
      <c r="I14" s="13"/>
    </row>
    <row r="15" spans="1:9" ht="14.45" x14ac:dyDescent="0.3">
      <c r="A15" s="12" t="s">
        <v>19</v>
      </c>
      <c r="B15" s="32">
        <f>+'[1]HD Ex-Works'!N86</f>
        <v>142853</v>
      </c>
      <c r="C15" s="33">
        <v>1100</v>
      </c>
      <c r="D15" s="33">
        <f t="shared" si="3"/>
        <v>3474</v>
      </c>
      <c r="E15" s="33">
        <f>+B15-C15+D15</f>
        <v>145227</v>
      </c>
      <c r="F15" s="33">
        <f>+E15*0.18</f>
        <v>26140.86</v>
      </c>
      <c r="G15" s="34">
        <f>SUM(E15:F15)</f>
        <v>171367.86</v>
      </c>
      <c r="H15" s="35"/>
      <c r="I15" s="13"/>
    </row>
    <row r="16" spans="1:9" ht="14.45" x14ac:dyDescent="0.3">
      <c r="A16" s="12" t="s">
        <v>89</v>
      </c>
      <c r="B16" s="32">
        <f>+'[1]HD Ex-Works'!Q86</f>
        <v>133672</v>
      </c>
      <c r="C16" s="33">
        <v>1100</v>
      </c>
      <c r="D16" s="33">
        <f t="shared" si="3"/>
        <v>3474</v>
      </c>
      <c r="E16" s="33">
        <f t="shared" si="1"/>
        <v>136046</v>
      </c>
      <c r="F16" s="33">
        <f t="shared" si="0"/>
        <v>24488.28</v>
      </c>
      <c r="G16" s="34">
        <f t="shared" si="2"/>
        <v>160534.28</v>
      </c>
      <c r="H16" s="35"/>
      <c r="I16" s="16"/>
    </row>
    <row r="17" spans="1:9" ht="14.45" x14ac:dyDescent="0.3">
      <c r="A17" s="12" t="s">
        <v>90</v>
      </c>
      <c r="B17" s="32">
        <f>+'[1]HD Ex-Works'!C86</f>
        <v>141384</v>
      </c>
      <c r="C17" s="33">
        <v>1100</v>
      </c>
      <c r="D17" s="33">
        <f t="shared" si="3"/>
        <v>3474</v>
      </c>
      <c r="E17" s="33">
        <f t="shared" si="1"/>
        <v>143758</v>
      </c>
      <c r="F17" s="33">
        <f t="shared" si="0"/>
        <v>25876.44</v>
      </c>
      <c r="G17" s="34">
        <f t="shared" si="2"/>
        <v>169634.44</v>
      </c>
      <c r="H17" s="35"/>
      <c r="I17" s="13"/>
    </row>
    <row r="18" spans="1:9" ht="14.45" x14ac:dyDescent="0.3">
      <c r="A18" s="12" t="s">
        <v>91</v>
      </c>
      <c r="B18" s="32">
        <f>+'[1]HD Ex-Works'!D86</f>
        <v>140134</v>
      </c>
      <c r="C18" s="33">
        <v>1100</v>
      </c>
      <c r="D18" s="33">
        <f t="shared" si="3"/>
        <v>3474</v>
      </c>
      <c r="E18" s="33">
        <f t="shared" si="1"/>
        <v>142508</v>
      </c>
      <c r="F18" s="33">
        <f t="shared" si="0"/>
        <v>25651.439999999999</v>
      </c>
      <c r="G18" s="34">
        <f t="shared" si="2"/>
        <v>168159.44</v>
      </c>
      <c r="H18" s="35"/>
      <c r="I18" s="13"/>
    </row>
    <row r="19" spans="1:9" ht="14.45" x14ac:dyDescent="0.3">
      <c r="A19" s="12" t="s">
        <v>92</v>
      </c>
      <c r="B19" s="32">
        <f>+'[1]HD Ex-Works'!B86</f>
        <v>139634</v>
      </c>
      <c r="C19" s="33">
        <v>1100</v>
      </c>
      <c r="D19" s="33">
        <f t="shared" si="3"/>
        <v>3474</v>
      </c>
      <c r="E19" s="33">
        <f t="shared" si="1"/>
        <v>142008</v>
      </c>
      <c r="F19" s="33">
        <f t="shared" si="0"/>
        <v>25561.439999999999</v>
      </c>
      <c r="G19" s="34">
        <f t="shared" si="2"/>
        <v>167569.44</v>
      </c>
      <c r="H19" s="35"/>
      <c r="I19" s="13"/>
    </row>
    <row r="20" spans="1:9" ht="14.45" x14ac:dyDescent="0.3">
      <c r="A20" s="12" t="s">
        <v>93</v>
      </c>
      <c r="B20" s="33">
        <f>+'[1]HD Ex-Works'!E86</f>
        <v>141453</v>
      </c>
      <c r="C20" s="33">
        <v>1100</v>
      </c>
      <c r="D20" s="33">
        <f t="shared" si="3"/>
        <v>3474</v>
      </c>
      <c r="E20" s="33">
        <f t="shared" si="1"/>
        <v>143827</v>
      </c>
      <c r="F20" s="33">
        <f t="shared" si="0"/>
        <v>25888.86</v>
      </c>
      <c r="G20" s="34">
        <f t="shared" si="2"/>
        <v>169715.86</v>
      </c>
      <c r="H20" s="35"/>
      <c r="I20" s="13"/>
    </row>
    <row r="21" spans="1:9" ht="14.45" x14ac:dyDescent="0.3">
      <c r="A21" s="12" t="s">
        <v>24</v>
      </c>
      <c r="B21" s="33">
        <f>+'[1]HD Ex-Works'!F86</f>
        <v>141294</v>
      </c>
      <c r="C21" s="33">
        <v>1100</v>
      </c>
      <c r="D21" s="33">
        <f t="shared" si="3"/>
        <v>3474</v>
      </c>
      <c r="E21" s="33">
        <f t="shared" si="1"/>
        <v>143668</v>
      </c>
      <c r="F21" s="33">
        <f t="shared" si="0"/>
        <v>25860.239999999998</v>
      </c>
      <c r="G21" s="34">
        <f t="shared" si="2"/>
        <v>169528.24</v>
      </c>
      <c r="H21" s="35"/>
      <c r="I21" s="13"/>
    </row>
    <row r="22" spans="1:9" ht="14.45" x14ac:dyDescent="0.3">
      <c r="A22" s="12" t="s">
        <v>94</v>
      </c>
      <c r="B22" s="33">
        <f>+'[1]HD Ex-Works'!W86-3000</f>
        <v>135899</v>
      </c>
      <c r="C22" s="33">
        <v>1100</v>
      </c>
      <c r="D22" s="33">
        <f t="shared" si="3"/>
        <v>3474</v>
      </c>
      <c r="E22" s="33">
        <f t="shared" si="1"/>
        <v>138273</v>
      </c>
      <c r="F22" s="33">
        <f t="shared" si="0"/>
        <v>24889.14</v>
      </c>
      <c r="G22" s="34">
        <f t="shared" si="2"/>
        <v>163162.14000000001</v>
      </c>
      <c r="H22" s="35"/>
      <c r="I22" s="36"/>
    </row>
    <row r="23" spans="1:9" ht="14.45" x14ac:dyDescent="0.3">
      <c r="A23" s="12" t="s">
        <v>95</v>
      </c>
      <c r="B23" s="33">
        <f>+'[1]HD Ex-Works'!W86</f>
        <v>138899</v>
      </c>
      <c r="C23" s="33">
        <v>1100</v>
      </c>
      <c r="D23" s="33">
        <f t="shared" si="3"/>
        <v>3474</v>
      </c>
      <c r="E23" s="33">
        <f t="shared" si="1"/>
        <v>141273</v>
      </c>
      <c r="F23" s="33">
        <f t="shared" si="0"/>
        <v>25429.14</v>
      </c>
      <c r="G23" s="34">
        <f t="shared" si="2"/>
        <v>166702.14000000001</v>
      </c>
      <c r="H23" s="35"/>
      <c r="I23" s="13"/>
    </row>
    <row r="24" spans="1:9" ht="14.45" x14ac:dyDescent="0.3">
      <c r="A24" s="12" t="s">
        <v>96</v>
      </c>
      <c r="B24" s="33">
        <f>+'[1]HD Ex-Works'!X86</f>
        <v>138899</v>
      </c>
      <c r="C24" s="33">
        <v>1100</v>
      </c>
      <c r="D24" s="33">
        <f t="shared" si="3"/>
        <v>3474</v>
      </c>
      <c r="E24" s="33">
        <f t="shared" si="1"/>
        <v>141273</v>
      </c>
      <c r="F24" s="33">
        <f t="shared" si="0"/>
        <v>25429.14</v>
      </c>
      <c r="G24" s="34">
        <f t="shared" si="2"/>
        <v>166702.14000000001</v>
      </c>
      <c r="H24" s="35"/>
      <c r="I24" s="36"/>
    </row>
    <row r="25" spans="1:9" ht="14.45" x14ac:dyDescent="0.3">
      <c r="A25" s="12" t="s">
        <v>97</v>
      </c>
      <c r="B25" s="33">
        <f>+'[1]HD Ex-Works'!J86</f>
        <v>132515</v>
      </c>
      <c r="C25" s="33">
        <v>1100</v>
      </c>
      <c r="D25" s="33">
        <f t="shared" si="3"/>
        <v>3474</v>
      </c>
      <c r="E25" s="33">
        <f t="shared" si="1"/>
        <v>134889</v>
      </c>
      <c r="F25" s="33">
        <f t="shared" si="0"/>
        <v>24280.02</v>
      </c>
      <c r="G25" s="34">
        <f t="shared" si="2"/>
        <v>159169.01999999999</v>
      </c>
      <c r="H25" s="35"/>
      <c r="I25" s="16"/>
    </row>
    <row r="26" spans="1:9" x14ac:dyDescent="0.25">
      <c r="A26" s="12" t="s">
        <v>28</v>
      </c>
      <c r="B26" s="32">
        <f>+'[1]HD Ex-Works'!H86</f>
        <v>131903</v>
      </c>
      <c r="C26" s="33">
        <v>1100</v>
      </c>
      <c r="D26" s="33">
        <f t="shared" si="3"/>
        <v>3474</v>
      </c>
      <c r="E26" s="33">
        <f t="shared" si="1"/>
        <v>134277</v>
      </c>
      <c r="F26" s="33">
        <f t="shared" si="0"/>
        <v>24169.86</v>
      </c>
      <c r="G26" s="34">
        <f t="shared" si="2"/>
        <v>158446.85999999999</v>
      </c>
      <c r="H26" s="35"/>
      <c r="I26" s="13"/>
    </row>
    <row r="27" spans="1:9" x14ac:dyDescent="0.25">
      <c r="A27" s="12" t="s">
        <v>30</v>
      </c>
      <c r="B27" s="33">
        <f>+'[1]HD Ex-Works'!G86</f>
        <v>132713</v>
      </c>
      <c r="C27" s="33">
        <v>1100</v>
      </c>
      <c r="D27" s="33">
        <f t="shared" si="3"/>
        <v>3474</v>
      </c>
      <c r="E27" s="33">
        <f t="shared" si="1"/>
        <v>135087</v>
      </c>
      <c r="F27" s="33">
        <f t="shared" si="0"/>
        <v>24315.66</v>
      </c>
      <c r="G27" s="34">
        <f t="shared" si="2"/>
        <v>159402.66</v>
      </c>
      <c r="H27" s="35"/>
      <c r="I27" s="13"/>
    </row>
    <row r="28" spans="1:9" x14ac:dyDescent="0.25">
      <c r="A28" s="12" t="s">
        <v>98</v>
      </c>
      <c r="B28" s="33">
        <f>+'[1]HD Ex-Works'!I86</f>
        <v>130515</v>
      </c>
      <c r="C28" s="33">
        <v>1100</v>
      </c>
      <c r="D28" s="33">
        <f t="shared" si="3"/>
        <v>3474</v>
      </c>
      <c r="E28" s="33">
        <f t="shared" si="1"/>
        <v>132889</v>
      </c>
      <c r="F28" s="33">
        <f t="shared" si="0"/>
        <v>23920.02</v>
      </c>
      <c r="G28" s="34">
        <f t="shared" si="2"/>
        <v>156809.01999999999</v>
      </c>
      <c r="H28" s="35"/>
      <c r="I28" s="13"/>
    </row>
    <row r="29" spans="1:9" x14ac:dyDescent="0.25">
      <c r="A29" s="12" t="s">
        <v>26</v>
      </c>
      <c r="B29" s="33">
        <f>+'[1]HD Ex-Works'!Y86</f>
        <v>136899</v>
      </c>
      <c r="C29" s="33">
        <v>1100</v>
      </c>
      <c r="D29" s="33">
        <f t="shared" si="3"/>
        <v>3474</v>
      </c>
      <c r="E29" s="33">
        <f t="shared" si="1"/>
        <v>139273</v>
      </c>
      <c r="F29" s="33">
        <f t="shared" si="0"/>
        <v>25069.14</v>
      </c>
      <c r="G29" s="34">
        <f t="shared" si="2"/>
        <v>164342.14000000001</v>
      </c>
      <c r="H29" s="35"/>
      <c r="I29" s="13"/>
    </row>
    <row r="30" spans="1:9" x14ac:dyDescent="0.25">
      <c r="A30" s="12" t="s">
        <v>99</v>
      </c>
      <c r="B30" s="33">
        <f>+'[1]HD Ex-Works'!Z86</f>
        <v>134899</v>
      </c>
      <c r="C30" s="33">
        <v>1100</v>
      </c>
      <c r="D30" s="33">
        <f t="shared" si="3"/>
        <v>3474</v>
      </c>
      <c r="E30" s="33">
        <f t="shared" si="1"/>
        <v>137273</v>
      </c>
      <c r="F30" s="33">
        <f t="shared" si="0"/>
        <v>24709.14</v>
      </c>
      <c r="G30" s="34">
        <f t="shared" si="2"/>
        <v>161982.14000000001</v>
      </c>
      <c r="H30" s="35"/>
      <c r="I30" s="13"/>
    </row>
    <row r="31" spans="1:9" x14ac:dyDescent="0.25">
      <c r="A31" s="12" t="s">
        <v>100</v>
      </c>
      <c r="B31" s="33">
        <f>+'[1]HD Ex-Works'!AA86</f>
        <v>128172</v>
      </c>
      <c r="C31" s="33">
        <v>1100</v>
      </c>
      <c r="D31" s="33">
        <f t="shared" si="3"/>
        <v>3474</v>
      </c>
      <c r="E31" s="33">
        <f t="shared" si="1"/>
        <v>130546</v>
      </c>
      <c r="F31" s="33">
        <f t="shared" si="0"/>
        <v>23498.28</v>
      </c>
      <c r="G31" s="34">
        <f t="shared" si="2"/>
        <v>154044.28</v>
      </c>
      <c r="H31" s="35"/>
      <c r="I31" s="13"/>
    </row>
    <row r="32" spans="1:9" x14ac:dyDescent="0.25">
      <c r="A32" s="12" t="s">
        <v>101</v>
      </c>
      <c r="B32" s="33">
        <f>+'[1]HD Ex-Works'!AB86</f>
        <v>138294</v>
      </c>
      <c r="C32" s="33">
        <v>1100</v>
      </c>
      <c r="D32" s="33">
        <f t="shared" si="3"/>
        <v>3474</v>
      </c>
      <c r="E32" s="33">
        <f t="shared" si="1"/>
        <v>140668</v>
      </c>
      <c r="F32" s="33">
        <f t="shared" si="0"/>
        <v>25320.239999999998</v>
      </c>
      <c r="G32" s="34">
        <f t="shared" si="2"/>
        <v>165988.24</v>
      </c>
      <c r="H32" s="35"/>
      <c r="I32" s="13"/>
    </row>
    <row r="33" spans="1:9" x14ac:dyDescent="0.25">
      <c r="A33" s="12" t="s">
        <v>102</v>
      </c>
      <c r="B33" s="33">
        <f>+'[1]HD Ex-Works'!AC86</f>
        <v>136634</v>
      </c>
      <c r="C33" s="33">
        <v>1100</v>
      </c>
      <c r="D33" s="33">
        <f t="shared" si="3"/>
        <v>3474</v>
      </c>
      <c r="E33" s="33">
        <f t="shared" si="1"/>
        <v>139008</v>
      </c>
      <c r="F33" s="33">
        <f t="shared" si="0"/>
        <v>25021.439999999999</v>
      </c>
      <c r="G33" s="34">
        <f t="shared" si="2"/>
        <v>164029.44</v>
      </c>
      <c r="H33" s="35"/>
      <c r="I33" s="13"/>
    </row>
    <row r="34" spans="1:9" x14ac:dyDescent="0.25">
      <c r="A34" s="37" t="s">
        <v>32</v>
      </c>
      <c r="B34" s="33"/>
      <c r="C34" s="33"/>
      <c r="D34" s="33"/>
      <c r="E34" s="33"/>
      <c r="F34" s="33"/>
      <c r="G34" s="34">
        <f t="shared" si="2"/>
        <v>0</v>
      </c>
      <c r="H34" s="38"/>
      <c r="I34" s="13"/>
    </row>
    <row r="35" spans="1:9" x14ac:dyDescent="0.25">
      <c r="A35" s="12" t="s">
        <v>33</v>
      </c>
      <c r="B35" s="33">
        <f>+'[1]PP EX- WORK'!G83</f>
        <v>156948</v>
      </c>
      <c r="C35" s="33">
        <v>1100</v>
      </c>
      <c r="D35" s="33">
        <f>+D33</f>
        <v>3474</v>
      </c>
      <c r="E35" s="33">
        <f t="shared" ref="E35:E43" si="4">+B35-C35+D35</f>
        <v>159322</v>
      </c>
      <c r="F35" s="33">
        <f t="shared" ref="F35:F68" si="5">+E35*0.18</f>
        <v>28677.96</v>
      </c>
      <c r="G35" s="34">
        <f t="shared" si="2"/>
        <v>187999.96</v>
      </c>
      <c r="H35" s="35"/>
      <c r="I35" s="13"/>
    </row>
    <row r="36" spans="1:9" x14ac:dyDescent="0.25">
      <c r="A36" s="12" t="s">
        <v>103</v>
      </c>
      <c r="B36" s="33">
        <f>+'[1]PP EX- WORK'!E83</f>
        <v>150758</v>
      </c>
      <c r="C36" s="33">
        <v>1100</v>
      </c>
      <c r="D36" s="33">
        <f>+D35</f>
        <v>3474</v>
      </c>
      <c r="E36" s="33">
        <f t="shared" si="4"/>
        <v>153132</v>
      </c>
      <c r="F36" s="33">
        <f t="shared" si="5"/>
        <v>27563.759999999998</v>
      </c>
      <c r="G36" s="34">
        <f t="shared" si="2"/>
        <v>180695.76</v>
      </c>
      <c r="H36" s="35"/>
      <c r="I36" s="13"/>
    </row>
    <row r="37" spans="1:9" x14ac:dyDescent="0.25">
      <c r="A37" s="12" t="s">
        <v>104</v>
      </c>
      <c r="B37" s="33">
        <f>+'[1]PP EX- WORK'!B83</f>
        <v>152738</v>
      </c>
      <c r="C37" s="33">
        <v>1100</v>
      </c>
      <c r="D37" s="33">
        <f t="shared" ref="D37:D43" si="6">+D36</f>
        <v>3474</v>
      </c>
      <c r="E37" s="33">
        <f t="shared" si="4"/>
        <v>155112</v>
      </c>
      <c r="F37" s="33">
        <f t="shared" si="5"/>
        <v>27920.16</v>
      </c>
      <c r="G37" s="34">
        <f t="shared" si="2"/>
        <v>183032.16</v>
      </c>
      <c r="H37" s="35"/>
      <c r="I37" s="13"/>
    </row>
    <row r="38" spans="1:9" x14ac:dyDescent="0.25">
      <c r="A38" s="12" t="s">
        <v>36</v>
      </c>
      <c r="B38" s="33">
        <f>+'[1]PP EX- WORK'!F83</f>
        <v>151258</v>
      </c>
      <c r="C38" s="33">
        <v>1100</v>
      </c>
      <c r="D38" s="33">
        <f t="shared" si="6"/>
        <v>3474</v>
      </c>
      <c r="E38" s="33">
        <f t="shared" si="4"/>
        <v>153632</v>
      </c>
      <c r="F38" s="33">
        <f t="shared" si="5"/>
        <v>27653.759999999998</v>
      </c>
      <c r="G38" s="34">
        <f t="shared" si="2"/>
        <v>181285.76000000001</v>
      </c>
      <c r="H38" s="35"/>
      <c r="I38" s="13"/>
    </row>
    <row r="39" spans="1:9" x14ac:dyDescent="0.25">
      <c r="A39" s="12" t="s">
        <v>105</v>
      </c>
      <c r="B39" s="33">
        <f>+'[1]PP EX- WORK'!X83</f>
        <v>148738</v>
      </c>
      <c r="C39" s="33">
        <v>1100</v>
      </c>
      <c r="D39" s="33">
        <f t="shared" si="6"/>
        <v>3474</v>
      </c>
      <c r="E39" s="33">
        <f t="shared" si="4"/>
        <v>151112</v>
      </c>
      <c r="F39" s="33">
        <f t="shared" si="5"/>
        <v>27200.16</v>
      </c>
      <c r="G39" s="34">
        <f t="shared" si="2"/>
        <v>178312.16</v>
      </c>
      <c r="H39" s="35"/>
      <c r="I39" s="13"/>
    </row>
    <row r="40" spans="1:9" x14ac:dyDescent="0.25">
      <c r="A40" s="12" t="s">
        <v>106</v>
      </c>
      <c r="B40" s="33">
        <f>+'[1]PP EX- WORK'!C83</f>
        <v>152238</v>
      </c>
      <c r="C40" s="33">
        <v>1100</v>
      </c>
      <c r="D40" s="33">
        <f t="shared" si="6"/>
        <v>3474</v>
      </c>
      <c r="E40" s="33">
        <f t="shared" si="4"/>
        <v>154612</v>
      </c>
      <c r="F40" s="33">
        <f t="shared" si="5"/>
        <v>27830.16</v>
      </c>
      <c r="G40" s="34">
        <f t="shared" si="2"/>
        <v>182442.16</v>
      </c>
      <c r="H40" s="35"/>
      <c r="I40" s="13"/>
    </row>
    <row r="41" spans="1:9" x14ac:dyDescent="0.25">
      <c r="A41" s="12" t="s">
        <v>107</v>
      </c>
      <c r="B41" s="33">
        <f>+'[1]PP EX- WORK'!D83</f>
        <v>149758</v>
      </c>
      <c r="C41" s="33">
        <v>1100</v>
      </c>
      <c r="D41" s="33">
        <f t="shared" si="6"/>
        <v>3474</v>
      </c>
      <c r="E41" s="33">
        <f t="shared" si="4"/>
        <v>152132</v>
      </c>
      <c r="F41" s="33">
        <f t="shared" si="5"/>
        <v>27383.759999999998</v>
      </c>
      <c r="G41" s="34">
        <f t="shared" si="2"/>
        <v>179515.76</v>
      </c>
      <c r="H41" s="35"/>
      <c r="I41" s="13"/>
    </row>
    <row r="42" spans="1:9" x14ac:dyDescent="0.25">
      <c r="A42" s="12" t="s">
        <v>108</v>
      </c>
      <c r="B42" s="33">
        <f>+'[1]PP EX- WORK'!H83</f>
        <v>163048</v>
      </c>
      <c r="C42" s="33">
        <v>1100</v>
      </c>
      <c r="D42" s="33">
        <f t="shared" si="6"/>
        <v>3474</v>
      </c>
      <c r="E42" s="33">
        <f t="shared" si="4"/>
        <v>165422</v>
      </c>
      <c r="F42" s="33">
        <f t="shared" si="5"/>
        <v>29775.96</v>
      </c>
      <c r="G42" s="34">
        <f t="shared" si="2"/>
        <v>195197.96</v>
      </c>
      <c r="H42" s="35"/>
      <c r="I42" s="13"/>
    </row>
    <row r="43" spans="1:9" x14ac:dyDescent="0.25">
      <c r="A43" s="12" t="s">
        <v>109</v>
      </c>
      <c r="B43" s="33">
        <f>+'[1]PP EX- WORK'!AA83</f>
        <v>150738</v>
      </c>
      <c r="C43" s="33">
        <v>1100</v>
      </c>
      <c r="D43" s="33">
        <f t="shared" si="6"/>
        <v>3474</v>
      </c>
      <c r="E43" s="33">
        <f t="shared" si="4"/>
        <v>153112</v>
      </c>
      <c r="F43" s="33">
        <f t="shared" si="5"/>
        <v>27560.16</v>
      </c>
      <c r="G43" s="34">
        <f t="shared" si="2"/>
        <v>180672.16</v>
      </c>
      <c r="H43" s="35"/>
      <c r="I43" s="13"/>
    </row>
    <row r="44" spans="1:9" x14ac:dyDescent="0.25">
      <c r="A44" s="37" t="s">
        <v>40</v>
      </c>
      <c r="B44" s="33"/>
      <c r="C44" s="33"/>
      <c r="D44" s="33"/>
      <c r="E44" s="33"/>
      <c r="F44" s="33"/>
      <c r="G44" s="34">
        <f t="shared" si="2"/>
        <v>0</v>
      </c>
      <c r="H44" s="40"/>
      <c r="I44" s="13"/>
    </row>
    <row r="45" spans="1:9" x14ac:dyDescent="0.25">
      <c r="A45" s="12" t="s">
        <v>110</v>
      </c>
      <c r="B45" s="33">
        <f>+'[1]PP EX- WORK'!R83</f>
        <v>161858</v>
      </c>
      <c r="C45" s="33">
        <v>1100</v>
      </c>
      <c r="D45" s="33">
        <f>+D43</f>
        <v>3474</v>
      </c>
      <c r="E45" s="33">
        <f t="shared" ref="E45:E58" si="7">+B45-C45+D45</f>
        <v>164232</v>
      </c>
      <c r="F45" s="33">
        <f t="shared" si="5"/>
        <v>29561.759999999998</v>
      </c>
      <c r="G45" s="34">
        <f t="shared" si="2"/>
        <v>193793.76</v>
      </c>
      <c r="H45" s="35"/>
      <c r="I45" s="13"/>
    </row>
    <row r="46" spans="1:9" x14ac:dyDescent="0.25">
      <c r="A46" s="12" t="s">
        <v>111</v>
      </c>
      <c r="B46" s="33">
        <f>+'[1]PP EX- WORK'!P83</f>
        <v>161798</v>
      </c>
      <c r="C46" s="33">
        <v>1100</v>
      </c>
      <c r="D46" s="33">
        <f>+D45</f>
        <v>3474</v>
      </c>
      <c r="E46" s="33">
        <f>+B46-C46+D46</f>
        <v>164172</v>
      </c>
      <c r="F46" s="33">
        <f>+E46*0.18</f>
        <v>29550.959999999999</v>
      </c>
      <c r="G46" s="34">
        <f>SUM(E46:F46)</f>
        <v>193722.96</v>
      </c>
      <c r="H46" s="35"/>
      <c r="I46" s="13"/>
    </row>
    <row r="47" spans="1:9" x14ac:dyDescent="0.25">
      <c r="A47" s="12" t="s">
        <v>112</v>
      </c>
      <c r="B47" s="33">
        <f>+'[1]PP EX- WORK'!Z83</f>
        <v>152548</v>
      </c>
      <c r="C47" s="33">
        <v>1100</v>
      </c>
      <c r="D47" s="33">
        <f t="shared" ref="D47:D58" si="8">+D46</f>
        <v>3474</v>
      </c>
      <c r="E47" s="33">
        <f t="shared" si="7"/>
        <v>154922</v>
      </c>
      <c r="F47" s="33">
        <f t="shared" si="5"/>
        <v>27885.96</v>
      </c>
      <c r="G47" s="34">
        <f t="shared" si="2"/>
        <v>182807.96</v>
      </c>
      <c r="H47" s="35"/>
      <c r="I47" s="13"/>
    </row>
    <row r="48" spans="1:9" x14ac:dyDescent="0.25">
      <c r="A48" s="12" t="s">
        <v>50</v>
      </c>
      <c r="B48" s="33">
        <f>+'[1]PP EX- WORK'!Q83</f>
        <v>160308</v>
      </c>
      <c r="C48" s="33">
        <v>1100</v>
      </c>
      <c r="D48" s="33">
        <f t="shared" si="8"/>
        <v>3474</v>
      </c>
      <c r="E48" s="33">
        <f t="shared" si="7"/>
        <v>162682</v>
      </c>
      <c r="F48" s="33">
        <f t="shared" si="5"/>
        <v>29282.76</v>
      </c>
      <c r="G48" s="34">
        <f t="shared" si="2"/>
        <v>191964.76</v>
      </c>
      <c r="H48" s="35"/>
      <c r="I48" s="13"/>
    </row>
    <row r="49" spans="1:9" x14ac:dyDescent="0.25">
      <c r="A49" s="12" t="s">
        <v>113</v>
      </c>
      <c r="B49" s="33">
        <f>+'[1]PP EX- WORK'!S83</f>
        <v>158548</v>
      </c>
      <c r="C49" s="33">
        <v>1100</v>
      </c>
      <c r="D49" s="33">
        <f t="shared" si="8"/>
        <v>3474</v>
      </c>
      <c r="E49" s="33">
        <f t="shared" si="7"/>
        <v>160922</v>
      </c>
      <c r="F49" s="33">
        <f t="shared" si="5"/>
        <v>28965.96</v>
      </c>
      <c r="G49" s="34">
        <f t="shared" si="2"/>
        <v>189887.96</v>
      </c>
      <c r="H49" s="35"/>
      <c r="I49" s="13"/>
    </row>
    <row r="50" spans="1:9" x14ac:dyDescent="0.25">
      <c r="A50" s="12" t="s">
        <v>42</v>
      </c>
      <c r="B50" s="33">
        <f>+'[1]PP EX- WORK'!T83</f>
        <v>159038</v>
      </c>
      <c r="C50" s="33">
        <v>1100</v>
      </c>
      <c r="D50" s="33">
        <f t="shared" si="8"/>
        <v>3474</v>
      </c>
      <c r="E50" s="33">
        <f>+B50-C50+D50</f>
        <v>161412</v>
      </c>
      <c r="F50" s="33">
        <f>+E50*0.18</f>
        <v>29054.16</v>
      </c>
      <c r="G50" s="34">
        <f>SUM(E50:F50)</f>
        <v>190466.16</v>
      </c>
      <c r="H50" s="35"/>
      <c r="I50" s="13"/>
    </row>
    <row r="51" spans="1:9" x14ac:dyDescent="0.25">
      <c r="A51" s="12" t="s">
        <v>43</v>
      </c>
      <c r="B51" s="33">
        <f>+'[1]PP EX- WORK'!U83</f>
        <v>160888</v>
      </c>
      <c r="C51" s="33">
        <v>1100</v>
      </c>
      <c r="D51" s="33">
        <f t="shared" si="8"/>
        <v>3474</v>
      </c>
      <c r="E51" s="33">
        <f>+B51-C51+D51</f>
        <v>163262</v>
      </c>
      <c r="F51" s="33">
        <f>+E51*0.18</f>
        <v>29387.16</v>
      </c>
      <c r="G51" s="34">
        <f>SUM(E51:F51)</f>
        <v>192649.16</v>
      </c>
      <c r="H51" s="35"/>
      <c r="I51" s="13"/>
    </row>
    <row r="52" spans="1:9" x14ac:dyDescent="0.25">
      <c r="A52" s="12" t="s">
        <v>44</v>
      </c>
      <c r="B52" s="33">
        <f>+'[1]PP EX- WORK'!V83</f>
        <v>160018</v>
      </c>
      <c r="C52" s="33">
        <v>1100</v>
      </c>
      <c r="D52" s="33">
        <f t="shared" si="8"/>
        <v>3474</v>
      </c>
      <c r="E52" s="33">
        <f>+B52-C52+D52</f>
        <v>162392</v>
      </c>
      <c r="F52" s="33">
        <f>+E52*0.18</f>
        <v>29230.559999999998</v>
      </c>
      <c r="G52" s="34">
        <f>SUM(E52:F52)</f>
        <v>191622.56</v>
      </c>
      <c r="H52" s="35"/>
      <c r="I52" s="13"/>
    </row>
    <row r="53" spans="1:9" x14ac:dyDescent="0.25">
      <c r="A53" s="12" t="s">
        <v>45</v>
      </c>
      <c r="B53" s="33">
        <f>+'[1]PP EX- WORK'!W83</f>
        <v>160018</v>
      </c>
      <c r="C53" s="33">
        <v>1100</v>
      </c>
      <c r="D53" s="33">
        <f t="shared" si="8"/>
        <v>3474</v>
      </c>
      <c r="E53" s="33">
        <f>+B53-C53+D53</f>
        <v>162392</v>
      </c>
      <c r="F53" s="33">
        <f>+E53*0.18</f>
        <v>29230.559999999998</v>
      </c>
      <c r="G53" s="34">
        <f>SUM(E53:F53)</f>
        <v>191622.56</v>
      </c>
      <c r="H53" s="35"/>
      <c r="I53" s="13"/>
    </row>
    <row r="54" spans="1:9" x14ac:dyDescent="0.25">
      <c r="A54" s="12" t="s">
        <v>114</v>
      </c>
      <c r="B54" s="33">
        <f>+'[1]PP EX- WORK'!N83</f>
        <v>158548</v>
      </c>
      <c r="C54" s="33">
        <v>1100</v>
      </c>
      <c r="D54" s="33">
        <f t="shared" si="8"/>
        <v>3474</v>
      </c>
      <c r="E54" s="33">
        <f t="shared" si="7"/>
        <v>160922</v>
      </c>
      <c r="F54" s="33">
        <f t="shared" si="5"/>
        <v>28965.96</v>
      </c>
      <c r="G54" s="34">
        <f t="shared" si="2"/>
        <v>189887.96</v>
      </c>
      <c r="H54" s="35"/>
      <c r="I54" s="13"/>
    </row>
    <row r="55" spans="1:9" x14ac:dyDescent="0.25">
      <c r="A55" s="12" t="s">
        <v>115</v>
      </c>
      <c r="B55" s="33">
        <f>+'[1]PP EX- WORK'!O83</f>
        <v>158048</v>
      </c>
      <c r="C55" s="33">
        <v>1100</v>
      </c>
      <c r="D55" s="33">
        <f t="shared" si="8"/>
        <v>3474</v>
      </c>
      <c r="E55" s="33">
        <f t="shared" si="7"/>
        <v>160422</v>
      </c>
      <c r="F55" s="33">
        <f t="shared" si="5"/>
        <v>28875.96</v>
      </c>
      <c r="G55" s="34">
        <f t="shared" si="2"/>
        <v>189297.96</v>
      </c>
      <c r="H55" s="35"/>
      <c r="I55" s="13"/>
    </row>
    <row r="56" spans="1:9" x14ac:dyDescent="0.25">
      <c r="A56" s="12" t="s">
        <v>116</v>
      </c>
      <c r="B56" s="33">
        <f>+'[1]PP EX- WORK'!K83</f>
        <v>170872</v>
      </c>
      <c r="C56" s="33">
        <v>1100</v>
      </c>
      <c r="D56" s="33">
        <f t="shared" si="8"/>
        <v>3474</v>
      </c>
      <c r="E56" s="33">
        <f t="shared" si="7"/>
        <v>173246</v>
      </c>
      <c r="F56" s="33">
        <f t="shared" si="5"/>
        <v>31184.28</v>
      </c>
      <c r="G56" s="34">
        <f t="shared" si="2"/>
        <v>204430.28</v>
      </c>
      <c r="H56" s="35"/>
      <c r="I56" s="13"/>
    </row>
    <row r="57" spans="1:9" x14ac:dyDescent="0.25">
      <c r="A57" s="12" t="s">
        <v>117</v>
      </c>
      <c r="B57" s="33">
        <f>+'[1]PP EX- WORK'!M83</f>
        <v>173872</v>
      </c>
      <c r="C57" s="33">
        <v>1100</v>
      </c>
      <c r="D57" s="33">
        <f t="shared" si="8"/>
        <v>3474</v>
      </c>
      <c r="E57" s="33">
        <f t="shared" si="7"/>
        <v>176246</v>
      </c>
      <c r="F57" s="33">
        <f t="shared" si="5"/>
        <v>31724.28</v>
      </c>
      <c r="G57" s="34">
        <f t="shared" si="2"/>
        <v>207970.28</v>
      </c>
      <c r="H57" s="35"/>
      <c r="I57" s="13"/>
    </row>
    <row r="58" spans="1:9" x14ac:dyDescent="0.25">
      <c r="A58" s="41" t="s">
        <v>118</v>
      </c>
      <c r="B58" s="33">
        <f>+'[1]PP EX- WORK'!L83</f>
        <v>172895</v>
      </c>
      <c r="C58" s="33">
        <v>1100</v>
      </c>
      <c r="D58" s="33">
        <f t="shared" si="8"/>
        <v>3474</v>
      </c>
      <c r="E58" s="33">
        <f t="shared" si="7"/>
        <v>175269</v>
      </c>
      <c r="F58" s="33">
        <f t="shared" si="5"/>
        <v>31548.42</v>
      </c>
      <c r="G58" s="34">
        <f t="shared" si="2"/>
        <v>206817.41999999998</v>
      </c>
      <c r="H58" s="35"/>
      <c r="I58" s="13"/>
    </row>
    <row r="59" spans="1:9" x14ac:dyDescent="0.25">
      <c r="A59" s="37" t="s">
        <v>53</v>
      </c>
      <c r="B59" s="33"/>
      <c r="C59" s="33"/>
      <c r="D59" s="33"/>
      <c r="E59" s="33"/>
      <c r="F59" s="33"/>
      <c r="G59" s="34">
        <f t="shared" si="2"/>
        <v>0</v>
      </c>
      <c r="H59" s="40"/>
      <c r="I59" s="13"/>
    </row>
    <row r="60" spans="1:9" x14ac:dyDescent="0.25">
      <c r="A60" s="12" t="s">
        <v>119</v>
      </c>
      <c r="B60" s="33">
        <f>+'[1]LL Ex-Works &amp; STP'!C83</f>
        <v>140139</v>
      </c>
      <c r="C60" s="33">
        <v>1100</v>
      </c>
      <c r="D60" s="33">
        <f>+D58</f>
        <v>3474</v>
      </c>
      <c r="E60" s="33">
        <f t="shared" ref="E60:E68" si="9">+B60-C60+D60</f>
        <v>142513</v>
      </c>
      <c r="F60" s="33">
        <f t="shared" si="5"/>
        <v>25652.34</v>
      </c>
      <c r="G60" s="34">
        <f t="shared" si="2"/>
        <v>168165.34</v>
      </c>
      <c r="H60" s="35"/>
      <c r="I60" s="13"/>
    </row>
    <row r="61" spans="1:9" x14ac:dyDescent="0.25">
      <c r="A61" s="12" t="s">
        <v>120</v>
      </c>
      <c r="B61" s="33">
        <f>+'[1]LL Ex-Works &amp; STP'!B83-3000</f>
        <v>136139</v>
      </c>
      <c r="C61" s="33">
        <v>1100</v>
      </c>
      <c r="D61" s="33">
        <f>+D60</f>
        <v>3474</v>
      </c>
      <c r="E61" s="33">
        <f t="shared" si="9"/>
        <v>138513</v>
      </c>
      <c r="F61" s="33">
        <f t="shared" si="5"/>
        <v>24932.34</v>
      </c>
      <c r="G61" s="34">
        <f t="shared" si="2"/>
        <v>163445.34</v>
      </c>
      <c r="H61" s="35"/>
      <c r="I61" s="13"/>
    </row>
    <row r="62" spans="1:9" x14ac:dyDescent="0.25">
      <c r="A62" s="12" t="s">
        <v>121</v>
      </c>
      <c r="B62" s="33">
        <f>+'[1]LL Ex-Works &amp; STP'!B83</f>
        <v>139139</v>
      </c>
      <c r="C62" s="33">
        <v>1100</v>
      </c>
      <c r="D62" s="33">
        <f t="shared" ref="D62:D68" si="10">+D61</f>
        <v>3474</v>
      </c>
      <c r="E62" s="33">
        <f t="shared" si="9"/>
        <v>141513</v>
      </c>
      <c r="F62" s="33">
        <f t="shared" si="5"/>
        <v>25472.34</v>
      </c>
      <c r="G62" s="34">
        <f t="shared" si="2"/>
        <v>166985.34</v>
      </c>
      <c r="H62" s="35"/>
      <c r="I62" s="13"/>
    </row>
    <row r="63" spans="1:9" x14ac:dyDescent="0.25">
      <c r="A63" s="12" t="s">
        <v>122</v>
      </c>
      <c r="B63" s="33">
        <f>+'[1]LL Ex-Works &amp; STP'!D83</f>
        <v>145729</v>
      </c>
      <c r="C63" s="33">
        <v>1100</v>
      </c>
      <c r="D63" s="33">
        <f t="shared" si="10"/>
        <v>3474</v>
      </c>
      <c r="E63" s="33">
        <f t="shared" si="9"/>
        <v>148103</v>
      </c>
      <c r="F63" s="33">
        <f t="shared" si="5"/>
        <v>26658.539999999997</v>
      </c>
      <c r="G63" s="34">
        <f t="shared" si="2"/>
        <v>174761.54</v>
      </c>
      <c r="H63" s="35"/>
      <c r="I63" s="13"/>
    </row>
    <row r="64" spans="1:9" x14ac:dyDescent="0.25">
      <c r="A64" s="12" t="s">
        <v>123</v>
      </c>
      <c r="B64" s="33">
        <f>+'[1]LL Ex-Works &amp; STP'!E83</f>
        <v>147729</v>
      </c>
      <c r="C64" s="33">
        <v>1100</v>
      </c>
      <c r="D64" s="33">
        <f t="shared" si="10"/>
        <v>3474</v>
      </c>
      <c r="E64" s="33">
        <f t="shared" si="9"/>
        <v>150103</v>
      </c>
      <c r="F64" s="33">
        <f t="shared" si="5"/>
        <v>27018.539999999997</v>
      </c>
      <c r="G64" s="34">
        <f t="shared" si="2"/>
        <v>177121.54</v>
      </c>
      <c r="H64" s="35"/>
      <c r="I64" s="13"/>
    </row>
    <row r="65" spans="1:9" x14ac:dyDescent="0.25">
      <c r="A65" s="12" t="s">
        <v>124</v>
      </c>
      <c r="B65" s="33">
        <f>+'[1]LL Ex-Works &amp; STP'!F83</f>
        <v>148624</v>
      </c>
      <c r="C65" s="33">
        <v>1100</v>
      </c>
      <c r="D65" s="33">
        <f t="shared" si="10"/>
        <v>3474</v>
      </c>
      <c r="E65" s="33">
        <f t="shared" si="9"/>
        <v>150998</v>
      </c>
      <c r="F65" s="33">
        <f t="shared" si="5"/>
        <v>27179.64</v>
      </c>
      <c r="G65" s="34">
        <f t="shared" si="2"/>
        <v>178177.64</v>
      </c>
      <c r="H65" s="35"/>
      <c r="I65" s="13"/>
    </row>
    <row r="66" spans="1:9" x14ac:dyDescent="0.25">
      <c r="A66" s="12" t="s">
        <v>125</v>
      </c>
      <c r="B66" s="33">
        <f>+'[1]LL Ex-Works &amp; STP'!B83-5500</f>
        <v>133639</v>
      </c>
      <c r="C66" s="33">
        <v>1100</v>
      </c>
      <c r="D66" s="33">
        <f t="shared" si="10"/>
        <v>3474</v>
      </c>
      <c r="E66" s="33">
        <f t="shared" si="9"/>
        <v>136013</v>
      </c>
      <c r="F66" s="33">
        <f t="shared" si="5"/>
        <v>24482.34</v>
      </c>
      <c r="G66" s="34">
        <f t="shared" si="2"/>
        <v>160495.34</v>
      </c>
      <c r="H66" s="35"/>
      <c r="I66" s="13"/>
    </row>
    <row r="67" spans="1:9" x14ac:dyDescent="0.25">
      <c r="A67" s="12" t="s">
        <v>126</v>
      </c>
      <c r="B67" s="33">
        <f>+'[1]LL Ex-Works &amp; STP'!H83</f>
        <v>137139</v>
      </c>
      <c r="C67" s="33">
        <v>1100</v>
      </c>
      <c r="D67" s="33">
        <f t="shared" si="10"/>
        <v>3474</v>
      </c>
      <c r="E67" s="33">
        <f t="shared" si="9"/>
        <v>139513</v>
      </c>
      <c r="F67" s="33">
        <f t="shared" si="5"/>
        <v>25112.34</v>
      </c>
      <c r="G67" s="34">
        <f t="shared" si="2"/>
        <v>164625.34</v>
      </c>
      <c r="H67" s="35"/>
      <c r="I67" s="13"/>
    </row>
    <row r="68" spans="1:9" x14ac:dyDescent="0.25">
      <c r="A68" s="12" t="s">
        <v>127</v>
      </c>
      <c r="B68" s="33">
        <f>+'[1]LL Ex-Works &amp; STP'!I83</f>
        <v>137139</v>
      </c>
      <c r="C68" s="33">
        <v>1100</v>
      </c>
      <c r="D68" s="33">
        <f t="shared" si="10"/>
        <v>3474</v>
      </c>
      <c r="E68" s="33">
        <f t="shared" si="9"/>
        <v>139513</v>
      </c>
      <c r="F68" s="33">
        <f t="shared" si="5"/>
        <v>25112.34</v>
      </c>
      <c r="G68" s="34">
        <f t="shared" si="2"/>
        <v>164625.34</v>
      </c>
      <c r="H68" s="35"/>
      <c r="I68" s="13"/>
    </row>
    <row r="69" spans="1:9" x14ac:dyDescent="0.25">
      <c r="A69" s="37" t="s">
        <v>128</v>
      </c>
      <c r="B69" s="33"/>
      <c r="C69" s="33"/>
      <c r="D69" s="33"/>
      <c r="E69" s="33"/>
      <c r="F69" s="33"/>
      <c r="G69" s="33"/>
      <c r="H69" s="33"/>
      <c r="I69" s="33"/>
    </row>
    <row r="70" spans="1:9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</row>
    <row r="71" spans="1:9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</row>
    <row r="72" spans="1:9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</row>
    <row r="73" spans="1:9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</row>
    <row r="74" spans="1:9" x14ac:dyDescent="0.25">
      <c r="A74" s="45" t="s">
        <v>156</v>
      </c>
      <c r="B74" s="2"/>
      <c r="C74" s="2"/>
      <c r="D74" s="2"/>
      <c r="E74" s="2"/>
      <c r="F74" s="2"/>
      <c r="G74" s="2"/>
      <c r="H74" s="2"/>
      <c r="I74" s="13"/>
    </row>
    <row r="75" spans="1:9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</row>
    <row r="76" spans="1:9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</row>
    <row r="77" spans="1:9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</row>
    <row r="78" spans="1:9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</row>
    <row r="79" spans="1:9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</row>
    <row r="80" spans="1:9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</row>
    <row r="81" spans="1:9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</row>
    <row r="82" spans="1:9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</row>
    <row r="83" spans="1:9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</row>
    <row r="84" spans="1:9" ht="15.75" x14ac:dyDescent="0.25">
      <c r="A84" s="21" t="s">
        <v>68</v>
      </c>
      <c r="C84" s="13"/>
      <c r="D84" s="13"/>
      <c r="E84" s="13"/>
      <c r="F84" s="13"/>
      <c r="G84" s="13"/>
      <c r="H84" s="13"/>
      <c r="I84" s="48"/>
    </row>
    <row r="85" spans="1:9" ht="15.75" x14ac:dyDescent="0.25">
      <c r="A85" s="21" t="s">
        <v>69</v>
      </c>
      <c r="B85" s="13"/>
      <c r="C85" s="13"/>
      <c r="D85" s="13"/>
      <c r="E85" s="13"/>
      <c r="F85" s="13"/>
      <c r="G85" s="13"/>
      <c r="H85" s="13"/>
      <c r="I85" s="13"/>
    </row>
    <row r="86" spans="1:9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</row>
    <row r="87" spans="1:9" ht="15.75" x14ac:dyDescent="0.25">
      <c r="A87" s="21" t="s">
        <v>71</v>
      </c>
      <c r="B87" s="13"/>
      <c r="C87" s="13"/>
      <c r="D87" s="13"/>
      <c r="E87" s="13"/>
      <c r="F87" s="13"/>
      <c r="G87" s="13"/>
      <c r="H87" s="13"/>
      <c r="I87" s="13"/>
    </row>
    <row r="88" spans="1:9" x14ac:dyDescent="0.25">
      <c r="A88" s="22" t="s">
        <v>72</v>
      </c>
      <c r="B88" s="13"/>
      <c r="C88" s="13"/>
      <c r="D88" s="13"/>
      <c r="E88" s="13"/>
      <c r="F88" s="13"/>
      <c r="G88" s="13"/>
      <c r="H88" s="13"/>
      <c r="I88" s="13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sqref="A1:XFD1048576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13"/>
    </row>
    <row r="2" spans="1:9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13"/>
    </row>
    <row r="3" spans="1:9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13"/>
    </row>
    <row r="4" spans="1:9" ht="14.45" x14ac:dyDescent="0.3">
      <c r="A4" s="78" t="s">
        <v>73</v>
      </c>
      <c r="B4" s="78"/>
      <c r="C4" s="78"/>
      <c r="D4" s="78"/>
      <c r="E4" s="78"/>
      <c r="F4" s="78"/>
      <c r="G4" s="78"/>
      <c r="H4" s="78"/>
      <c r="I4" s="13"/>
    </row>
    <row r="5" spans="1:9" ht="14.45" x14ac:dyDescent="0.3">
      <c r="A5" s="78" t="s">
        <v>167</v>
      </c>
      <c r="B5" s="78"/>
      <c r="C5" s="78"/>
      <c r="D5" s="78"/>
      <c r="E5" s="78"/>
      <c r="F5" s="78"/>
      <c r="G5" s="78"/>
      <c r="H5" s="78"/>
      <c r="I5" s="13"/>
    </row>
    <row r="6" spans="1:9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</row>
    <row r="7" spans="1:9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13"/>
    </row>
    <row r="8" spans="1:9" ht="14.45" x14ac:dyDescent="0.3">
      <c r="A8" s="23" t="s">
        <v>76</v>
      </c>
      <c r="B8" s="23" t="s">
        <v>77</v>
      </c>
      <c r="C8" s="23" t="s">
        <v>78</v>
      </c>
      <c r="D8" s="23" t="s">
        <v>79</v>
      </c>
      <c r="E8" s="23" t="s">
        <v>80</v>
      </c>
      <c r="F8" s="24" t="s">
        <v>81</v>
      </c>
      <c r="G8" s="25" t="s">
        <v>82</v>
      </c>
      <c r="H8" s="26"/>
      <c r="I8" s="13"/>
    </row>
    <row r="9" spans="1:9" ht="14.45" x14ac:dyDescent="0.3">
      <c r="A9" s="27" t="s">
        <v>11</v>
      </c>
      <c r="B9" s="28"/>
      <c r="C9" s="1" t="s">
        <v>83</v>
      </c>
      <c r="D9" s="1" t="s">
        <v>84</v>
      </c>
      <c r="E9" s="1" t="s">
        <v>77</v>
      </c>
      <c r="F9" s="29">
        <v>0.18</v>
      </c>
      <c r="G9" s="30" t="s">
        <v>85</v>
      </c>
      <c r="H9" s="31"/>
      <c r="I9" s="13"/>
    </row>
    <row r="10" spans="1:9" ht="14.45" x14ac:dyDescent="0.3">
      <c r="A10" s="12" t="s">
        <v>86</v>
      </c>
      <c r="B10" s="32">
        <f>+'[1]HD Ex-Works'!R86</f>
        <v>132404</v>
      </c>
      <c r="C10" s="33">
        <v>1100</v>
      </c>
      <c r="D10" s="33">
        <f>+[1]FREIGHT!I414</f>
        <v>3564</v>
      </c>
      <c r="E10" s="33">
        <f>+B10-C10+D10</f>
        <v>134868</v>
      </c>
      <c r="F10" s="33">
        <f t="shared" ref="F10:F33" si="0">+E10*0.18</f>
        <v>24276.239999999998</v>
      </c>
      <c r="G10" s="34">
        <f>SUM(E10:F10)</f>
        <v>159144.24</v>
      </c>
      <c r="H10" s="35"/>
      <c r="I10" s="13"/>
    </row>
    <row r="11" spans="1:9" ht="14.45" x14ac:dyDescent="0.3">
      <c r="A11" s="12" t="s">
        <v>14</v>
      </c>
      <c r="B11" s="32">
        <f>+'[1]HD Ex-Works'!S86</f>
        <v>134404</v>
      </c>
      <c r="C11" s="33">
        <v>1100</v>
      </c>
      <c r="D11" s="33">
        <f>+D10</f>
        <v>3564</v>
      </c>
      <c r="E11" s="33">
        <f t="shared" ref="E11:E33" si="1">+B11-C11+D11</f>
        <v>136868</v>
      </c>
      <c r="F11" s="33">
        <f t="shared" si="0"/>
        <v>24636.239999999998</v>
      </c>
      <c r="G11" s="34">
        <f t="shared" ref="G11:G68" si="2">SUM(E11:F11)</f>
        <v>161504.24</v>
      </c>
      <c r="H11" s="35"/>
      <c r="I11" s="13"/>
    </row>
    <row r="12" spans="1:9" ht="14.45" x14ac:dyDescent="0.3">
      <c r="A12" s="12" t="s">
        <v>87</v>
      </c>
      <c r="B12" s="32">
        <f>+'[1]HD Ex-Works'!T86</f>
        <v>140353</v>
      </c>
      <c r="C12" s="33">
        <v>1100</v>
      </c>
      <c r="D12" s="33">
        <f t="shared" ref="D12:D33" si="3">+D11</f>
        <v>3564</v>
      </c>
      <c r="E12" s="33">
        <f>+B12-C12+D12</f>
        <v>142817</v>
      </c>
      <c r="F12" s="33">
        <f>+E12*0.18</f>
        <v>25707.059999999998</v>
      </c>
      <c r="G12" s="34">
        <f>SUM(E12:F12)</f>
        <v>168524.06</v>
      </c>
      <c r="H12" s="35"/>
      <c r="I12" s="13"/>
    </row>
    <row r="13" spans="1:9" ht="14.45" x14ac:dyDescent="0.3">
      <c r="A13" s="12" t="s">
        <v>88</v>
      </c>
      <c r="B13" s="32">
        <f>+'[1]HD Ex-Works'!U86</f>
        <v>140353</v>
      </c>
      <c r="C13" s="33">
        <v>1100</v>
      </c>
      <c r="D13" s="33">
        <f t="shared" si="3"/>
        <v>3564</v>
      </c>
      <c r="E13" s="33">
        <f t="shared" si="1"/>
        <v>142817</v>
      </c>
      <c r="F13" s="33">
        <f t="shared" si="0"/>
        <v>25707.059999999998</v>
      </c>
      <c r="G13" s="34">
        <f t="shared" si="2"/>
        <v>168524.06</v>
      </c>
      <c r="H13" s="35"/>
      <c r="I13" s="13"/>
    </row>
    <row r="14" spans="1:9" ht="14.45" x14ac:dyDescent="0.3">
      <c r="A14" s="12" t="s">
        <v>18</v>
      </c>
      <c r="B14" s="32">
        <f>+'[1]HD Ex-Works'!M86</f>
        <v>142853</v>
      </c>
      <c r="C14" s="33">
        <v>1100</v>
      </c>
      <c r="D14" s="33">
        <f t="shared" si="3"/>
        <v>3564</v>
      </c>
      <c r="E14" s="33">
        <f>+B14-C14+D14</f>
        <v>145317</v>
      </c>
      <c r="F14" s="33">
        <f>+E14*0.18</f>
        <v>26157.059999999998</v>
      </c>
      <c r="G14" s="34">
        <f>SUM(E14:F14)</f>
        <v>171474.06</v>
      </c>
      <c r="H14" s="35"/>
      <c r="I14" s="13"/>
    </row>
    <row r="15" spans="1:9" ht="14.45" x14ac:dyDescent="0.3">
      <c r="A15" s="12" t="s">
        <v>19</v>
      </c>
      <c r="B15" s="32">
        <f>+'[1]HD Ex-Works'!N86</f>
        <v>142853</v>
      </c>
      <c r="C15" s="33">
        <v>1100</v>
      </c>
      <c r="D15" s="33">
        <f t="shared" si="3"/>
        <v>3564</v>
      </c>
      <c r="E15" s="33">
        <f>+B15-C15+D15</f>
        <v>145317</v>
      </c>
      <c r="F15" s="33">
        <f>+E15*0.18</f>
        <v>26157.059999999998</v>
      </c>
      <c r="G15" s="34">
        <f>SUM(E15:F15)</f>
        <v>171474.06</v>
      </c>
      <c r="H15" s="35"/>
      <c r="I15" s="13"/>
    </row>
    <row r="16" spans="1:9" ht="14.45" x14ac:dyDescent="0.3">
      <c r="A16" s="12" t="s">
        <v>89</v>
      </c>
      <c r="B16" s="32">
        <f>+'[1]HD Ex-Works'!Q86</f>
        <v>133672</v>
      </c>
      <c r="C16" s="33">
        <v>1100</v>
      </c>
      <c r="D16" s="33">
        <f t="shared" si="3"/>
        <v>3564</v>
      </c>
      <c r="E16" s="33">
        <f t="shared" si="1"/>
        <v>136136</v>
      </c>
      <c r="F16" s="33">
        <f t="shared" si="0"/>
        <v>24504.48</v>
      </c>
      <c r="G16" s="34">
        <f t="shared" si="2"/>
        <v>160640.48000000001</v>
      </c>
      <c r="H16" s="35"/>
      <c r="I16" s="16"/>
    </row>
    <row r="17" spans="1:9" ht="14.45" x14ac:dyDescent="0.3">
      <c r="A17" s="12" t="s">
        <v>90</v>
      </c>
      <c r="B17" s="32">
        <f>+'[1]HD Ex-Works'!C86</f>
        <v>141384</v>
      </c>
      <c r="C17" s="33">
        <v>1100</v>
      </c>
      <c r="D17" s="33">
        <f t="shared" si="3"/>
        <v>3564</v>
      </c>
      <c r="E17" s="33">
        <f t="shared" si="1"/>
        <v>143848</v>
      </c>
      <c r="F17" s="33">
        <f t="shared" si="0"/>
        <v>25892.639999999999</v>
      </c>
      <c r="G17" s="34">
        <f t="shared" si="2"/>
        <v>169740.64</v>
      </c>
      <c r="H17" s="35"/>
      <c r="I17" s="13"/>
    </row>
    <row r="18" spans="1:9" ht="14.45" x14ac:dyDescent="0.3">
      <c r="A18" s="12" t="s">
        <v>91</v>
      </c>
      <c r="B18" s="32">
        <f>+'[1]HD Ex-Works'!D86</f>
        <v>140134</v>
      </c>
      <c r="C18" s="33">
        <v>1100</v>
      </c>
      <c r="D18" s="33">
        <f t="shared" si="3"/>
        <v>3564</v>
      </c>
      <c r="E18" s="33">
        <f t="shared" si="1"/>
        <v>142598</v>
      </c>
      <c r="F18" s="33">
        <f t="shared" si="0"/>
        <v>25667.64</v>
      </c>
      <c r="G18" s="34">
        <f t="shared" si="2"/>
        <v>168265.64</v>
      </c>
      <c r="H18" s="35"/>
      <c r="I18" s="13"/>
    </row>
    <row r="19" spans="1:9" ht="14.45" x14ac:dyDescent="0.3">
      <c r="A19" s="12" t="s">
        <v>92</v>
      </c>
      <c r="B19" s="32">
        <f>+'[1]HD Ex-Works'!B86</f>
        <v>139634</v>
      </c>
      <c r="C19" s="33">
        <v>1100</v>
      </c>
      <c r="D19" s="33">
        <f t="shared" si="3"/>
        <v>3564</v>
      </c>
      <c r="E19" s="33">
        <f t="shared" si="1"/>
        <v>142098</v>
      </c>
      <c r="F19" s="33">
        <f t="shared" si="0"/>
        <v>25577.64</v>
      </c>
      <c r="G19" s="34">
        <f t="shared" si="2"/>
        <v>167675.64000000001</v>
      </c>
      <c r="H19" s="35"/>
      <c r="I19" s="13"/>
    </row>
    <row r="20" spans="1:9" ht="14.45" x14ac:dyDescent="0.3">
      <c r="A20" s="12" t="s">
        <v>93</v>
      </c>
      <c r="B20" s="33">
        <f>+'[1]HD Ex-Works'!E86</f>
        <v>141453</v>
      </c>
      <c r="C20" s="33">
        <v>1100</v>
      </c>
      <c r="D20" s="33">
        <f t="shared" si="3"/>
        <v>3564</v>
      </c>
      <c r="E20" s="33">
        <f t="shared" si="1"/>
        <v>143917</v>
      </c>
      <c r="F20" s="33">
        <f t="shared" si="0"/>
        <v>25905.059999999998</v>
      </c>
      <c r="G20" s="34">
        <f t="shared" si="2"/>
        <v>169822.06</v>
      </c>
      <c r="H20" s="35"/>
      <c r="I20" s="13"/>
    </row>
    <row r="21" spans="1:9" ht="14.45" x14ac:dyDescent="0.3">
      <c r="A21" s="12" t="s">
        <v>24</v>
      </c>
      <c r="B21" s="33">
        <f>+'[1]HD Ex-Works'!F86</f>
        <v>141294</v>
      </c>
      <c r="C21" s="33">
        <v>1100</v>
      </c>
      <c r="D21" s="33">
        <f t="shared" si="3"/>
        <v>3564</v>
      </c>
      <c r="E21" s="33">
        <f t="shared" si="1"/>
        <v>143758</v>
      </c>
      <c r="F21" s="33">
        <f t="shared" si="0"/>
        <v>25876.44</v>
      </c>
      <c r="G21" s="34">
        <f t="shared" si="2"/>
        <v>169634.44</v>
      </c>
      <c r="H21" s="35"/>
      <c r="I21" s="13"/>
    </row>
    <row r="22" spans="1:9" ht="14.45" x14ac:dyDescent="0.3">
      <c r="A22" s="12" t="s">
        <v>94</v>
      </c>
      <c r="B22" s="33">
        <f>+'[1]HD Ex-Works'!W86-3000</f>
        <v>135899</v>
      </c>
      <c r="C22" s="33">
        <v>1100</v>
      </c>
      <c r="D22" s="33">
        <f t="shared" si="3"/>
        <v>3564</v>
      </c>
      <c r="E22" s="33">
        <f t="shared" si="1"/>
        <v>138363</v>
      </c>
      <c r="F22" s="33">
        <f t="shared" si="0"/>
        <v>24905.34</v>
      </c>
      <c r="G22" s="34">
        <f t="shared" si="2"/>
        <v>163268.34</v>
      </c>
      <c r="H22" s="35"/>
      <c r="I22" s="36"/>
    </row>
    <row r="23" spans="1:9" ht="14.45" x14ac:dyDescent="0.3">
      <c r="A23" s="12" t="s">
        <v>95</v>
      </c>
      <c r="B23" s="33">
        <f>+'[1]HD Ex-Works'!W86</f>
        <v>138899</v>
      </c>
      <c r="C23" s="33">
        <v>1100</v>
      </c>
      <c r="D23" s="33">
        <f t="shared" si="3"/>
        <v>3564</v>
      </c>
      <c r="E23" s="33">
        <f t="shared" si="1"/>
        <v>141363</v>
      </c>
      <c r="F23" s="33">
        <f t="shared" si="0"/>
        <v>25445.34</v>
      </c>
      <c r="G23" s="34">
        <f t="shared" si="2"/>
        <v>166808.34</v>
      </c>
      <c r="H23" s="35"/>
      <c r="I23" s="13"/>
    </row>
    <row r="24" spans="1:9" ht="14.45" x14ac:dyDescent="0.3">
      <c r="A24" s="12" t="s">
        <v>96</v>
      </c>
      <c r="B24" s="33">
        <f>+'[1]HD Ex-Works'!X86</f>
        <v>138899</v>
      </c>
      <c r="C24" s="33">
        <v>1100</v>
      </c>
      <c r="D24" s="33">
        <f t="shared" si="3"/>
        <v>3564</v>
      </c>
      <c r="E24" s="33">
        <f t="shared" si="1"/>
        <v>141363</v>
      </c>
      <c r="F24" s="33">
        <f t="shared" si="0"/>
        <v>25445.34</v>
      </c>
      <c r="G24" s="34">
        <f t="shared" si="2"/>
        <v>166808.34</v>
      </c>
      <c r="H24" s="35"/>
      <c r="I24" s="36"/>
    </row>
    <row r="25" spans="1:9" ht="14.45" x14ac:dyDescent="0.3">
      <c r="A25" s="12" t="s">
        <v>97</v>
      </c>
      <c r="B25" s="33">
        <f>+'[1]HD Ex-Works'!J86</f>
        <v>132515</v>
      </c>
      <c r="C25" s="33">
        <v>1100</v>
      </c>
      <c r="D25" s="33">
        <f t="shared" si="3"/>
        <v>3564</v>
      </c>
      <c r="E25" s="33">
        <f t="shared" si="1"/>
        <v>134979</v>
      </c>
      <c r="F25" s="33">
        <f t="shared" si="0"/>
        <v>24296.219999999998</v>
      </c>
      <c r="G25" s="34">
        <f t="shared" si="2"/>
        <v>159275.22</v>
      </c>
      <c r="H25" s="35"/>
      <c r="I25" s="16"/>
    </row>
    <row r="26" spans="1:9" x14ac:dyDescent="0.25">
      <c r="A26" s="12" t="s">
        <v>28</v>
      </c>
      <c r="B26" s="32">
        <f>+'[1]HD Ex-Works'!H86</f>
        <v>131903</v>
      </c>
      <c r="C26" s="33">
        <v>1100</v>
      </c>
      <c r="D26" s="33">
        <f t="shared" si="3"/>
        <v>3564</v>
      </c>
      <c r="E26" s="33">
        <f t="shared" si="1"/>
        <v>134367</v>
      </c>
      <c r="F26" s="33">
        <f t="shared" si="0"/>
        <v>24186.059999999998</v>
      </c>
      <c r="G26" s="34">
        <f t="shared" si="2"/>
        <v>158553.06</v>
      </c>
      <c r="H26" s="35"/>
      <c r="I26" s="13"/>
    </row>
    <row r="27" spans="1:9" x14ac:dyDescent="0.25">
      <c r="A27" s="12" t="s">
        <v>30</v>
      </c>
      <c r="B27" s="33">
        <f>+'[1]HD Ex-Works'!G86</f>
        <v>132713</v>
      </c>
      <c r="C27" s="33">
        <v>1100</v>
      </c>
      <c r="D27" s="33">
        <f t="shared" si="3"/>
        <v>3564</v>
      </c>
      <c r="E27" s="33">
        <f t="shared" si="1"/>
        <v>135177</v>
      </c>
      <c r="F27" s="33">
        <f t="shared" si="0"/>
        <v>24331.86</v>
      </c>
      <c r="G27" s="34">
        <f t="shared" si="2"/>
        <v>159508.85999999999</v>
      </c>
      <c r="H27" s="35"/>
      <c r="I27" s="13"/>
    </row>
    <row r="28" spans="1:9" x14ac:dyDescent="0.25">
      <c r="A28" s="12" t="s">
        <v>98</v>
      </c>
      <c r="B28" s="33">
        <f>+'[1]HD Ex-Works'!I86</f>
        <v>130515</v>
      </c>
      <c r="C28" s="33">
        <v>1100</v>
      </c>
      <c r="D28" s="33">
        <f t="shared" si="3"/>
        <v>3564</v>
      </c>
      <c r="E28" s="33">
        <f t="shared" si="1"/>
        <v>132979</v>
      </c>
      <c r="F28" s="33">
        <f t="shared" si="0"/>
        <v>23936.219999999998</v>
      </c>
      <c r="G28" s="34">
        <f t="shared" si="2"/>
        <v>156915.22</v>
      </c>
      <c r="H28" s="35"/>
      <c r="I28" s="13"/>
    </row>
    <row r="29" spans="1:9" x14ac:dyDescent="0.25">
      <c r="A29" s="12" t="s">
        <v>26</v>
      </c>
      <c r="B29" s="33">
        <f>+'[1]HD Ex-Works'!Y86</f>
        <v>136899</v>
      </c>
      <c r="C29" s="33">
        <v>1100</v>
      </c>
      <c r="D29" s="33">
        <f t="shared" si="3"/>
        <v>3564</v>
      </c>
      <c r="E29" s="33">
        <f t="shared" si="1"/>
        <v>139363</v>
      </c>
      <c r="F29" s="33">
        <f t="shared" si="0"/>
        <v>25085.34</v>
      </c>
      <c r="G29" s="34">
        <f t="shared" si="2"/>
        <v>164448.34</v>
      </c>
      <c r="H29" s="35"/>
      <c r="I29" s="13"/>
    </row>
    <row r="30" spans="1:9" x14ac:dyDescent="0.25">
      <c r="A30" s="12" t="s">
        <v>99</v>
      </c>
      <c r="B30" s="33">
        <f>+'[1]HD Ex-Works'!Z86</f>
        <v>134899</v>
      </c>
      <c r="C30" s="33">
        <v>1100</v>
      </c>
      <c r="D30" s="33">
        <f t="shared" si="3"/>
        <v>3564</v>
      </c>
      <c r="E30" s="33">
        <f t="shared" si="1"/>
        <v>137363</v>
      </c>
      <c r="F30" s="33">
        <f t="shared" si="0"/>
        <v>24725.34</v>
      </c>
      <c r="G30" s="34">
        <f t="shared" si="2"/>
        <v>162088.34</v>
      </c>
      <c r="H30" s="35"/>
      <c r="I30" s="13"/>
    </row>
    <row r="31" spans="1:9" x14ac:dyDescent="0.25">
      <c r="A31" s="12" t="s">
        <v>100</v>
      </c>
      <c r="B31" s="33">
        <f>+'[1]HD Ex-Works'!AA86</f>
        <v>128172</v>
      </c>
      <c r="C31" s="33">
        <v>1100</v>
      </c>
      <c r="D31" s="33">
        <f t="shared" si="3"/>
        <v>3564</v>
      </c>
      <c r="E31" s="33">
        <f t="shared" si="1"/>
        <v>130636</v>
      </c>
      <c r="F31" s="33">
        <f t="shared" si="0"/>
        <v>23514.48</v>
      </c>
      <c r="G31" s="34">
        <f t="shared" si="2"/>
        <v>154150.48000000001</v>
      </c>
      <c r="H31" s="35"/>
      <c r="I31" s="13"/>
    </row>
    <row r="32" spans="1:9" x14ac:dyDescent="0.25">
      <c r="A32" s="12" t="s">
        <v>101</v>
      </c>
      <c r="B32" s="33">
        <f>+'[1]HD Ex-Works'!AB86</f>
        <v>138294</v>
      </c>
      <c r="C32" s="33">
        <v>1100</v>
      </c>
      <c r="D32" s="33">
        <f t="shared" si="3"/>
        <v>3564</v>
      </c>
      <c r="E32" s="33">
        <f t="shared" si="1"/>
        <v>140758</v>
      </c>
      <c r="F32" s="33">
        <f t="shared" si="0"/>
        <v>25336.44</v>
      </c>
      <c r="G32" s="34">
        <f t="shared" si="2"/>
        <v>166094.44</v>
      </c>
      <c r="H32" s="35"/>
      <c r="I32" s="13"/>
    </row>
    <row r="33" spans="1:9" x14ac:dyDescent="0.25">
      <c r="A33" s="12" t="s">
        <v>102</v>
      </c>
      <c r="B33" s="33">
        <f>+'[1]HD Ex-Works'!AC86</f>
        <v>136634</v>
      </c>
      <c r="C33" s="33">
        <v>1100</v>
      </c>
      <c r="D33" s="33">
        <f t="shared" si="3"/>
        <v>3564</v>
      </c>
      <c r="E33" s="33">
        <f t="shared" si="1"/>
        <v>139098</v>
      </c>
      <c r="F33" s="33">
        <f t="shared" si="0"/>
        <v>25037.64</v>
      </c>
      <c r="G33" s="34">
        <f t="shared" si="2"/>
        <v>164135.64000000001</v>
      </c>
      <c r="H33" s="35"/>
      <c r="I33" s="13"/>
    </row>
    <row r="34" spans="1:9" x14ac:dyDescent="0.25">
      <c r="A34" s="37" t="s">
        <v>32</v>
      </c>
      <c r="B34" s="33"/>
      <c r="C34" s="33"/>
      <c r="D34" s="33"/>
      <c r="E34" s="33"/>
      <c r="F34" s="33"/>
      <c r="G34" s="34">
        <f t="shared" si="2"/>
        <v>0</v>
      </c>
      <c r="H34" s="38"/>
      <c r="I34" s="13"/>
    </row>
    <row r="35" spans="1:9" x14ac:dyDescent="0.25">
      <c r="A35" s="12" t="s">
        <v>33</v>
      </c>
      <c r="B35" s="33">
        <f>+'[1]PP EX- WORK'!G83</f>
        <v>156948</v>
      </c>
      <c r="C35" s="33">
        <v>1100</v>
      </c>
      <c r="D35" s="33">
        <f>+D33</f>
        <v>3564</v>
      </c>
      <c r="E35" s="33">
        <f t="shared" ref="E35:E43" si="4">+B35-C35+D35</f>
        <v>159412</v>
      </c>
      <c r="F35" s="33">
        <f t="shared" ref="F35:F68" si="5">+E35*0.18</f>
        <v>28694.16</v>
      </c>
      <c r="G35" s="34">
        <f t="shared" si="2"/>
        <v>188106.16</v>
      </c>
      <c r="H35" s="35"/>
      <c r="I35" s="13"/>
    </row>
    <row r="36" spans="1:9" x14ac:dyDescent="0.25">
      <c r="A36" s="12" t="s">
        <v>103</v>
      </c>
      <c r="B36" s="33">
        <f>+'[1]PP EX- WORK'!E83</f>
        <v>150758</v>
      </c>
      <c r="C36" s="33">
        <v>1100</v>
      </c>
      <c r="D36" s="33">
        <f>+D35</f>
        <v>3564</v>
      </c>
      <c r="E36" s="33">
        <f t="shared" si="4"/>
        <v>153222</v>
      </c>
      <c r="F36" s="33">
        <f t="shared" si="5"/>
        <v>27579.96</v>
      </c>
      <c r="G36" s="34">
        <f t="shared" si="2"/>
        <v>180801.96</v>
      </c>
      <c r="H36" s="35"/>
      <c r="I36" s="13"/>
    </row>
    <row r="37" spans="1:9" x14ac:dyDescent="0.25">
      <c r="A37" s="12" t="s">
        <v>104</v>
      </c>
      <c r="B37" s="33">
        <f>+'[1]PP EX- WORK'!B83</f>
        <v>152738</v>
      </c>
      <c r="C37" s="33">
        <v>1100</v>
      </c>
      <c r="D37" s="33">
        <f t="shared" ref="D37:D43" si="6">+D36</f>
        <v>3564</v>
      </c>
      <c r="E37" s="33">
        <f t="shared" si="4"/>
        <v>155202</v>
      </c>
      <c r="F37" s="33">
        <f t="shared" si="5"/>
        <v>27936.36</v>
      </c>
      <c r="G37" s="34">
        <f t="shared" si="2"/>
        <v>183138.36</v>
      </c>
      <c r="H37" s="35"/>
      <c r="I37" s="13"/>
    </row>
    <row r="38" spans="1:9" x14ac:dyDescent="0.25">
      <c r="A38" s="12" t="s">
        <v>36</v>
      </c>
      <c r="B38" s="33">
        <f>+'[1]PP EX- WORK'!F83</f>
        <v>151258</v>
      </c>
      <c r="C38" s="33">
        <v>1100</v>
      </c>
      <c r="D38" s="33">
        <f t="shared" si="6"/>
        <v>3564</v>
      </c>
      <c r="E38" s="33">
        <f t="shared" si="4"/>
        <v>153722</v>
      </c>
      <c r="F38" s="33">
        <f t="shared" si="5"/>
        <v>27669.96</v>
      </c>
      <c r="G38" s="34">
        <f t="shared" si="2"/>
        <v>181391.96</v>
      </c>
      <c r="H38" s="35"/>
      <c r="I38" s="13"/>
    </row>
    <row r="39" spans="1:9" x14ac:dyDescent="0.25">
      <c r="A39" s="12" t="s">
        <v>105</v>
      </c>
      <c r="B39" s="33">
        <f>+'[1]PP EX- WORK'!X83</f>
        <v>148738</v>
      </c>
      <c r="C39" s="33">
        <v>1100</v>
      </c>
      <c r="D39" s="33">
        <f t="shared" si="6"/>
        <v>3564</v>
      </c>
      <c r="E39" s="33">
        <f t="shared" si="4"/>
        <v>151202</v>
      </c>
      <c r="F39" s="33">
        <f t="shared" si="5"/>
        <v>27216.36</v>
      </c>
      <c r="G39" s="34">
        <f t="shared" si="2"/>
        <v>178418.36</v>
      </c>
      <c r="H39" s="35"/>
      <c r="I39" s="13"/>
    </row>
    <row r="40" spans="1:9" x14ac:dyDescent="0.25">
      <c r="A40" s="12" t="s">
        <v>106</v>
      </c>
      <c r="B40" s="33">
        <f>+'[1]PP EX- WORK'!C83</f>
        <v>152238</v>
      </c>
      <c r="C40" s="33">
        <v>1100</v>
      </c>
      <c r="D40" s="33">
        <f t="shared" si="6"/>
        <v>3564</v>
      </c>
      <c r="E40" s="33">
        <f t="shared" si="4"/>
        <v>154702</v>
      </c>
      <c r="F40" s="33">
        <f t="shared" si="5"/>
        <v>27846.36</v>
      </c>
      <c r="G40" s="34">
        <f t="shared" si="2"/>
        <v>182548.36</v>
      </c>
      <c r="H40" s="35"/>
      <c r="I40" s="13"/>
    </row>
    <row r="41" spans="1:9" x14ac:dyDescent="0.25">
      <c r="A41" s="12" t="s">
        <v>107</v>
      </c>
      <c r="B41" s="33">
        <f>+'[1]PP EX- WORK'!D83</f>
        <v>149758</v>
      </c>
      <c r="C41" s="33">
        <v>1100</v>
      </c>
      <c r="D41" s="33">
        <f t="shared" si="6"/>
        <v>3564</v>
      </c>
      <c r="E41" s="33">
        <f t="shared" si="4"/>
        <v>152222</v>
      </c>
      <c r="F41" s="33">
        <f t="shared" si="5"/>
        <v>27399.96</v>
      </c>
      <c r="G41" s="34">
        <f t="shared" si="2"/>
        <v>179621.96</v>
      </c>
      <c r="H41" s="35"/>
      <c r="I41" s="13"/>
    </row>
    <row r="42" spans="1:9" x14ac:dyDescent="0.25">
      <c r="A42" s="12" t="s">
        <v>108</v>
      </c>
      <c r="B42" s="33">
        <f>+'[1]PP EX- WORK'!H83</f>
        <v>163048</v>
      </c>
      <c r="C42" s="33">
        <v>1100</v>
      </c>
      <c r="D42" s="33">
        <f t="shared" si="6"/>
        <v>3564</v>
      </c>
      <c r="E42" s="33">
        <f t="shared" si="4"/>
        <v>165512</v>
      </c>
      <c r="F42" s="33">
        <f t="shared" si="5"/>
        <v>29792.16</v>
      </c>
      <c r="G42" s="34">
        <f t="shared" si="2"/>
        <v>195304.16</v>
      </c>
      <c r="H42" s="35"/>
      <c r="I42" s="13"/>
    </row>
    <row r="43" spans="1:9" x14ac:dyDescent="0.25">
      <c r="A43" s="12" t="s">
        <v>109</v>
      </c>
      <c r="B43" s="33">
        <f>+'[1]PP EX- WORK'!AA83</f>
        <v>150738</v>
      </c>
      <c r="C43" s="33">
        <v>1100</v>
      </c>
      <c r="D43" s="33">
        <f t="shared" si="6"/>
        <v>3564</v>
      </c>
      <c r="E43" s="33">
        <f t="shared" si="4"/>
        <v>153202</v>
      </c>
      <c r="F43" s="33">
        <f t="shared" si="5"/>
        <v>27576.36</v>
      </c>
      <c r="G43" s="34">
        <f t="shared" si="2"/>
        <v>180778.36</v>
      </c>
      <c r="H43" s="35"/>
      <c r="I43" s="13"/>
    </row>
    <row r="44" spans="1:9" x14ac:dyDescent="0.25">
      <c r="A44" s="37" t="s">
        <v>40</v>
      </c>
      <c r="B44" s="33"/>
      <c r="C44" s="33"/>
      <c r="D44" s="33"/>
      <c r="E44" s="33"/>
      <c r="F44" s="33"/>
      <c r="G44" s="34">
        <f t="shared" si="2"/>
        <v>0</v>
      </c>
      <c r="H44" s="40"/>
      <c r="I44" s="13"/>
    </row>
    <row r="45" spans="1:9" x14ac:dyDescent="0.25">
      <c r="A45" s="12" t="s">
        <v>110</v>
      </c>
      <c r="B45" s="33">
        <f>+'[1]PP EX- WORK'!R83</f>
        <v>161858</v>
      </c>
      <c r="C45" s="33">
        <v>1100</v>
      </c>
      <c r="D45" s="33">
        <f>+D43</f>
        <v>3564</v>
      </c>
      <c r="E45" s="33">
        <f t="shared" ref="E45:E58" si="7">+B45-C45+D45</f>
        <v>164322</v>
      </c>
      <c r="F45" s="33">
        <f t="shared" si="5"/>
        <v>29577.96</v>
      </c>
      <c r="G45" s="34">
        <f t="shared" si="2"/>
        <v>193899.96</v>
      </c>
      <c r="H45" s="35"/>
      <c r="I45" s="13"/>
    </row>
    <row r="46" spans="1:9" x14ac:dyDescent="0.25">
      <c r="A46" s="12" t="s">
        <v>111</v>
      </c>
      <c r="B46" s="33">
        <f>+'[1]PP EX- WORK'!P83</f>
        <v>161798</v>
      </c>
      <c r="C46" s="33">
        <v>1100</v>
      </c>
      <c r="D46" s="33">
        <f>+D45</f>
        <v>3564</v>
      </c>
      <c r="E46" s="33">
        <f>+B46-C46+D46</f>
        <v>164262</v>
      </c>
      <c r="F46" s="33">
        <f>+E46*0.18</f>
        <v>29567.16</v>
      </c>
      <c r="G46" s="34">
        <f>SUM(E46:F46)</f>
        <v>193829.16</v>
      </c>
      <c r="H46" s="35"/>
      <c r="I46" s="13"/>
    </row>
    <row r="47" spans="1:9" x14ac:dyDescent="0.25">
      <c r="A47" s="12" t="s">
        <v>112</v>
      </c>
      <c r="B47" s="33">
        <f>+'[1]PP EX- WORK'!Z83</f>
        <v>152548</v>
      </c>
      <c r="C47" s="33">
        <v>1100</v>
      </c>
      <c r="D47" s="33">
        <f t="shared" ref="D47:D58" si="8">+D46</f>
        <v>3564</v>
      </c>
      <c r="E47" s="33">
        <f t="shared" si="7"/>
        <v>155012</v>
      </c>
      <c r="F47" s="33">
        <f t="shared" si="5"/>
        <v>27902.16</v>
      </c>
      <c r="G47" s="34">
        <f t="shared" si="2"/>
        <v>182914.16</v>
      </c>
      <c r="H47" s="35"/>
      <c r="I47" s="13"/>
    </row>
    <row r="48" spans="1:9" x14ac:dyDescent="0.25">
      <c r="A48" s="12" t="s">
        <v>50</v>
      </c>
      <c r="B48" s="33">
        <f>+'[1]PP EX- WORK'!Q83</f>
        <v>160308</v>
      </c>
      <c r="C48" s="33">
        <v>1100</v>
      </c>
      <c r="D48" s="33">
        <f t="shared" si="8"/>
        <v>3564</v>
      </c>
      <c r="E48" s="33">
        <f t="shared" si="7"/>
        <v>162772</v>
      </c>
      <c r="F48" s="33">
        <f t="shared" si="5"/>
        <v>29298.959999999999</v>
      </c>
      <c r="G48" s="34">
        <f t="shared" si="2"/>
        <v>192070.96</v>
      </c>
      <c r="H48" s="35"/>
      <c r="I48" s="13"/>
    </row>
    <row r="49" spans="1:9" x14ac:dyDescent="0.25">
      <c r="A49" s="12" t="s">
        <v>113</v>
      </c>
      <c r="B49" s="33">
        <f>+'[1]PP EX- WORK'!S83</f>
        <v>158548</v>
      </c>
      <c r="C49" s="33">
        <v>1100</v>
      </c>
      <c r="D49" s="33">
        <f t="shared" si="8"/>
        <v>3564</v>
      </c>
      <c r="E49" s="33">
        <f t="shared" si="7"/>
        <v>161012</v>
      </c>
      <c r="F49" s="33">
        <f t="shared" si="5"/>
        <v>28982.16</v>
      </c>
      <c r="G49" s="34">
        <f t="shared" si="2"/>
        <v>189994.16</v>
      </c>
      <c r="H49" s="35"/>
      <c r="I49" s="13"/>
    </row>
    <row r="50" spans="1:9" x14ac:dyDescent="0.25">
      <c r="A50" s="12" t="s">
        <v>42</v>
      </c>
      <c r="B50" s="33">
        <f>+'[1]PP EX- WORK'!T83</f>
        <v>159038</v>
      </c>
      <c r="C50" s="33">
        <v>1100</v>
      </c>
      <c r="D50" s="33">
        <f t="shared" si="8"/>
        <v>3564</v>
      </c>
      <c r="E50" s="33">
        <f>+B50-C50+D50</f>
        <v>161502</v>
      </c>
      <c r="F50" s="33">
        <f>+E50*0.18</f>
        <v>29070.36</v>
      </c>
      <c r="G50" s="34">
        <f>SUM(E50:F50)</f>
        <v>190572.36</v>
      </c>
      <c r="H50" s="35"/>
      <c r="I50" s="13"/>
    </row>
    <row r="51" spans="1:9" x14ac:dyDescent="0.25">
      <c r="A51" s="12" t="s">
        <v>43</v>
      </c>
      <c r="B51" s="33">
        <f>+'[1]PP EX- WORK'!U83</f>
        <v>160888</v>
      </c>
      <c r="C51" s="33">
        <v>1100</v>
      </c>
      <c r="D51" s="33">
        <f t="shared" si="8"/>
        <v>3564</v>
      </c>
      <c r="E51" s="33">
        <f>+B51-C51+D51</f>
        <v>163352</v>
      </c>
      <c r="F51" s="33">
        <f>+E51*0.18</f>
        <v>29403.360000000001</v>
      </c>
      <c r="G51" s="34">
        <f>SUM(E51:F51)</f>
        <v>192755.36</v>
      </c>
      <c r="H51" s="35"/>
      <c r="I51" s="13"/>
    </row>
    <row r="52" spans="1:9" x14ac:dyDescent="0.25">
      <c r="A52" s="12" t="s">
        <v>44</v>
      </c>
      <c r="B52" s="33">
        <f>+'[1]PP EX- WORK'!V83</f>
        <v>160018</v>
      </c>
      <c r="C52" s="33">
        <v>1100</v>
      </c>
      <c r="D52" s="33">
        <f t="shared" si="8"/>
        <v>3564</v>
      </c>
      <c r="E52" s="33">
        <f>+B52-C52+D52</f>
        <v>162482</v>
      </c>
      <c r="F52" s="33">
        <f>+E52*0.18</f>
        <v>29246.76</v>
      </c>
      <c r="G52" s="34">
        <f>SUM(E52:F52)</f>
        <v>191728.76</v>
      </c>
      <c r="H52" s="35"/>
      <c r="I52" s="13"/>
    </row>
    <row r="53" spans="1:9" x14ac:dyDescent="0.25">
      <c r="A53" s="12" t="s">
        <v>45</v>
      </c>
      <c r="B53" s="33">
        <f>+'[1]PP EX- WORK'!W83</f>
        <v>160018</v>
      </c>
      <c r="C53" s="33">
        <v>1100</v>
      </c>
      <c r="D53" s="33">
        <f t="shared" si="8"/>
        <v>3564</v>
      </c>
      <c r="E53" s="33">
        <f>+B53-C53+D53</f>
        <v>162482</v>
      </c>
      <c r="F53" s="33">
        <f>+E53*0.18</f>
        <v>29246.76</v>
      </c>
      <c r="G53" s="34">
        <f>SUM(E53:F53)</f>
        <v>191728.76</v>
      </c>
      <c r="H53" s="35"/>
      <c r="I53" s="13"/>
    </row>
    <row r="54" spans="1:9" x14ac:dyDescent="0.25">
      <c r="A54" s="12" t="s">
        <v>114</v>
      </c>
      <c r="B54" s="33">
        <f>+'[1]PP EX- WORK'!N83</f>
        <v>158548</v>
      </c>
      <c r="C54" s="33">
        <v>1100</v>
      </c>
      <c r="D54" s="33">
        <f t="shared" si="8"/>
        <v>3564</v>
      </c>
      <c r="E54" s="33">
        <f t="shared" si="7"/>
        <v>161012</v>
      </c>
      <c r="F54" s="33">
        <f t="shared" si="5"/>
        <v>28982.16</v>
      </c>
      <c r="G54" s="34">
        <f t="shared" si="2"/>
        <v>189994.16</v>
      </c>
      <c r="H54" s="35"/>
      <c r="I54" s="13"/>
    </row>
    <row r="55" spans="1:9" x14ac:dyDescent="0.25">
      <c r="A55" s="12" t="s">
        <v>115</v>
      </c>
      <c r="B55" s="33">
        <f>+'[1]PP EX- WORK'!O83</f>
        <v>158048</v>
      </c>
      <c r="C55" s="33">
        <v>1100</v>
      </c>
      <c r="D55" s="33">
        <f t="shared" si="8"/>
        <v>3564</v>
      </c>
      <c r="E55" s="33">
        <f t="shared" si="7"/>
        <v>160512</v>
      </c>
      <c r="F55" s="33">
        <f t="shared" si="5"/>
        <v>28892.16</v>
      </c>
      <c r="G55" s="34">
        <f t="shared" si="2"/>
        <v>189404.16</v>
      </c>
      <c r="H55" s="35"/>
      <c r="I55" s="13"/>
    </row>
    <row r="56" spans="1:9" x14ac:dyDescent="0.25">
      <c r="A56" s="12" t="s">
        <v>116</v>
      </c>
      <c r="B56" s="33">
        <f>+'[1]PP EX- WORK'!K83</f>
        <v>170872</v>
      </c>
      <c r="C56" s="33">
        <v>1100</v>
      </c>
      <c r="D56" s="33">
        <f t="shared" si="8"/>
        <v>3564</v>
      </c>
      <c r="E56" s="33">
        <f t="shared" si="7"/>
        <v>173336</v>
      </c>
      <c r="F56" s="33">
        <f t="shared" si="5"/>
        <v>31200.48</v>
      </c>
      <c r="G56" s="34">
        <f t="shared" si="2"/>
        <v>204536.48</v>
      </c>
      <c r="H56" s="35"/>
      <c r="I56" s="13"/>
    </row>
    <row r="57" spans="1:9" x14ac:dyDescent="0.25">
      <c r="A57" s="12" t="s">
        <v>117</v>
      </c>
      <c r="B57" s="33">
        <f>+'[1]PP EX- WORK'!M83</f>
        <v>173872</v>
      </c>
      <c r="C57" s="33">
        <v>1100</v>
      </c>
      <c r="D57" s="33">
        <f t="shared" si="8"/>
        <v>3564</v>
      </c>
      <c r="E57" s="33">
        <f t="shared" si="7"/>
        <v>176336</v>
      </c>
      <c r="F57" s="33">
        <f t="shared" si="5"/>
        <v>31740.48</v>
      </c>
      <c r="G57" s="34">
        <f t="shared" si="2"/>
        <v>208076.48</v>
      </c>
      <c r="H57" s="35"/>
      <c r="I57" s="13"/>
    </row>
    <row r="58" spans="1:9" x14ac:dyDescent="0.25">
      <c r="A58" s="41" t="s">
        <v>118</v>
      </c>
      <c r="B58" s="33">
        <f>+'[1]PP EX- WORK'!L83</f>
        <v>172895</v>
      </c>
      <c r="C58" s="33">
        <v>1100</v>
      </c>
      <c r="D58" s="33">
        <f t="shared" si="8"/>
        <v>3564</v>
      </c>
      <c r="E58" s="33">
        <f t="shared" si="7"/>
        <v>175359</v>
      </c>
      <c r="F58" s="33">
        <f t="shared" si="5"/>
        <v>31564.62</v>
      </c>
      <c r="G58" s="34">
        <f t="shared" si="2"/>
        <v>206923.62</v>
      </c>
      <c r="H58" s="35"/>
      <c r="I58" s="13"/>
    </row>
    <row r="59" spans="1:9" x14ac:dyDescent="0.25">
      <c r="A59" s="37" t="s">
        <v>53</v>
      </c>
      <c r="B59" s="33"/>
      <c r="C59" s="33"/>
      <c r="D59" s="33"/>
      <c r="E59" s="33"/>
      <c r="F59" s="33"/>
      <c r="G59" s="34">
        <f t="shared" si="2"/>
        <v>0</v>
      </c>
      <c r="H59" s="40"/>
      <c r="I59" s="13"/>
    </row>
    <row r="60" spans="1:9" x14ac:dyDescent="0.25">
      <c r="A60" s="12" t="s">
        <v>119</v>
      </c>
      <c r="B60" s="33">
        <f>+'[1]LL Ex-Works &amp; STP'!C83</f>
        <v>140139</v>
      </c>
      <c r="C60" s="33">
        <v>1100</v>
      </c>
      <c r="D60" s="33">
        <f>+D58</f>
        <v>3564</v>
      </c>
      <c r="E60" s="33">
        <f t="shared" ref="E60:E68" si="9">+B60-C60+D60</f>
        <v>142603</v>
      </c>
      <c r="F60" s="33">
        <f t="shared" si="5"/>
        <v>25668.539999999997</v>
      </c>
      <c r="G60" s="34">
        <f t="shared" si="2"/>
        <v>168271.54</v>
      </c>
      <c r="H60" s="35"/>
      <c r="I60" s="13"/>
    </row>
    <row r="61" spans="1:9" x14ac:dyDescent="0.25">
      <c r="A61" s="12" t="s">
        <v>120</v>
      </c>
      <c r="B61" s="33">
        <f>+'[1]LL Ex-Works &amp; STP'!B83</f>
        <v>139139</v>
      </c>
      <c r="C61" s="33">
        <v>1100</v>
      </c>
      <c r="D61" s="33">
        <f>+D60</f>
        <v>3564</v>
      </c>
      <c r="E61" s="33">
        <f t="shared" si="9"/>
        <v>141603</v>
      </c>
      <c r="F61" s="33">
        <f t="shared" si="5"/>
        <v>25488.54</v>
      </c>
      <c r="G61" s="34">
        <f t="shared" si="2"/>
        <v>167091.54</v>
      </c>
      <c r="H61" s="35"/>
      <c r="I61" s="13"/>
    </row>
    <row r="62" spans="1:9" x14ac:dyDescent="0.25">
      <c r="A62" s="12" t="s">
        <v>121</v>
      </c>
      <c r="B62" s="33">
        <f>+'[1]LL Ex-Works &amp; STP'!B83</f>
        <v>139139</v>
      </c>
      <c r="C62" s="33">
        <v>1100</v>
      </c>
      <c r="D62" s="33">
        <f t="shared" ref="D62:D68" si="10">+D61</f>
        <v>3564</v>
      </c>
      <c r="E62" s="33">
        <f t="shared" si="9"/>
        <v>141603</v>
      </c>
      <c r="F62" s="33">
        <f t="shared" si="5"/>
        <v>25488.54</v>
      </c>
      <c r="G62" s="34">
        <f t="shared" si="2"/>
        <v>167091.54</v>
      </c>
      <c r="H62" s="35"/>
      <c r="I62" s="13"/>
    </row>
    <row r="63" spans="1:9" x14ac:dyDescent="0.25">
      <c r="A63" s="12" t="s">
        <v>122</v>
      </c>
      <c r="B63" s="33">
        <f>+'[1]LL Ex-Works &amp; STP'!D83</f>
        <v>145729</v>
      </c>
      <c r="C63" s="33">
        <v>1100</v>
      </c>
      <c r="D63" s="33">
        <f t="shared" si="10"/>
        <v>3564</v>
      </c>
      <c r="E63" s="33">
        <f t="shared" si="9"/>
        <v>148193</v>
      </c>
      <c r="F63" s="33">
        <f t="shared" si="5"/>
        <v>26674.739999999998</v>
      </c>
      <c r="G63" s="34">
        <f t="shared" si="2"/>
        <v>174867.74</v>
      </c>
      <c r="H63" s="35"/>
      <c r="I63" s="13"/>
    </row>
    <row r="64" spans="1:9" x14ac:dyDescent="0.25">
      <c r="A64" s="12" t="s">
        <v>123</v>
      </c>
      <c r="B64" s="33">
        <f>+'[1]LL Ex-Works &amp; STP'!E83</f>
        <v>147729</v>
      </c>
      <c r="C64" s="33">
        <v>1100</v>
      </c>
      <c r="D64" s="33">
        <f t="shared" si="10"/>
        <v>3564</v>
      </c>
      <c r="E64" s="33">
        <f t="shared" si="9"/>
        <v>150193</v>
      </c>
      <c r="F64" s="33">
        <f t="shared" si="5"/>
        <v>27034.739999999998</v>
      </c>
      <c r="G64" s="34">
        <f t="shared" si="2"/>
        <v>177227.74</v>
      </c>
      <c r="H64" s="35"/>
      <c r="I64" s="13"/>
    </row>
    <row r="65" spans="1:9" x14ac:dyDescent="0.25">
      <c r="A65" s="12" t="s">
        <v>124</v>
      </c>
      <c r="B65" s="33">
        <f>+'[1]LL Ex-Works &amp; STP'!F83</f>
        <v>148624</v>
      </c>
      <c r="C65" s="33">
        <v>1100</v>
      </c>
      <c r="D65" s="33">
        <f t="shared" si="10"/>
        <v>3564</v>
      </c>
      <c r="E65" s="33">
        <f t="shared" si="9"/>
        <v>151088</v>
      </c>
      <c r="F65" s="33">
        <f t="shared" si="5"/>
        <v>27195.84</v>
      </c>
      <c r="G65" s="34">
        <f t="shared" si="2"/>
        <v>178283.84</v>
      </c>
      <c r="H65" s="35"/>
      <c r="I65" s="13"/>
    </row>
    <row r="66" spans="1:9" x14ac:dyDescent="0.25">
      <c r="A66" s="12" t="s">
        <v>125</v>
      </c>
      <c r="B66" s="33">
        <f>+'[1]LL Ex-Works &amp; STP'!B83-3000</f>
        <v>136139</v>
      </c>
      <c r="C66" s="33">
        <v>1100</v>
      </c>
      <c r="D66" s="33">
        <f t="shared" si="10"/>
        <v>3564</v>
      </c>
      <c r="E66" s="33">
        <f t="shared" si="9"/>
        <v>138603</v>
      </c>
      <c r="F66" s="33">
        <f t="shared" si="5"/>
        <v>24948.54</v>
      </c>
      <c r="G66" s="34">
        <f t="shared" si="2"/>
        <v>163551.54</v>
      </c>
      <c r="H66" s="35"/>
      <c r="I66" s="13"/>
    </row>
    <row r="67" spans="1:9" x14ac:dyDescent="0.25">
      <c r="A67" s="12" t="s">
        <v>126</v>
      </c>
      <c r="B67" s="33">
        <f>+'[1]LL Ex-Works &amp; STP'!H83</f>
        <v>137139</v>
      </c>
      <c r="C67" s="33">
        <v>1100</v>
      </c>
      <c r="D67" s="33">
        <f t="shared" si="10"/>
        <v>3564</v>
      </c>
      <c r="E67" s="33">
        <f t="shared" si="9"/>
        <v>139603</v>
      </c>
      <c r="F67" s="33">
        <f t="shared" si="5"/>
        <v>25128.54</v>
      </c>
      <c r="G67" s="34">
        <f t="shared" si="2"/>
        <v>164731.54</v>
      </c>
      <c r="H67" s="35"/>
      <c r="I67" s="13"/>
    </row>
    <row r="68" spans="1:9" x14ac:dyDescent="0.25">
      <c r="A68" s="12" t="s">
        <v>127</v>
      </c>
      <c r="B68" s="33">
        <f>+'[1]LL Ex-Works &amp; STP'!I83</f>
        <v>137139</v>
      </c>
      <c r="C68" s="33">
        <v>1100</v>
      </c>
      <c r="D68" s="33">
        <f t="shared" si="10"/>
        <v>3564</v>
      </c>
      <c r="E68" s="33">
        <f t="shared" si="9"/>
        <v>139603</v>
      </c>
      <c r="F68" s="33">
        <f t="shared" si="5"/>
        <v>25128.54</v>
      </c>
      <c r="G68" s="34">
        <f t="shared" si="2"/>
        <v>164731.54</v>
      </c>
      <c r="H68" s="35"/>
      <c r="I68" s="13"/>
    </row>
    <row r="69" spans="1:9" x14ac:dyDescent="0.25">
      <c r="A69" s="37" t="s">
        <v>128</v>
      </c>
      <c r="B69" s="33"/>
      <c r="C69" s="33"/>
      <c r="D69" s="33"/>
      <c r="E69" s="33"/>
      <c r="F69" s="33"/>
      <c r="G69" s="33"/>
      <c r="H69" s="33"/>
      <c r="I69" s="33"/>
    </row>
    <row r="70" spans="1:9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</row>
    <row r="71" spans="1:9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</row>
    <row r="72" spans="1:9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</row>
    <row r="73" spans="1:9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</row>
    <row r="74" spans="1:9" x14ac:dyDescent="0.25">
      <c r="A74" s="45" t="s">
        <v>156</v>
      </c>
      <c r="B74" s="2"/>
      <c r="C74" s="2"/>
      <c r="D74" s="2"/>
      <c r="E74" s="2"/>
      <c r="F74" s="2"/>
      <c r="G74" s="2"/>
      <c r="H74" s="2"/>
      <c r="I74" s="13"/>
    </row>
    <row r="75" spans="1:9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</row>
    <row r="76" spans="1:9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</row>
    <row r="77" spans="1:9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</row>
    <row r="78" spans="1:9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</row>
    <row r="79" spans="1:9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</row>
    <row r="80" spans="1:9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</row>
    <row r="81" spans="1:9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</row>
    <row r="82" spans="1:9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</row>
    <row r="83" spans="1:9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</row>
    <row r="84" spans="1:9" ht="15.75" x14ac:dyDescent="0.25">
      <c r="A84" s="21" t="s">
        <v>68</v>
      </c>
      <c r="C84" s="13"/>
      <c r="D84" s="13"/>
      <c r="E84" s="13"/>
      <c r="F84" s="13"/>
      <c r="G84" s="13"/>
      <c r="H84" s="13"/>
      <c r="I84" s="48"/>
    </row>
    <row r="85" spans="1:9" ht="15.75" x14ac:dyDescent="0.25">
      <c r="A85" s="21" t="s">
        <v>69</v>
      </c>
      <c r="B85" s="13"/>
      <c r="C85" s="13"/>
      <c r="D85" s="13"/>
      <c r="E85" s="13"/>
      <c r="F85" s="13"/>
      <c r="G85" s="13"/>
      <c r="H85" s="13"/>
      <c r="I85" s="13"/>
    </row>
    <row r="86" spans="1:9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</row>
    <row r="87" spans="1:9" ht="15.75" x14ac:dyDescent="0.25">
      <c r="A87" s="21" t="s">
        <v>71</v>
      </c>
      <c r="B87" s="13"/>
      <c r="C87" s="13"/>
      <c r="D87" s="13"/>
      <c r="E87" s="13"/>
      <c r="F87" s="13"/>
      <c r="G87" s="13"/>
      <c r="H87" s="13"/>
      <c r="I87" s="13"/>
    </row>
    <row r="88" spans="1:9" x14ac:dyDescent="0.25">
      <c r="A88" s="22" t="s">
        <v>72</v>
      </c>
      <c r="B88" s="13"/>
      <c r="C88" s="13"/>
      <c r="D88" s="13"/>
      <c r="E88" s="13"/>
      <c r="F88" s="13"/>
      <c r="G88" s="13"/>
      <c r="H88" s="13"/>
      <c r="I88" s="13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1.7109375" bestFit="1" customWidth="1"/>
    <col min="3" max="3" width="9.28515625" bestFit="1" customWidth="1"/>
    <col min="4" max="4" width="15.7109375" customWidth="1"/>
    <col min="5" max="5" width="16" customWidth="1"/>
    <col min="6" max="6" width="18.7109375" customWidth="1"/>
    <col min="7" max="9" width="7.85546875" bestFit="1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customHeight="1" x14ac:dyDescent="0.3">
      <c r="A3" s="79" t="s">
        <v>2</v>
      </c>
      <c r="B3" s="79"/>
      <c r="C3" s="79"/>
      <c r="D3" s="79"/>
      <c r="E3" s="79"/>
      <c r="F3" s="79"/>
      <c r="G3" s="49"/>
      <c r="H3" s="49"/>
      <c r="I3" s="70"/>
      <c r="J3" s="13"/>
    </row>
    <row r="4" spans="1:10" ht="14.45" customHeight="1" x14ac:dyDescent="0.3">
      <c r="A4" s="79" t="s">
        <v>168</v>
      </c>
      <c r="B4" s="79"/>
      <c r="C4" s="79"/>
      <c r="D4" s="79"/>
      <c r="E4" s="79"/>
      <c r="F4" s="79"/>
      <c r="G4" s="49"/>
      <c r="H4" s="49"/>
      <c r="I4" s="50"/>
      <c r="J4" s="13"/>
    </row>
    <row r="5" spans="1:10" ht="14.45" customHeight="1" x14ac:dyDescent="0.3">
      <c r="A5" s="79" t="s">
        <v>169</v>
      </c>
      <c r="B5" s="79"/>
      <c r="C5" s="79"/>
      <c r="D5" s="79"/>
      <c r="E5" s="79"/>
      <c r="F5" s="79"/>
      <c r="G5" s="79"/>
      <c r="H5" s="79"/>
      <c r="I5" s="51"/>
      <c r="J5" s="13"/>
    </row>
    <row r="6" spans="1:10" ht="14.45" customHeight="1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Ex-Works'!R73</f>
        <v>132060</v>
      </c>
      <c r="C10" s="33">
        <v>1100</v>
      </c>
      <c r="D10" s="33">
        <f t="shared" ref="D10:D33" si="0">+B10-C10</f>
        <v>130960</v>
      </c>
      <c r="E10" s="80" t="s">
        <v>172</v>
      </c>
      <c r="F10" s="78"/>
      <c r="G10" s="78"/>
      <c r="H10" s="13"/>
      <c r="I10" s="13"/>
      <c r="J10" s="13"/>
    </row>
    <row r="11" spans="1:10" ht="14.45" x14ac:dyDescent="0.3">
      <c r="A11" s="12" t="s">
        <v>14</v>
      </c>
      <c r="B11" s="32">
        <f>+'[1]HD Ex-Works'!S73</f>
        <v>134060</v>
      </c>
      <c r="C11" s="33">
        <v>1100</v>
      </c>
      <c r="D11" s="33">
        <f t="shared" si="0"/>
        <v>132960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Ex-Works'!T73</f>
        <v>140243</v>
      </c>
      <c r="C12" s="33">
        <v>1100</v>
      </c>
      <c r="D12" s="33">
        <f>+B12-C12</f>
        <v>139143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Ex-Works'!U73</f>
        <v>140243</v>
      </c>
      <c r="C13" s="33">
        <v>1100</v>
      </c>
      <c r="D13" s="33">
        <f t="shared" si="0"/>
        <v>139143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Ex-Works'!M73</f>
        <v>142743</v>
      </c>
      <c r="C14" s="33">
        <v>1100</v>
      </c>
      <c r="D14" s="33">
        <f>+B14-C14</f>
        <v>141643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Ex-Works'!N73</f>
        <v>142743</v>
      </c>
      <c r="C15" s="33">
        <v>1100</v>
      </c>
      <c r="D15" s="33">
        <f>+B15-C15</f>
        <v>141643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Ex-Works'!Q73</f>
        <v>133085</v>
      </c>
      <c r="C16" s="33">
        <v>1100</v>
      </c>
      <c r="D16" s="33">
        <f t="shared" si="0"/>
        <v>131985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Ex-Works'!C73</f>
        <v>141210</v>
      </c>
      <c r="C17" s="33">
        <v>1100</v>
      </c>
      <c r="D17" s="33">
        <f t="shared" si="0"/>
        <v>140110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Ex-Works'!D73</f>
        <v>139960</v>
      </c>
      <c r="C18" s="33">
        <v>1100</v>
      </c>
      <c r="D18" s="33">
        <f t="shared" si="0"/>
        <v>138860</v>
      </c>
      <c r="E18" s="56" t="s">
        <v>177</v>
      </c>
      <c r="F18" s="57">
        <f>+[1]FREIGHT!I193</f>
        <v>3745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Ex-Works'!B73</f>
        <v>139460</v>
      </c>
      <c r="C19" s="33">
        <v>1100</v>
      </c>
      <c r="D19" s="33">
        <f t="shared" si="0"/>
        <v>138360</v>
      </c>
      <c r="E19" s="56" t="s">
        <v>178</v>
      </c>
      <c r="F19" s="57">
        <f>+[1]FREIGHT!I198</f>
        <v>3581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Ex-Works'!E73</f>
        <v>141343</v>
      </c>
      <c r="C20" s="33">
        <v>1100</v>
      </c>
      <c r="D20" s="33">
        <f t="shared" si="0"/>
        <v>140243</v>
      </c>
      <c r="E20" s="56" t="s">
        <v>179</v>
      </c>
      <c r="F20" s="58">
        <f>+[1]FREIGHT!I199</f>
        <v>4059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Ex-Works'!F73</f>
        <v>141563</v>
      </c>
      <c r="C21" s="33">
        <v>1100</v>
      </c>
      <c r="D21" s="33">
        <f t="shared" si="0"/>
        <v>140463</v>
      </c>
      <c r="E21" s="56" t="s">
        <v>180</v>
      </c>
      <c r="F21" s="58">
        <f>+[1]FREIGHT!I203</f>
        <v>3928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Ex-Works'!W73-3000</f>
        <v>135790</v>
      </c>
      <c r="C22" s="33">
        <v>1100</v>
      </c>
      <c r="D22" s="33">
        <f t="shared" si="0"/>
        <v>134690</v>
      </c>
      <c r="E22" s="56" t="s">
        <v>181</v>
      </c>
      <c r="F22" s="58">
        <f>+[1]FREIGHT!I204</f>
        <v>3886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Ex-Works'!W73</f>
        <v>138790</v>
      </c>
      <c r="C23" s="33">
        <v>1100</v>
      </c>
      <c r="D23" s="33">
        <f t="shared" si="0"/>
        <v>137690</v>
      </c>
      <c r="E23" s="56" t="s">
        <v>182</v>
      </c>
      <c r="F23" s="58">
        <f>+[1]FREIGHT!I205</f>
        <v>3991</v>
      </c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Ex-Works'!X73</f>
        <v>138790</v>
      </c>
      <c r="C24" s="33">
        <v>1100</v>
      </c>
      <c r="D24" s="33">
        <f t="shared" si="0"/>
        <v>137690</v>
      </c>
      <c r="E24" s="56" t="s">
        <v>183</v>
      </c>
      <c r="F24" s="58">
        <f>+[1]FREIGHT!I206</f>
        <v>3902</v>
      </c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Ex-Works'!J73</f>
        <v>132410</v>
      </c>
      <c r="C25" s="33">
        <v>1100</v>
      </c>
      <c r="D25" s="33">
        <f t="shared" si="0"/>
        <v>131310</v>
      </c>
      <c r="E25" s="56" t="s">
        <v>184</v>
      </c>
      <c r="F25" s="57">
        <f>+[1]FREIGHT!I209</f>
        <v>3721</v>
      </c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Ex-Works'!H73</f>
        <v>131673</v>
      </c>
      <c r="C26" s="33">
        <v>1100</v>
      </c>
      <c r="D26" s="33">
        <f t="shared" si="0"/>
        <v>130573</v>
      </c>
      <c r="E26" s="56" t="s">
        <v>185</v>
      </c>
      <c r="F26" s="57">
        <f>+[1]FREIGHT!I210</f>
        <v>4084</v>
      </c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Ex-Works'!G73</f>
        <v>132423</v>
      </c>
      <c r="C27" s="33">
        <v>1100</v>
      </c>
      <c r="D27" s="33">
        <f t="shared" si="0"/>
        <v>131323</v>
      </c>
      <c r="E27" s="56" t="s">
        <v>186</v>
      </c>
      <c r="F27" s="57">
        <f>+[1]FREIGHT!I217</f>
        <v>3713</v>
      </c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Ex-Works'!I73</f>
        <v>130410</v>
      </c>
      <c r="C28" s="33">
        <v>1100</v>
      </c>
      <c r="D28" s="33">
        <f t="shared" si="0"/>
        <v>129310</v>
      </c>
      <c r="E28" s="56" t="s">
        <v>187</v>
      </c>
      <c r="F28" s="57">
        <f>+[1]FREIGHT!I218</f>
        <v>3531</v>
      </c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Ex-Works'!Y73</f>
        <v>136790</v>
      </c>
      <c r="C29" s="33">
        <v>1100</v>
      </c>
      <c r="D29" s="33">
        <f t="shared" si="0"/>
        <v>135690</v>
      </c>
      <c r="E29" s="56" t="s">
        <v>188</v>
      </c>
      <c r="F29" s="57">
        <f>+[1]FREIGHT!I219</f>
        <v>3828</v>
      </c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Ex-Works'!Z73</f>
        <v>134790</v>
      </c>
      <c r="C30" s="33">
        <v>1100</v>
      </c>
      <c r="D30" s="33">
        <f t="shared" si="0"/>
        <v>133690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Ex-Works'!AA73</f>
        <v>127585</v>
      </c>
      <c r="C31" s="33">
        <v>1100</v>
      </c>
      <c r="D31" s="33">
        <f t="shared" si="0"/>
        <v>126485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Ex-Works'!AB73</f>
        <v>138563</v>
      </c>
      <c r="C32" s="33">
        <v>1100</v>
      </c>
      <c r="D32" s="33">
        <f t="shared" si="0"/>
        <v>137463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Ex-Works'!AC73</f>
        <v>136460</v>
      </c>
      <c r="C33" s="33">
        <v>1100</v>
      </c>
      <c r="D33" s="33">
        <f t="shared" si="0"/>
        <v>135360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WORK'!G70</f>
        <v>156840</v>
      </c>
      <c r="C35" s="33">
        <v>1100</v>
      </c>
      <c r="D35" s="33">
        <f t="shared" ref="D35:D43" si="1">+B35-C35</f>
        <v>155740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WORK'!E70</f>
        <v>150650</v>
      </c>
      <c r="C36" s="33">
        <v>1100</v>
      </c>
      <c r="D36" s="33">
        <f t="shared" si="1"/>
        <v>149550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WORK'!B70</f>
        <v>152630</v>
      </c>
      <c r="C37" s="33">
        <v>1100</v>
      </c>
      <c r="D37" s="33">
        <f t="shared" si="1"/>
        <v>151530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WORK'!F70</f>
        <v>151150</v>
      </c>
      <c r="C38" s="33">
        <v>1100</v>
      </c>
      <c r="D38" s="33">
        <f t="shared" si="1"/>
        <v>150050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WORK'!X70</f>
        <v>148630</v>
      </c>
      <c r="C39" s="33">
        <v>1100</v>
      </c>
      <c r="D39" s="33">
        <f t="shared" si="1"/>
        <v>147530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WORK'!C70</f>
        <v>152130</v>
      </c>
      <c r="C40" s="33">
        <v>1100</v>
      </c>
      <c r="D40" s="33">
        <f t="shared" si="1"/>
        <v>151030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WORK'!D70</f>
        <v>149650</v>
      </c>
      <c r="C41" s="33">
        <v>1100</v>
      </c>
      <c r="D41" s="33">
        <f t="shared" si="1"/>
        <v>148550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WORK'!H70</f>
        <v>162940</v>
      </c>
      <c r="C42" s="33">
        <v>1100</v>
      </c>
      <c r="D42" s="33">
        <f t="shared" si="1"/>
        <v>161840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WORK'!AA70</f>
        <v>150630</v>
      </c>
      <c r="C43" s="33">
        <v>1100</v>
      </c>
      <c r="D43" s="33">
        <f t="shared" si="1"/>
        <v>149530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WORK'!R70</f>
        <v>161746</v>
      </c>
      <c r="C45" s="33">
        <v>1100</v>
      </c>
      <c r="D45" s="33">
        <f t="shared" ref="D45:D58" si="2">+B45-C45</f>
        <v>160646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WORK'!P70</f>
        <v>161646</v>
      </c>
      <c r="C46" s="33">
        <v>1100</v>
      </c>
      <c r="D46" s="33">
        <f>+B46-C46</f>
        <v>160546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WORK'!Z70</f>
        <v>152396</v>
      </c>
      <c r="C47" s="33">
        <v>1100</v>
      </c>
      <c r="D47" s="33">
        <f t="shared" si="2"/>
        <v>151296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WORK'!Q70</f>
        <v>160196</v>
      </c>
      <c r="C48" s="33">
        <v>1100</v>
      </c>
      <c r="D48" s="33">
        <f t="shared" si="2"/>
        <v>159096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WORK'!S70</f>
        <v>158396</v>
      </c>
      <c r="C49" s="33">
        <v>1100</v>
      </c>
      <c r="D49" s="33">
        <f t="shared" si="2"/>
        <v>157296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WORK'!T70</f>
        <v>158930</v>
      </c>
      <c r="C50" s="33">
        <v>1100</v>
      </c>
      <c r="D50" s="33">
        <f t="shared" si="2"/>
        <v>157830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WORK'!U70</f>
        <v>160780</v>
      </c>
      <c r="C51" s="33">
        <v>1100</v>
      </c>
      <c r="D51" s="33">
        <f t="shared" si="2"/>
        <v>159680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WORK'!V70</f>
        <v>159896</v>
      </c>
      <c r="C52" s="33">
        <v>1100</v>
      </c>
      <c r="D52" s="33">
        <f t="shared" si="2"/>
        <v>158796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WORK'!W70</f>
        <v>159896</v>
      </c>
      <c r="C53" s="33">
        <v>1100</v>
      </c>
      <c r="D53" s="33">
        <f t="shared" si="2"/>
        <v>158796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WORK'!N70</f>
        <v>158396</v>
      </c>
      <c r="C54" s="33">
        <v>1100</v>
      </c>
      <c r="D54" s="33">
        <f t="shared" si="2"/>
        <v>157296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WORK'!O70</f>
        <v>157896</v>
      </c>
      <c r="C55" s="33">
        <v>1100</v>
      </c>
      <c r="D55" s="33">
        <f t="shared" si="2"/>
        <v>156796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WORK'!K70</f>
        <v>170903</v>
      </c>
      <c r="C56" s="33">
        <v>1100</v>
      </c>
      <c r="D56" s="33">
        <f t="shared" si="2"/>
        <v>169803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WORK'!M70</f>
        <v>173903</v>
      </c>
      <c r="C57" s="33">
        <v>1100</v>
      </c>
      <c r="D57" s="33">
        <f t="shared" si="2"/>
        <v>172803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WORK'!L70</f>
        <v>172746</v>
      </c>
      <c r="C58" s="33">
        <v>1100</v>
      </c>
      <c r="D58" s="33">
        <f t="shared" si="2"/>
        <v>171646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STP'!C70</f>
        <v>139601</v>
      </c>
      <c r="C60" s="33">
        <v>1100</v>
      </c>
      <c r="D60" s="33">
        <f t="shared" ref="D60:D68" si="3">+B60-C60</f>
        <v>138501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STP'!B70</f>
        <v>138601</v>
      </c>
      <c r="C61" s="33">
        <v>1100</v>
      </c>
      <c r="D61" s="33">
        <f t="shared" si="3"/>
        <v>137501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STP'!B70</f>
        <v>138601</v>
      </c>
      <c r="C62" s="33">
        <v>1100</v>
      </c>
      <c r="D62" s="33">
        <f t="shared" si="3"/>
        <v>137501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STP'!D70</f>
        <v>145191</v>
      </c>
      <c r="C63" s="33">
        <v>1100</v>
      </c>
      <c r="D63" s="33">
        <f t="shared" si="3"/>
        <v>144091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STP'!E70</f>
        <v>147191</v>
      </c>
      <c r="C64" s="33">
        <v>1100</v>
      </c>
      <c r="D64" s="33">
        <f t="shared" si="3"/>
        <v>146091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STP'!F70</f>
        <v>148891</v>
      </c>
      <c r="C65" s="33">
        <v>1100</v>
      </c>
      <c r="D65" s="33">
        <f t="shared" si="3"/>
        <v>147791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STP'!B70-3000</f>
        <v>135601</v>
      </c>
      <c r="C66" s="33">
        <v>1100</v>
      </c>
      <c r="D66" s="33">
        <f t="shared" si="3"/>
        <v>134501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STP'!H70</f>
        <v>136601</v>
      </c>
      <c r="C67" s="33">
        <v>1100</v>
      </c>
      <c r="D67" s="33">
        <f t="shared" si="3"/>
        <v>135501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STP'!I70</f>
        <v>136601</v>
      </c>
      <c r="C68" s="33">
        <v>1100</v>
      </c>
      <c r="D68" s="33">
        <f t="shared" si="3"/>
        <v>135501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80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ht="14.45" customHeight="1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11">
    <mergeCell ref="A1:I1"/>
    <mergeCell ref="A2:I2"/>
    <mergeCell ref="A3:F3"/>
    <mergeCell ref="A4:F4"/>
    <mergeCell ref="A5:F5"/>
    <mergeCell ref="G5:H5"/>
    <mergeCell ref="A6:F6"/>
    <mergeCell ref="G6:H6"/>
    <mergeCell ref="A7:I7"/>
    <mergeCell ref="E10:G10"/>
    <mergeCell ref="B69:J69"/>
  </mergeCells>
  <hyperlinks>
    <hyperlink ref="A88" r:id="rId1" display="mukesh.ganpati@gmail.com"/>
    <hyperlink ref="A86" r:id="rId2" display="mukesh.ganpati@gmail.com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1.7109375" bestFit="1" customWidth="1"/>
    <col min="3" max="3" width="9.28515625" bestFit="1" customWidth="1"/>
    <col min="4" max="4" width="9.28515625" customWidth="1"/>
    <col min="5" max="5" width="13.140625" customWidth="1"/>
    <col min="6" max="6" width="12.28515625" customWidth="1"/>
    <col min="7" max="7" width="15.7109375" customWidth="1"/>
    <col min="8" max="8" width="16" customWidth="1"/>
    <col min="9" max="9" width="18.7109375" customWidth="1"/>
    <col min="10" max="12" width="7.85546875" bestFit="1" customWidth="1"/>
  </cols>
  <sheetData>
    <row r="1" spans="1:13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13"/>
    </row>
    <row r="2" spans="1:13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13"/>
    </row>
    <row r="3" spans="1:13" ht="14.45" x14ac:dyDescent="0.3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49"/>
      <c r="K3" s="49"/>
      <c r="L3" s="70"/>
      <c r="M3" s="13"/>
    </row>
    <row r="4" spans="1:13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49"/>
      <c r="K4" s="49"/>
      <c r="L4" s="50"/>
      <c r="M4" s="13"/>
    </row>
    <row r="5" spans="1:13" ht="14.45" x14ac:dyDescent="0.3">
      <c r="A5" s="79" t="s">
        <v>193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51"/>
      <c r="M5" s="13"/>
    </row>
    <row r="6" spans="1:13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13"/>
      <c r="M6" s="13"/>
    </row>
    <row r="7" spans="1:13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13"/>
    </row>
    <row r="8" spans="1:13" ht="14.45" x14ac:dyDescent="0.3">
      <c r="A8" s="1" t="s">
        <v>76</v>
      </c>
      <c r="B8" s="1" t="s">
        <v>77</v>
      </c>
      <c r="C8" s="1" t="s">
        <v>78</v>
      </c>
      <c r="D8" s="30" t="s">
        <v>79</v>
      </c>
      <c r="E8" s="30" t="s">
        <v>80</v>
      </c>
      <c r="F8" s="30" t="s">
        <v>81</v>
      </c>
      <c r="G8" s="30" t="s">
        <v>170</v>
      </c>
      <c r="H8" s="31"/>
      <c r="I8" s="13"/>
      <c r="J8" s="52"/>
      <c r="K8" s="13"/>
      <c r="L8" s="13"/>
      <c r="M8" s="13"/>
    </row>
    <row r="9" spans="1:13" ht="14.45" x14ac:dyDescent="0.3">
      <c r="A9" s="27" t="s">
        <v>11</v>
      </c>
      <c r="B9" s="28"/>
      <c r="C9" s="1" t="s">
        <v>83</v>
      </c>
      <c r="D9" s="30" t="s">
        <v>84</v>
      </c>
      <c r="E9" s="30" t="s">
        <v>77</v>
      </c>
      <c r="F9" s="63">
        <v>0.18</v>
      </c>
      <c r="G9" s="30" t="s">
        <v>171</v>
      </c>
      <c r="H9" s="31"/>
      <c r="I9" s="2"/>
      <c r="J9" s="14"/>
      <c r="K9" s="13"/>
      <c r="L9" s="13"/>
      <c r="M9" s="13"/>
    </row>
    <row r="10" spans="1:13" ht="14.45" x14ac:dyDescent="0.3">
      <c r="A10" s="12" t="s">
        <v>86</v>
      </c>
      <c r="B10" s="32">
        <f>+'[1]HD Ex-Works'!R73</f>
        <v>132060</v>
      </c>
      <c r="C10" s="33">
        <v>1100</v>
      </c>
      <c r="D10" s="33">
        <f>+[1]FREIGHT!I193</f>
        <v>3745</v>
      </c>
      <c r="E10" s="33">
        <f>+B10-C10+D10</f>
        <v>134705</v>
      </c>
      <c r="F10" s="33">
        <f>+E10*18%</f>
        <v>24246.899999999998</v>
      </c>
      <c r="G10" s="33">
        <f>+E10+F10</f>
        <v>158951.9</v>
      </c>
      <c r="H10" s="80" t="s">
        <v>172</v>
      </c>
      <c r="I10" s="78"/>
      <c r="J10" s="78"/>
      <c r="K10" s="13"/>
      <c r="L10" s="13"/>
      <c r="M10" s="13"/>
    </row>
    <row r="11" spans="1:13" ht="14.45" x14ac:dyDescent="0.3">
      <c r="A11" s="12" t="s">
        <v>14</v>
      </c>
      <c r="B11" s="32">
        <f>+'[1]HD Ex-Works'!S73</f>
        <v>134060</v>
      </c>
      <c r="C11" s="33">
        <v>1100</v>
      </c>
      <c r="D11" s="33">
        <f>+D10</f>
        <v>3745</v>
      </c>
      <c r="E11" s="33">
        <f t="shared" ref="E11:E33" si="0">+B11-C11+D11</f>
        <v>136705</v>
      </c>
      <c r="F11" s="33">
        <f t="shared" ref="F11:F33" si="1">+E11*18%</f>
        <v>24606.899999999998</v>
      </c>
      <c r="G11" s="33">
        <f t="shared" ref="G11:G33" si="2">+E11+F11</f>
        <v>161311.9</v>
      </c>
      <c r="H11" s="35"/>
      <c r="I11" s="40"/>
      <c r="J11" s="14"/>
      <c r="K11" s="13"/>
      <c r="L11" s="13"/>
      <c r="M11" s="13"/>
    </row>
    <row r="12" spans="1:13" ht="14.45" x14ac:dyDescent="0.3">
      <c r="A12" s="12" t="s">
        <v>87</v>
      </c>
      <c r="B12" s="32">
        <f>+'[1]HD Ex-Works'!T73</f>
        <v>140243</v>
      </c>
      <c r="C12" s="33">
        <v>1100</v>
      </c>
      <c r="D12" s="33">
        <f t="shared" ref="D12:D33" si="3">+D11</f>
        <v>3745</v>
      </c>
      <c r="E12" s="33">
        <f t="shared" si="0"/>
        <v>142888</v>
      </c>
      <c r="F12" s="33">
        <f t="shared" si="1"/>
        <v>25719.84</v>
      </c>
      <c r="G12" s="33">
        <f t="shared" si="2"/>
        <v>168607.84</v>
      </c>
      <c r="H12" s="35"/>
      <c r="I12" s="40"/>
      <c r="J12" s="14"/>
      <c r="K12" s="13"/>
      <c r="L12" s="13"/>
      <c r="M12" s="13"/>
    </row>
    <row r="13" spans="1:13" ht="14.45" x14ac:dyDescent="0.3">
      <c r="A13" s="12" t="s">
        <v>88</v>
      </c>
      <c r="B13" s="32">
        <f>+'[1]HD Ex-Works'!U73</f>
        <v>140243</v>
      </c>
      <c r="C13" s="33">
        <v>1100</v>
      </c>
      <c r="D13" s="33">
        <f t="shared" si="3"/>
        <v>3745</v>
      </c>
      <c r="E13" s="33">
        <f t="shared" si="0"/>
        <v>142888</v>
      </c>
      <c r="F13" s="33">
        <f t="shared" si="1"/>
        <v>25719.84</v>
      </c>
      <c r="G13" s="33">
        <f t="shared" si="2"/>
        <v>168607.84</v>
      </c>
      <c r="H13" s="40"/>
      <c r="I13" s="40"/>
      <c r="J13" s="14"/>
      <c r="K13" s="13"/>
      <c r="L13" s="13"/>
      <c r="M13" s="13"/>
    </row>
    <row r="14" spans="1:13" ht="14.45" x14ac:dyDescent="0.3">
      <c r="A14" s="12" t="s">
        <v>18</v>
      </c>
      <c r="B14" s="32">
        <f>+'[1]HD Ex-Works'!M73</f>
        <v>142743</v>
      </c>
      <c r="C14" s="33">
        <v>1100</v>
      </c>
      <c r="D14" s="33">
        <f t="shared" si="3"/>
        <v>3745</v>
      </c>
      <c r="E14" s="33">
        <f t="shared" si="0"/>
        <v>145388</v>
      </c>
      <c r="F14" s="33">
        <f t="shared" si="1"/>
        <v>26169.84</v>
      </c>
      <c r="G14" s="33">
        <f t="shared" si="2"/>
        <v>171557.84</v>
      </c>
      <c r="H14" s="40"/>
      <c r="I14" s="40"/>
      <c r="J14" s="14"/>
      <c r="K14" s="13"/>
      <c r="L14" s="13"/>
      <c r="M14" s="13"/>
    </row>
    <row r="15" spans="1:13" ht="14.45" x14ac:dyDescent="0.3">
      <c r="A15" s="12" t="s">
        <v>19</v>
      </c>
      <c r="B15" s="32">
        <f>+'[1]HD Ex-Works'!N73</f>
        <v>142743</v>
      </c>
      <c r="C15" s="33">
        <v>1100</v>
      </c>
      <c r="D15" s="33">
        <f t="shared" si="3"/>
        <v>3745</v>
      </c>
      <c r="E15" s="33">
        <f t="shared" si="0"/>
        <v>145388</v>
      </c>
      <c r="F15" s="33">
        <f t="shared" si="1"/>
        <v>26169.84</v>
      </c>
      <c r="G15" s="33">
        <f t="shared" si="2"/>
        <v>171557.84</v>
      </c>
      <c r="H15" s="40"/>
      <c r="I15" s="40"/>
      <c r="J15" s="14"/>
      <c r="K15" s="13"/>
      <c r="L15" s="13"/>
      <c r="M15" s="13"/>
    </row>
    <row r="16" spans="1:13" ht="14.45" x14ac:dyDescent="0.3">
      <c r="A16" s="12" t="s">
        <v>89</v>
      </c>
      <c r="B16" s="32">
        <f>+'[1]HD Ex-Works'!Q73</f>
        <v>133085</v>
      </c>
      <c r="C16" s="33">
        <v>1100</v>
      </c>
      <c r="D16" s="33">
        <f t="shared" si="3"/>
        <v>3745</v>
      </c>
      <c r="E16" s="33">
        <f t="shared" si="0"/>
        <v>135730</v>
      </c>
      <c r="F16" s="33">
        <f t="shared" si="1"/>
        <v>24431.399999999998</v>
      </c>
      <c r="G16" s="33">
        <f t="shared" si="2"/>
        <v>160161.4</v>
      </c>
      <c r="H16" s="2"/>
      <c r="I16" s="2"/>
      <c r="J16" s="2"/>
      <c r="K16" s="13"/>
      <c r="L16" s="13"/>
      <c r="M16" s="13"/>
    </row>
    <row r="17" spans="1:13" ht="14.45" x14ac:dyDescent="0.3">
      <c r="A17" s="12" t="s">
        <v>90</v>
      </c>
      <c r="B17" s="32">
        <f>+'[1]HD Ex-Works'!C73</f>
        <v>141210</v>
      </c>
      <c r="C17" s="33">
        <v>1100</v>
      </c>
      <c r="D17" s="33">
        <f t="shared" si="3"/>
        <v>3745</v>
      </c>
      <c r="E17" s="33">
        <f t="shared" si="0"/>
        <v>143855</v>
      </c>
      <c r="F17" s="33">
        <f t="shared" si="1"/>
        <v>25893.899999999998</v>
      </c>
      <c r="G17" s="33">
        <f t="shared" si="2"/>
        <v>169748.9</v>
      </c>
      <c r="H17" s="64"/>
      <c r="I17" s="2"/>
      <c r="J17" s="2"/>
      <c r="K17" s="13"/>
      <c r="L17" s="13"/>
      <c r="M17" s="13"/>
    </row>
    <row r="18" spans="1:13" ht="14.45" x14ac:dyDescent="0.3">
      <c r="A18" s="12" t="s">
        <v>91</v>
      </c>
      <c r="B18" s="32">
        <f>+'[1]HD Ex-Works'!D73</f>
        <v>139960</v>
      </c>
      <c r="C18" s="33">
        <v>1100</v>
      </c>
      <c r="D18" s="33">
        <f t="shared" si="3"/>
        <v>3745</v>
      </c>
      <c r="E18" s="33">
        <f t="shared" si="0"/>
        <v>142605</v>
      </c>
      <c r="F18" s="33">
        <f t="shared" si="1"/>
        <v>25668.899999999998</v>
      </c>
      <c r="G18" s="33">
        <f t="shared" si="2"/>
        <v>168273.9</v>
      </c>
      <c r="H18" s="64"/>
      <c r="I18" s="65"/>
      <c r="J18" s="64"/>
      <c r="K18" s="13"/>
      <c r="L18" s="13"/>
      <c r="M18" s="13"/>
    </row>
    <row r="19" spans="1:13" ht="14.45" x14ac:dyDescent="0.3">
      <c r="A19" s="12" t="s">
        <v>92</v>
      </c>
      <c r="B19" s="33">
        <f>+'[1]HD Ex-Works'!B73</f>
        <v>139460</v>
      </c>
      <c r="C19" s="33">
        <v>1100</v>
      </c>
      <c r="D19" s="33">
        <f t="shared" si="3"/>
        <v>3745</v>
      </c>
      <c r="E19" s="33">
        <f t="shared" si="0"/>
        <v>142105</v>
      </c>
      <c r="F19" s="33">
        <f t="shared" si="1"/>
        <v>25578.899999999998</v>
      </c>
      <c r="G19" s="33">
        <f t="shared" si="2"/>
        <v>167683.9</v>
      </c>
      <c r="H19" s="64"/>
      <c r="I19" s="65"/>
      <c r="J19" s="64"/>
      <c r="K19" s="13"/>
      <c r="L19" s="13"/>
      <c r="M19" s="13"/>
    </row>
    <row r="20" spans="1:13" ht="14.45" x14ac:dyDescent="0.3">
      <c r="A20" s="12" t="s">
        <v>93</v>
      </c>
      <c r="B20" s="33">
        <f>+'[1]HD Ex-Works'!E73</f>
        <v>141343</v>
      </c>
      <c r="C20" s="33">
        <v>1100</v>
      </c>
      <c r="D20" s="33">
        <f t="shared" si="3"/>
        <v>3745</v>
      </c>
      <c r="E20" s="33">
        <f t="shared" si="0"/>
        <v>143988</v>
      </c>
      <c r="F20" s="33">
        <f t="shared" si="1"/>
        <v>25917.84</v>
      </c>
      <c r="G20" s="33">
        <f t="shared" si="2"/>
        <v>169905.84</v>
      </c>
      <c r="H20" s="64"/>
      <c r="I20" s="66"/>
      <c r="J20" s="2"/>
      <c r="K20" s="13"/>
      <c r="L20" s="13"/>
      <c r="M20" s="13"/>
    </row>
    <row r="21" spans="1:13" ht="14.45" x14ac:dyDescent="0.3">
      <c r="A21" s="12" t="s">
        <v>24</v>
      </c>
      <c r="B21" s="33">
        <f>+'[1]HD Ex-Works'!F73</f>
        <v>141563</v>
      </c>
      <c r="C21" s="33">
        <v>1100</v>
      </c>
      <c r="D21" s="33">
        <f t="shared" si="3"/>
        <v>3745</v>
      </c>
      <c r="E21" s="33">
        <f t="shared" si="0"/>
        <v>144208</v>
      </c>
      <c r="F21" s="33">
        <f t="shared" si="1"/>
        <v>25957.439999999999</v>
      </c>
      <c r="G21" s="33">
        <f t="shared" si="2"/>
        <v>170165.44</v>
      </c>
      <c r="H21" s="64"/>
      <c r="I21" s="66"/>
      <c r="J21" s="2"/>
      <c r="K21" s="13"/>
      <c r="L21" s="13"/>
      <c r="M21" s="13"/>
    </row>
    <row r="22" spans="1:13" ht="14.45" x14ac:dyDescent="0.3">
      <c r="A22" s="12" t="s">
        <v>94</v>
      </c>
      <c r="B22" s="33">
        <f>+'[1]HD Ex-Works'!W73-3000</f>
        <v>135790</v>
      </c>
      <c r="C22" s="33">
        <v>1100</v>
      </c>
      <c r="D22" s="33">
        <f t="shared" si="3"/>
        <v>3745</v>
      </c>
      <c r="E22" s="33">
        <f t="shared" si="0"/>
        <v>138435</v>
      </c>
      <c r="F22" s="33">
        <f t="shared" si="1"/>
        <v>24918.3</v>
      </c>
      <c r="G22" s="33">
        <f t="shared" si="2"/>
        <v>163353.29999999999</v>
      </c>
      <c r="H22" s="64"/>
      <c r="I22" s="66"/>
      <c r="J22" s="2"/>
      <c r="K22" s="13"/>
      <c r="L22" s="13"/>
      <c r="M22" s="13"/>
    </row>
    <row r="23" spans="1:13" ht="14.45" x14ac:dyDescent="0.3">
      <c r="A23" s="12" t="s">
        <v>95</v>
      </c>
      <c r="B23" s="33">
        <f>+'[1]HD Ex-Works'!W73</f>
        <v>138790</v>
      </c>
      <c r="C23" s="33">
        <v>1100</v>
      </c>
      <c r="D23" s="33">
        <f t="shared" si="3"/>
        <v>3745</v>
      </c>
      <c r="E23" s="33">
        <f t="shared" si="0"/>
        <v>141435</v>
      </c>
      <c r="F23" s="33">
        <f t="shared" si="1"/>
        <v>25458.3</v>
      </c>
      <c r="G23" s="33">
        <f t="shared" si="2"/>
        <v>166893.29999999999</v>
      </c>
      <c r="H23" s="64"/>
      <c r="I23" s="66"/>
      <c r="J23" s="67"/>
      <c r="K23" s="13"/>
      <c r="L23" s="13"/>
      <c r="M23" s="13"/>
    </row>
    <row r="24" spans="1:13" ht="14.45" x14ac:dyDescent="0.3">
      <c r="A24" s="12" t="s">
        <v>96</v>
      </c>
      <c r="B24" s="33">
        <f>+'[1]HD Ex-Works'!X73</f>
        <v>138790</v>
      </c>
      <c r="C24" s="33">
        <v>1100</v>
      </c>
      <c r="D24" s="33">
        <f t="shared" si="3"/>
        <v>3745</v>
      </c>
      <c r="E24" s="33">
        <f t="shared" si="0"/>
        <v>141435</v>
      </c>
      <c r="F24" s="33">
        <f t="shared" si="1"/>
        <v>25458.3</v>
      </c>
      <c r="G24" s="33">
        <f t="shared" si="2"/>
        <v>166893.29999999999</v>
      </c>
      <c r="H24" s="64"/>
      <c r="I24" s="66"/>
      <c r="J24" s="67"/>
      <c r="K24" s="13"/>
      <c r="L24" s="13"/>
      <c r="M24" s="13"/>
    </row>
    <row r="25" spans="1:13" ht="14.45" x14ac:dyDescent="0.3">
      <c r="A25" s="12" t="s">
        <v>97</v>
      </c>
      <c r="B25" s="32">
        <f>+'[1]HD Ex-Works'!J73</f>
        <v>132410</v>
      </c>
      <c r="C25" s="33">
        <v>1100</v>
      </c>
      <c r="D25" s="33">
        <f t="shared" si="3"/>
        <v>3745</v>
      </c>
      <c r="E25" s="33">
        <f t="shared" si="0"/>
        <v>135055</v>
      </c>
      <c r="F25" s="33">
        <f t="shared" si="1"/>
        <v>24309.899999999998</v>
      </c>
      <c r="G25" s="33">
        <f t="shared" si="2"/>
        <v>159364.9</v>
      </c>
      <c r="H25" s="64"/>
      <c r="I25" s="65"/>
      <c r="J25" s="2"/>
      <c r="K25" s="13"/>
      <c r="L25" s="13"/>
      <c r="M25" s="13"/>
    </row>
    <row r="26" spans="1:13" x14ac:dyDescent="0.25">
      <c r="A26" s="12" t="s">
        <v>28</v>
      </c>
      <c r="B26" s="33">
        <f>+'[1]HD Ex-Works'!H73</f>
        <v>131673</v>
      </c>
      <c r="C26" s="33">
        <v>1100</v>
      </c>
      <c r="D26" s="33">
        <f t="shared" si="3"/>
        <v>3745</v>
      </c>
      <c r="E26" s="33">
        <f t="shared" si="0"/>
        <v>134318</v>
      </c>
      <c r="F26" s="33">
        <f t="shared" si="1"/>
        <v>24177.239999999998</v>
      </c>
      <c r="G26" s="33">
        <f t="shared" si="2"/>
        <v>158495.24</v>
      </c>
      <c r="H26" s="64"/>
      <c r="I26" s="65"/>
      <c r="J26" s="2"/>
      <c r="K26" s="13"/>
      <c r="L26" s="13"/>
      <c r="M26" s="13"/>
    </row>
    <row r="27" spans="1:13" x14ac:dyDescent="0.25">
      <c r="A27" s="12" t="s">
        <v>30</v>
      </c>
      <c r="B27" s="33">
        <f>+'[1]HD Ex-Works'!G73</f>
        <v>132423</v>
      </c>
      <c r="C27" s="33">
        <v>1100</v>
      </c>
      <c r="D27" s="33">
        <f t="shared" si="3"/>
        <v>3745</v>
      </c>
      <c r="E27" s="33">
        <f t="shared" si="0"/>
        <v>135068</v>
      </c>
      <c r="F27" s="33">
        <f t="shared" si="1"/>
        <v>24312.239999999998</v>
      </c>
      <c r="G27" s="33">
        <f t="shared" si="2"/>
        <v>159380.24</v>
      </c>
      <c r="H27" s="64"/>
      <c r="I27" s="65"/>
      <c r="J27" s="2"/>
      <c r="K27" s="13"/>
      <c r="L27" s="13"/>
      <c r="M27" s="13"/>
    </row>
    <row r="28" spans="1:13" x14ac:dyDescent="0.25">
      <c r="A28" s="12" t="s">
        <v>98</v>
      </c>
      <c r="B28" s="33">
        <f>+'[1]HD Ex-Works'!I73</f>
        <v>130410</v>
      </c>
      <c r="C28" s="33">
        <v>1100</v>
      </c>
      <c r="D28" s="33">
        <f t="shared" si="3"/>
        <v>3745</v>
      </c>
      <c r="E28" s="33">
        <f t="shared" si="0"/>
        <v>133055</v>
      </c>
      <c r="F28" s="33">
        <f t="shared" si="1"/>
        <v>23949.899999999998</v>
      </c>
      <c r="G28" s="33">
        <f t="shared" si="2"/>
        <v>157004.9</v>
      </c>
      <c r="H28" s="64"/>
      <c r="I28" s="65"/>
      <c r="J28" s="2"/>
      <c r="K28" s="13"/>
      <c r="L28" s="13"/>
      <c r="M28" s="13"/>
    </row>
    <row r="29" spans="1:13" x14ac:dyDescent="0.25">
      <c r="A29" s="12" t="s">
        <v>26</v>
      </c>
      <c r="B29" s="33">
        <f>+'[1]HD Ex-Works'!Y73</f>
        <v>136790</v>
      </c>
      <c r="C29" s="33">
        <v>1100</v>
      </c>
      <c r="D29" s="33">
        <f t="shared" si="3"/>
        <v>3745</v>
      </c>
      <c r="E29" s="33">
        <f t="shared" si="0"/>
        <v>139435</v>
      </c>
      <c r="F29" s="33">
        <f t="shared" si="1"/>
        <v>25098.3</v>
      </c>
      <c r="G29" s="33">
        <f t="shared" si="2"/>
        <v>164533.29999999999</v>
      </c>
      <c r="H29" s="64"/>
      <c r="I29" s="65"/>
      <c r="J29" s="64"/>
      <c r="K29" s="13"/>
      <c r="L29" s="13"/>
      <c r="M29" s="13"/>
    </row>
    <row r="30" spans="1:13" x14ac:dyDescent="0.25">
      <c r="A30" s="12" t="s">
        <v>99</v>
      </c>
      <c r="B30" s="33">
        <f>+'[1]HD Ex-Works'!Z73</f>
        <v>134790</v>
      </c>
      <c r="C30" s="33">
        <v>1100</v>
      </c>
      <c r="D30" s="33">
        <f t="shared" si="3"/>
        <v>3745</v>
      </c>
      <c r="E30" s="33">
        <f t="shared" si="0"/>
        <v>137435</v>
      </c>
      <c r="F30" s="33">
        <f t="shared" si="1"/>
        <v>24738.3</v>
      </c>
      <c r="G30" s="33">
        <f t="shared" si="2"/>
        <v>162173.29999999999</v>
      </c>
      <c r="H30" s="64"/>
      <c r="I30" s="64"/>
      <c r="J30" s="64"/>
      <c r="K30" s="13"/>
      <c r="L30" s="13"/>
      <c r="M30" s="13"/>
    </row>
    <row r="31" spans="1:13" x14ac:dyDescent="0.25">
      <c r="A31" s="12" t="s">
        <v>100</v>
      </c>
      <c r="B31" s="33">
        <f>+'[1]HD Ex-Works'!AA73</f>
        <v>127585</v>
      </c>
      <c r="C31" s="33">
        <v>1100</v>
      </c>
      <c r="D31" s="33">
        <f t="shared" si="3"/>
        <v>3745</v>
      </c>
      <c r="E31" s="33">
        <f t="shared" si="0"/>
        <v>130230</v>
      </c>
      <c r="F31" s="33">
        <f t="shared" si="1"/>
        <v>23441.399999999998</v>
      </c>
      <c r="G31" s="33">
        <f t="shared" si="2"/>
        <v>153671.4</v>
      </c>
      <c r="H31" s="64"/>
      <c r="I31" s="64"/>
      <c r="J31" s="64"/>
      <c r="K31" s="13"/>
      <c r="L31" s="13"/>
      <c r="M31" s="13"/>
    </row>
    <row r="32" spans="1:13" x14ac:dyDescent="0.25">
      <c r="A32" s="12" t="s">
        <v>101</v>
      </c>
      <c r="B32" s="33">
        <f>+'[1]HD Ex-Works'!AB73</f>
        <v>138563</v>
      </c>
      <c r="C32" s="33">
        <v>1100</v>
      </c>
      <c r="D32" s="33">
        <f t="shared" si="3"/>
        <v>3745</v>
      </c>
      <c r="E32" s="33">
        <f t="shared" si="0"/>
        <v>141208</v>
      </c>
      <c r="F32" s="33">
        <f t="shared" si="1"/>
        <v>25417.439999999999</v>
      </c>
      <c r="G32" s="33">
        <f t="shared" si="2"/>
        <v>166625.44</v>
      </c>
      <c r="H32" s="64"/>
      <c r="I32" s="64"/>
      <c r="J32" s="64"/>
      <c r="K32" s="13"/>
      <c r="L32" s="13"/>
      <c r="M32" s="13"/>
    </row>
    <row r="33" spans="1:13" x14ac:dyDescent="0.25">
      <c r="A33" s="12" t="s">
        <v>102</v>
      </c>
      <c r="B33" s="33">
        <f>+'[1]HD Ex-Works'!AC73</f>
        <v>136460</v>
      </c>
      <c r="C33" s="33">
        <v>1100</v>
      </c>
      <c r="D33" s="33">
        <f t="shared" si="3"/>
        <v>3745</v>
      </c>
      <c r="E33" s="33">
        <f t="shared" si="0"/>
        <v>139105</v>
      </c>
      <c r="F33" s="33">
        <f t="shared" si="1"/>
        <v>25038.899999999998</v>
      </c>
      <c r="G33" s="33">
        <f t="shared" si="2"/>
        <v>164143.9</v>
      </c>
      <c r="H33" s="64"/>
      <c r="I33" s="64"/>
      <c r="J33" s="64"/>
      <c r="K33" s="13"/>
      <c r="L33" s="13"/>
      <c r="M33" s="13"/>
    </row>
    <row r="34" spans="1:13" x14ac:dyDescent="0.25">
      <c r="A34" s="37" t="s">
        <v>32</v>
      </c>
      <c r="B34" s="33"/>
      <c r="C34" s="33"/>
      <c r="D34" s="33"/>
      <c r="E34" s="33"/>
      <c r="F34" s="33"/>
      <c r="G34" s="68"/>
      <c r="H34" s="64"/>
      <c r="I34" s="64"/>
      <c r="J34" s="64"/>
      <c r="K34" s="13"/>
      <c r="L34" s="13"/>
      <c r="M34" s="13"/>
    </row>
    <row r="35" spans="1:13" x14ac:dyDescent="0.25">
      <c r="A35" s="12" t="s">
        <v>33</v>
      </c>
      <c r="B35" s="33">
        <f>+'[1]PP EX- WORK'!G70</f>
        <v>156840</v>
      </c>
      <c r="C35" s="33">
        <v>1100</v>
      </c>
      <c r="D35" s="33">
        <f>+D33</f>
        <v>3745</v>
      </c>
      <c r="E35" s="33">
        <f t="shared" ref="E35:E43" si="4">+B35-C35+D35</f>
        <v>159485</v>
      </c>
      <c r="F35" s="33">
        <f t="shared" ref="F35:F43" si="5">+E35*18%</f>
        <v>28707.3</v>
      </c>
      <c r="G35" s="33">
        <f t="shared" ref="G35:G43" si="6">+E35+F35</f>
        <v>188192.3</v>
      </c>
      <c r="H35" s="60"/>
      <c r="I35" s="64"/>
      <c r="J35" s="13"/>
      <c r="K35" s="13"/>
      <c r="L35" s="13"/>
      <c r="M35" s="13"/>
    </row>
    <row r="36" spans="1:13" x14ac:dyDescent="0.25">
      <c r="A36" s="12" t="s">
        <v>103</v>
      </c>
      <c r="B36" s="33">
        <f>+'[1]PP EX- WORK'!E70</f>
        <v>150650</v>
      </c>
      <c r="C36" s="33">
        <v>1100</v>
      </c>
      <c r="D36" s="33">
        <f t="shared" ref="D36:D43" si="7">+D35</f>
        <v>3745</v>
      </c>
      <c r="E36" s="33">
        <f t="shared" si="4"/>
        <v>153295</v>
      </c>
      <c r="F36" s="33">
        <f t="shared" si="5"/>
        <v>27593.1</v>
      </c>
      <c r="G36" s="33">
        <f t="shared" si="6"/>
        <v>180888.1</v>
      </c>
      <c r="H36" s="35"/>
      <c r="I36" s="40"/>
      <c r="J36" s="13"/>
      <c r="K36" s="13"/>
      <c r="L36" s="13"/>
      <c r="M36" s="13"/>
    </row>
    <row r="37" spans="1:13" x14ac:dyDescent="0.25">
      <c r="A37" s="12" t="s">
        <v>104</v>
      </c>
      <c r="B37" s="33">
        <f>+'[1]PP EX- WORK'!B70</f>
        <v>152630</v>
      </c>
      <c r="C37" s="33">
        <v>1100</v>
      </c>
      <c r="D37" s="33">
        <f t="shared" si="7"/>
        <v>3745</v>
      </c>
      <c r="E37" s="33">
        <f t="shared" si="4"/>
        <v>155275</v>
      </c>
      <c r="F37" s="33">
        <f t="shared" si="5"/>
        <v>27949.5</v>
      </c>
      <c r="G37" s="33">
        <f t="shared" si="6"/>
        <v>183224.5</v>
      </c>
      <c r="H37" s="35"/>
      <c r="I37" s="40"/>
      <c r="J37" s="13"/>
      <c r="K37" s="13"/>
      <c r="L37" s="13"/>
      <c r="M37" s="13"/>
    </row>
    <row r="38" spans="1:13" x14ac:dyDescent="0.25">
      <c r="A38" s="12" t="s">
        <v>36</v>
      </c>
      <c r="B38" s="32">
        <f>+'[1]PP EX- WORK'!F70</f>
        <v>151150</v>
      </c>
      <c r="C38" s="33">
        <v>1100</v>
      </c>
      <c r="D38" s="33">
        <f t="shared" si="7"/>
        <v>3745</v>
      </c>
      <c r="E38" s="33">
        <f t="shared" si="4"/>
        <v>153795</v>
      </c>
      <c r="F38" s="33">
        <f t="shared" si="5"/>
        <v>27683.1</v>
      </c>
      <c r="G38" s="33">
        <f t="shared" si="6"/>
        <v>181478.1</v>
      </c>
      <c r="H38" s="35"/>
      <c r="I38" s="40"/>
      <c r="J38" s="13"/>
      <c r="K38" s="13"/>
      <c r="L38" s="13"/>
      <c r="M38" s="13"/>
    </row>
    <row r="39" spans="1:13" x14ac:dyDescent="0.25">
      <c r="A39" s="12" t="s">
        <v>190</v>
      </c>
      <c r="B39" s="33">
        <f>+'[1]PP EX- WORK'!X70</f>
        <v>148630</v>
      </c>
      <c r="C39" s="33">
        <v>1100</v>
      </c>
      <c r="D39" s="33">
        <f t="shared" si="7"/>
        <v>3745</v>
      </c>
      <c r="E39" s="33">
        <f t="shared" si="4"/>
        <v>151275</v>
      </c>
      <c r="F39" s="33">
        <f t="shared" si="5"/>
        <v>27229.5</v>
      </c>
      <c r="G39" s="33">
        <f t="shared" si="6"/>
        <v>178504.5</v>
      </c>
      <c r="H39" s="35"/>
      <c r="I39" s="40"/>
      <c r="J39" s="13"/>
      <c r="K39" s="13"/>
      <c r="L39" s="13"/>
      <c r="M39" s="13"/>
    </row>
    <row r="40" spans="1:13" x14ac:dyDescent="0.25">
      <c r="A40" s="12" t="s">
        <v>106</v>
      </c>
      <c r="B40" s="33">
        <f>+'[1]PP EX- WORK'!C70</f>
        <v>152130</v>
      </c>
      <c r="C40" s="33">
        <v>1100</v>
      </c>
      <c r="D40" s="33">
        <f t="shared" si="7"/>
        <v>3745</v>
      </c>
      <c r="E40" s="33">
        <f t="shared" si="4"/>
        <v>154775</v>
      </c>
      <c r="F40" s="33">
        <f t="shared" si="5"/>
        <v>27859.5</v>
      </c>
      <c r="G40" s="33">
        <f t="shared" si="6"/>
        <v>182634.5</v>
      </c>
      <c r="H40" s="35"/>
      <c r="I40" s="40"/>
      <c r="J40" s="13"/>
      <c r="K40" s="13"/>
      <c r="L40" s="13"/>
      <c r="M40" s="13"/>
    </row>
    <row r="41" spans="1:13" x14ac:dyDescent="0.25">
      <c r="A41" s="12" t="s">
        <v>107</v>
      </c>
      <c r="B41" s="33">
        <f>+'[1]PP EX- WORK'!D70</f>
        <v>149650</v>
      </c>
      <c r="C41" s="33">
        <v>1100</v>
      </c>
      <c r="D41" s="33">
        <f t="shared" si="7"/>
        <v>3745</v>
      </c>
      <c r="E41" s="33">
        <f t="shared" si="4"/>
        <v>152295</v>
      </c>
      <c r="F41" s="33">
        <f t="shared" si="5"/>
        <v>27413.1</v>
      </c>
      <c r="G41" s="33">
        <f t="shared" si="6"/>
        <v>179708.1</v>
      </c>
      <c r="H41" s="35"/>
      <c r="I41" s="40"/>
      <c r="J41" s="13"/>
      <c r="K41" s="13"/>
      <c r="L41" s="13"/>
      <c r="M41" s="13"/>
    </row>
    <row r="42" spans="1:13" x14ac:dyDescent="0.25">
      <c r="A42" s="12" t="s">
        <v>108</v>
      </c>
      <c r="B42" s="33">
        <f>+'[1]PP EX- WORK'!H70</f>
        <v>162940</v>
      </c>
      <c r="C42" s="33">
        <v>1100</v>
      </c>
      <c r="D42" s="33">
        <f t="shared" si="7"/>
        <v>3745</v>
      </c>
      <c r="E42" s="33">
        <f t="shared" si="4"/>
        <v>165585</v>
      </c>
      <c r="F42" s="33">
        <f t="shared" si="5"/>
        <v>29805.3</v>
      </c>
      <c r="G42" s="33">
        <f t="shared" si="6"/>
        <v>195390.3</v>
      </c>
      <c r="H42" s="35"/>
      <c r="I42" s="40"/>
      <c r="J42" s="13"/>
      <c r="K42" s="13"/>
      <c r="L42" s="13"/>
      <c r="M42" s="13"/>
    </row>
    <row r="43" spans="1:13" x14ac:dyDescent="0.25">
      <c r="A43" s="12" t="s">
        <v>109</v>
      </c>
      <c r="B43" s="33">
        <f>+'[1]PP EX- WORK'!AA70</f>
        <v>150630</v>
      </c>
      <c r="C43" s="33">
        <v>1100</v>
      </c>
      <c r="D43" s="33">
        <f t="shared" si="7"/>
        <v>3745</v>
      </c>
      <c r="E43" s="33">
        <f t="shared" si="4"/>
        <v>153275</v>
      </c>
      <c r="F43" s="33">
        <f t="shared" si="5"/>
        <v>27589.5</v>
      </c>
      <c r="G43" s="33">
        <f t="shared" si="6"/>
        <v>180864.5</v>
      </c>
      <c r="H43" s="35"/>
      <c r="I43" s="40"/>
      <c r="J43" s="13"/>
      <c r="K43" s="13"/>
      <c r="L43" s="13"/>
      <c r="M43" s="13"/>
    </row>
    <row r="44" spans="1:13" x14ac:dyDescent="0.25">
      <c r="A44" s="37" t="s">
        <v>40</v>
      </c>
      <c r="B44" s="33"/>
      <c r="C44" s="33"/>
      <c r="D44" s="34"/>
      <c r="E44" s="34"/>
      <c r="F44" s="34"/>
      <c r="G44" s="34"/>
      <c r="H44" s="35"/>
      <c r="I44" s="40"/>
      <c r="J44" s="13"/>
      <c r="K44" s="13"/>
      <c r="L44" s="13"/>
      <c r="M44" s="13"/>
    </row>
    <row r="45" spans="1:13" x14ac:dyDescent="0.25">
      <c r="A45" s="12" t="s">
        <v>110</v>
      </c>
      <c r="B45" s="33">
        <f>+'[1]PP EX- WORK'!R70</f>
        <v>161746</v>
      </c>
      <c r="C45" s="33">
        <v>1100</v>
      </c>
      <c r="D45" s="33">
        <f>+D43</f>
        <v>3745</v>
      </c>
      <c r="E45" s="33">
        <f t="shared" ref="E45:E58" si="8">+B45-C45+D45</f>
        <v>164391</v>
      </c>
      <c r="F45" s="33">
        <f t="shared" ref="F45:F58" si="9">+E45*18%</f>
        <v>29590.379999999997</v>
      </c>
      <c r="G45" s="33">
        <f t="shared" ref="G45:G58" si="10">+E45+F45</f>
        <v>193981.38</v>
      </c>
      <c r="H45" s="35"/>
      <c r="I45" s="40"/>
      <c r="J45" s="13"/>
      <c r="K45" s="13"/>
      <c r="L45" s="13"/>
      <c r="M45" s="13"/>
    </row>
    <row r="46" spans="1:13" x14ac:dyDescent="0.25">
      <c r="A46" s="12" t="s">
        <v>111</v>
      </c>
      <c r="B46" s="33">
        <f>+'[1]PP EX- WORK'!P70</f>
        <v>161646</v>
      </c>
      <c r="C46" s="33">
        <v>1100</v>
      </c>
      <c r="D46" s="33">
        <f t="shared" ref="D46:D58" si="11">+D45</f>
        <v>3745</v>
      </c>
      <c r="E46" s="33">
        <f t="shared" si="8"/>
        <v>164291</v>
      </c>
      <c r="F46" s="33">
        <f t="shared" si="9"/>
        <v>29572.379999999997</v>
      </c>
      <c r="G46" s="33">
        <f t="shared" si="10"/>
        <v>193863.38</v>
      </c>
      <c r="H46" s="35"/>
      <c r="I46" s="40"/>
      <c r="J46" s="13"/>
      <c r="K46" s="13"/>
      <c r="L46" s="13"/>
      <c r="M46" s="13"/>
    </row>
    <row r="47" spans="1:13" x14ac:dyDescent="0.25">
      <c r="A47" s="12" t="s">
        <v>112</v>
      </c>
      <c r="B47" s="33">
        <f>+'[1]PP EX- WORK'!Z70</f>
        <v>152396</v>
      </c>
      <c r="C47" s="33">
        <v>1100</v>
      </c>
      <c r="D47" s="33">
        <f t="shared" si="11"/>
        <v>3745</v>
      </c>
      <c r="E47" s="33">
        <f t="shared" si="8"/>
        <v>155041</v>
      </c>
      <c r="F47" s="33">
        <f t="shared" si="9"/>
        <v>27907.379999999997</v>
      </c>
      <c r="G47" s="33">
        <f t="shared" si="10"/>
        <v>182948.38</v>
      </c>
      <c r="H47" s="35"/>
      <c r="I47" s="40"/>
      <c r="J47" s="13"/>
      <c r="K47" s="13"/>
      <c r="L47" s="13"/>
      <c r="M47" s="13"/>
    </row>
    <row r="48" spans="1:13" x14ac:dyDescent="0.25">
      <c r="A48" s="12" t="s">
        <v>50</v>
      </c>
      <c r="B48" s="33">
        <f>+'[1]PP EX- WORK'!Q70</f>
        <v>160196</v>
      </c>
      <c r="C48" s="33">
        <v>1100</v>
      </c>
      <c r="D48" s="33">
        <f t="shared" si="11"/>
        <v>3745</v>
      </c>
      <c r="E48" s="33">
        <f t="shared" si="8"/>
        <v>162841</v>
      </c>
      <c r="F48" s="33">
        <f t="shared" si="9"/>
        <v>29311.379999999997</v>
      </c>
      <c r="G48" s="33">
        <f t="shared" si="10"/>
        <v>192152.38</v>
      </c>
      <c r="H48" s="35"/>
      <c r="I48" s="40"/>
      <c r="J48" s="13"/>
      <c r="K48" s="13"/>
      <c r="L48" s="13"/>
      <c r="M48" s="13"/>
    </row>
    <row r="49" spans="1:13" x14ac:dyDescent="0.25">
      <c r="A49" s="12" t="s">
        <v>113</v>
      </c>
      <c r="B49" s="33">
        <f>+'[1]PP EX- WORK'!S70</f>
        <v>158396</v>
      </c>
      <c r="C49" s="33">
        <v>1100</v>
      </c>
      <c r="D49" s="33">
        <f t="shared" si="11"/>
        <v>3745</v>
      </c>
      <c r="E49" s="33">
        <f t="shared" si="8"/>
        <v>161041</v>
      </c>
      <c r="F49" s="33">
        <f t="shared" si="9"/>
        <v>28987.379999999997</v>
      </c>
      <c r="G49" s="33">
        <f t="shared" si="10"/>
        <v>190028.38</v>
      </c>
      <c r="H49" s="35"/>
      <c r="I49" s="40"/>
      <c r="J49" s="13"/>
      <c r="K49" s="13"/>
      <c r="L49" s="13"/>
      <c r="M49" s="13"/>
    </row>
    <row r="50" spans="1:13" x14ac:dyDescent="0.25">
      <c r="A50" s="12" t="s">
        <v>42</v>
      </c>
      <c r="B50" s="33">
        <f>+'[1]PP EX- WORK'!T70</f>
        <v>158930</v>
      </c>
      <c r="C50" s="33">
        <v>1100</v>
      </c>
      <c r="D50" s="33">
        <f t="shared" si="11"/>
        <v>3745</v>
      </c>
      <c r="E50" s="33">
        <f t="shared" si="8"/>
        <v>161575</v>
      </c>
      <c r="F50" s="33">
        <f t="shared" si="9"/>
        <v>29083.5</v>
      </c>
      <c r="G50" s="33">
        <f t="shared" si="10"/>
        <v>190658.5</v>
      </c>
      <c r="H50" s="35"/>
      <c r="I50" s="40"/>
      <c r="J50" s="13"/>
      <c r="K50" s="13"/>
      <c r="L50" s="13"/>
      <c r="M50" s="13"/>
    </row>
    <row r="51" spans="1:13" x14ac:dyDescent="0.25">
      <c r="A51" s="12" t="s">
        <v>43</v>
      </c>
      <c r="B51" s="33">
        <f>+'[1]PP EX- WORK'!U70</f>
        <v>160780</v>
      </c>
      <c r="C51" s="33">
        <v>1100</v>
      </c>
      <c r="D51" s="33">
        <f t="shared" si="11"/>
        <v>3745</v>
      </c>
      <c r="E51" s="33">
        <f t="shared" si="8"/>
        <v>163425</v>
      </c>
      <c r="F51" s="33">
        <f t="shared" si="9"/>
        <v>29416.5</v>
      </c>
      <c r="G51" s="33">
        <f t="shared" si="10"/>
        <v>192841.5</v>
      </c>
      <c r="H51" s="35"/>
      <c r="I51" s="40"/>
      <c r="J51" s="13"/>
      <c r="K51" s="13"/>
      <c r="L51" s="13"/>
      <c r="M51" s="13"/>
    </row>
    <row r="52" spans="1:13" x14ac:dyDescent="0.25">
      <c r="A52" s="12" t="s">
        <v>44</v>
      </c>
      <c r="B52" s="33">
        <f>+'[1]PP EX- WORK'!V70</f>
        <v>159896</v>
      </c>
      <c r="C52" s="33">
        <v>1100</v>
      </c>
      <c r="D52" s="33">
        <f t="shared" si="11"/>
        <v>3745</v>
      </c>
      <c r="E52" s="33">
        <f t="shared" si="8"/>
        <v>162541</v>
      </c>
      <c r="F52" s="33">
        <f t="shared" si="9"/>
        <v>29257.379999999997</v>
      </c>
      <c r="G52" s="33">
        <f t="shared" si="10"/>
        <v>191798.38</v>
      </c>
      <c r="H52" s="35"/>
      <c r="I52" s="40"/>
      <c r="J52" s="13"/>
      <c r="K52" s="13"/>
      <c r="L52" s="13"/>
      <c r="M52" s="13"/>
    </row>
    <row r="53" spans="1:13" x14ac:dyDescent="0.25">
      <c r="A53" s="12" t="s">
        <v>45</v>
      </c>
      <c r="B53" s="33">
        <f>+'[1]PP EX- WORK'!W70</f>
        <v>159896</v>
      </c>
      <c r="C53" s="33">
        <v>1100</v>
      </c>
      <c r="D53" s="33">
        <f t="shared" si="11"/>
        <v>3745</v>
      </c>
      <c r="E53" s="33">
        <f t="shared" si="8"/>
        <v>162541</v>
      </c>
      <c r="F53" s="33">
        <f t="shared" si="9"/>
        <v>29257.379999999997</v>
      </c>
      <c r="G53" s="33">
        <f t="shared" si="10"/>
        <v>191798.38</v>
      </c>
      <c r="H53" s="35"/>
      <c r="I53" s="40"/>
      <c r="J53" s="13"/>
      <c r="K53" s="13"/>
      <c r="L53" s="13"/>
      <c r="M53" s="13"/>
    </row>
    <row r="54" spans="1:13" x14ac:dyDescent="0.25">
      <c r="A54" s="12" t="s">
        <v>114</v>
      </c>
      <c r="B54" s="33">
        <f>+'[1]PP EX- WORK'!N70</f>
        <v>158396</v>
      </c>
      <c r="C54" s="33">
        <v>1100</v>
      </c>
      <c r="D54" s="33">
        <f t="shared" si="11"/>
        <v>3745</v>
      </c>
      <c r="E54" s="33">
        <f t="shared" si="8"/>
        <v>161041</v>
      </c>
      <c r="F54" s="33">
        <f t="shared" si="9"/>
        <v>28987.379999999997</v>
      </c>
      <c r="G54" s="33">
        <f t="shared" si="10"/>
        <v>190028.38</v>
      </c>
      <c r="H54" s="35"/>
      <c r="I54" s="40"/>
      <c r="J54" s="13"/>
      <c r="K54" s="13"/>
      <c r="L54" s="13"/>
      <c r="M54" s="13"/>
    </row>
    <row r="55" spans="1:13" x14ac:dyDescent="0.25">
      <c r="A55" s="12" t="s">
        <v>191</v>
      </c>
      <c r="B55" s="33">
        <f>+'[1]PP EX- WORK'!O70</f>
        <v>157896</v>
      </c>
      <c r="C55" s="33">
        <v>1100</v>
      </c>
      <c r="D55" s="33">
        <f t="shared" si="11"/>
        <v>3745</v>
      </c>
      <c r="E55" s="33">
        <f t="shared" si="8"/>
        <v>160541</v>
      </c>
      <c r="F55" s="33">
        <f t="shared" si="9"/>
        <v>28897.379999999997</v>
      </c>
      <c r="G55" s="33">
        <f t="shared" si="10"/>
        <v>189438.38</v>
      </c>
      <c r="H55" s="35"/>
      <c r="I55" s="40"/>
      <c r="J55" s="13"/>
      <c r="K55" s="13"/>
      <c r="L55" s="13"/>
      <c r="M55" s="13"/>
    </row>
    <row r="56" spans="1:13" x14ac:dyDescent="0.25">
      <c r="A56" s="12" t="s">
        <v>116</v>
      </c>
      <c r="B56" s="33">
        <f>+'[1]PP EX- WORK'!K70</f>
        <v>170903</v>
      </c>
      <c r="C56" s="33">
        <v>1100</v>
      </c>
      <c r="D56" s="33">
        <f t="shared" si="11"/>
        <v>3745</v>
      </c>
      <c r="E56" s="33">
        <f t="shared" si="8"/>
        <v>173548</v>
      </c>
      <c r="F56" s="33">
        <f t="shared" si="9"/>
        <v>31238.639999999999</v>
      </c>
      <c r="G56" s="33">
        <f t="shared" si="10"/>
        <v>204786.64</v>
      </c>
      <c r="H56" s="35"/>
      <c r="I56" s="40"/>
      <c r="J56" s="13"/>
      <c r="K56" s="13"/>
      <c r="L56" s="13"/>
      <c r="M56" s="13"/>
    </row>
    <row r="57" spans="1:13" x14ac:dyDescent="0.25">
      <c r="A57" s="12" t="s">
        <v>117</v>
      </c>
      <c r="B57" s="33">
        <f>+'[1]PP EX- WORK'!M70</f>
        <v>173903</v>
      </c>
      <c r="C57" s="33">
        <v>1100</v>
      </c>
      <c r="D57" s="33">
        <f t="shared" si="11"/>
        <v>3745</v>
      </c>
      <c r="E57" s="33">
        <f t="shared" si="8"/>
        <v>176548</v>
      </c>
      <c r="F57" s="33">
        <f t="shared" si="9"/>
        <v>31778.639999999999</v>
      </c>
      <c r="G57" s="33">
        <f t="shared" si="10"/>
        <v>208326.64</v>
      </c>
      <c r="H57" s="35"/>
      <c r="I57" s="40"/>
      <c r="J57" s="13"/>
      <c r="K57" s="13"/>
      <c r="L57" s="13"/>
      <c r="M57" s="13"/>
    </row>
    <row r="58" spans="1:13" x14ac:dyDescent="0.25">
      <c r="A58" s="41" t="s">
        <v>118</v>
      </c>
      <c r="B58" s="33">
        <f>+'[1]PP EX- WORK'!L70</f>
        <v>172746</v>
      </c>
      <c r="C58" s="33">
        <v>1100</v>
      </c>
      <c r="D58" s="33">
        <f t="shared" si="11"/>
        <v>3745</v>
      </c>
      <c r="E58" s="33">
        <f t="shared" si="8"/>
        <v>175391</v>
      </c>
      <c r="F58" s="33">
        <f t="shared" si="9"/>
        <v>31570.379999999997</v>
      </c>
      <c r="G58" s="33">
        <f t="shared" si="10"/>
        <v>206961.38</v>
      </c>
      <c r="H58" s="35"/>
      <c r="I58" s="40"/>
      <c r="J58" s="13"/>
      <c r="K58" s="13"/>
      <c r="L58" s="13"/>
      <c r="M58" s="13"/>
    </row>
    <row r="59" spans="1:13" x14ac:dyDescent="0.25">
      <c r="A59" s="37" t="s">
        <v>53</v>
      </c>
      <c r="B59" s="33"/>
      <c r="C59" s="33"/>
      <c r="D59" s="34"/>
      <c r="E59" s="34"/>
      <c r="F59" s="34"/>
      <c r="G59" s="34"/>
      <c r="H59" s="35"/>
      <c r="I59" s="40"/>
      <c r="J59" s="13"/>
      <c r="K59" s="13"/>
      <c r="L59" s="13"/>
      <c r="M59" s="13"/>
    </row>
    <row r="60" spans="1:13" x14ac:dyDescent="0.25">
      <c r="A60" s="12" t="s">
        <v>119</v>
      </c>
      <c r="B60" s="33">
        <f>+'[1]LL Ex-Works &amp; STP'!C70</f>
        <v>139601</v>
      </c>
      <c r="C60" s="33">
        <v>1100</v>
      </c>
      <c r="D60" s="33">
        <f>+D58</f>
        <v>3745</v>
      </c>
      <c r="E60" s="33">
        <f t="shared" ref="E60:E68" si="12">+B60-C60+D60</f>
        <v>142246</v>
      </c>
      <c r="F60" s="33">
        <f t="shared" ref="F60:F68" si="13">+E60*18%</f>
        <v>25604.28</v>
      </c>
      <c r="G60" s="33">
        <f t="shared" ref="G60:G68" si="14">+E60+F60</f>
        <v>167850.28</v>
      </c>
      <c r="H60" s="35"/>
      <c r="I60" s="40"/>
      <c r="J60" s="13"/>
      <c r="K60" s="13"/>
      <c r="L60" s="13"/>
      <c r="M60" s="13"/>
    </row>
    <row r="61" spans="1:13" x14ac:dyDescent="0.25">
      <c r="A61" s="12" t="s">
        <v>120</v>
      </c>
      <c r="B61" s="33">
        <f>+'[1]LL Ex-Works &amp; STP'!B70</f>
        <v>138601</v>
      </c>
      <c r="C61" s="33">
        <v>1100</v>
      </c>
      <c r="D61" s="33">
        <f t="shared" ref="D61:D68" si="15">+D60</f>
        <v>3745</v>
      </c>
      <c r="E61" s="33">
        <f t="shared" si="12"/>
        <v>141246</v>
      </c>
      <c r="F61" s="33">
        <f t="shared" si="13"/>
        <v>25424.28</v>
      </c>
      <c r="G61" s="33">
        <f t="shared" si="14"/>
        <v>166670.28</v>
      </c>
      <c r="H61" s="35"/>
      <c r="I61" s="40"/>
      <c r="J61" s="13"/>
      <c r="K61" s="13"/>
      <c r="L61" s="13"/>
      <c r="M61" s="13"/>
    </row>
    <row r="62" spans="1:13" x14ac:dyDescent="0.25">
      <c r="A62" s="12" t="s">
        <v>121</v>
      </c>
      <c r="B62" s="33">
        <f>+'[1]LL Ex-Works &amp; STP'!B70</f>
        <v>138601</v>
      </c>
      <c r="C62" s="33">
        <v>1100</v>
      </c>
      <c r="D62" s="33">
        <f t="shared" si="15"/>
        <v>3745</v>
      </c>
      <c r="E62" s="33">
        <f t="shared" si="12"/>
        <v>141246</v>
      </c>
      <c r="F62" s="33">
        <f t="shared" si="13"/>
        <v>25424.28</v>
      </c>
      <c r="G62" s="33">
        <f t="shared" si="14"/>
        <v>166670.28</v>
      </c>
      <c r="H62" s="35"/>
      <c r="I62" s="40"/>
      <c r="J62" s="13"/>
      <c r="K62" s="13"/>
      <c r="L62" s="13"/>
      <c r="M62" s="13"/>
    </row>
    <row r="63" spans="1:13" x14ac:dyDescent="0.25">
      <c r="A63" s="12" t="s">
        <v>122</v>
      </c>
      <c r="B63" s="33">
        <f>+'[1]LL Ex-Works &amp; STP'!D70</f>
        <v>145191</v>
      </c>
      <c r="C63" s="33">
        <v>1100</v>
      </c>
      <c r="D63" s="33">
        <f t="shared" si="15"/>
        <v>3745</v>
      </c>
      <c r="E63" s="33">
        <f t="shared" si="12"/>
        <v>147836</v>
      </c>
      <c r="F63" s="33">
        <f t="shared" si="13"/>
        <v>26610.48</v>
      </c>
      <c r="G63" s="33">
        <f t="shared" si="14"/>
        <v>174446.48</v>
      </c>
      <c r="H63" s="35"/>
      <c r="I63" s="40"/>
      <c r="J63" s="13"/>
      <c r="K63" s="13"/>
      <c r="L63" s="13"/>
      <c r="M63" s="13"/>
    </row>
    <row r="64" spans="1:13" x14ac:dyDescent="0.25">
      <c r="A64" s="12" t="s">
        <v>123</v>
      </c>
      <c r="B64" s="33">
        <f>+'[1]LL Ex-Works &amp; STP'!E70</f>
        <v>147191</v>
      </c>
      <c r="C64" s="33">
        <v>1100</v>
      </c>
      <c r="D64" s="33">
        <f t="shared" si="15"/>
        <v>3745</v>
      </c>
      <c r="E64" s="33">
        <f t="shared" si="12"/>
        <v>149836</v>
      </c>
      <c r="F64" s="33">
        <f t="shared" si="13"/>
        <v>26970.48</v>
      </c>
      <c r="G64" s="33">
        <f t="shared" si="14"/>
        <v>176806.48</v>
      </c>
      <c r="H64" s="35"/>
      <c r="I64" s="40"/>
      <c r="J64" s="13"/>
      <c r="K64" s="13"/>
      <c r="L64" s="13"/>
      <c r="M64" s="13"/>
    </row>
    <row r="65" spans="1:13" x14ac:dyDescent="0.25">
      <c r="A65" s="12" t="s">
        <v>124</v>
      </c>
      <c r="B65" s="33">
        <f>+'[1]LL Ex-Works &amp; STP'!F70</f>
        <v>148891</v>
      </c>
      <c r="C65" s="33">
        <v>1100</v>
      </c>
      <c r="D65" s="33">
        <f t="shared" si="15"/>
        <v>3745</v>
      </c>
      <c r="E65" s="33">
        <f t="shared" si="12"/>
        <v>151536</v>
      </c>
      <c r="F65" s="33">
        <f t="shared" si="13"/>
        <v>27276.48</v>
      </c>
      <c r="G65" s="33">
        <f t="shared" si="14"/>
        <v>178812.48</v>
      </c>
      <c r="H65" s="35"/>
      <c r="I65" s="40"/>
      <c r="J65" s="13"/>
      <c r="K65" s="13"/>
      <c r="L65" s="13"/>
      <c r="M65" s="13"/>
    </row>
    <row r="66" spans="1:13" x14ac:dyDescent="0.25">
      <c r="A66" s="12" t="s">
        <v>125</v>
      </c>
      <c r="B66" s="33">
        <f>+'[1]LL Ex-Works &amp; STP'!B70-3000</f>
        <v>135601</v>
      </c>
      <c r="C66" s="33">
        <v>1100</v>
      </c>
      <c r="D66" s="33">
        <f t="shared" si="15"/>
        <v>3745</v>
      </c>
      <c r="E66" s="33">
        <f t="shared" si="12"/>
        <v>138246</v>
      </c>
      <c r="F66" s="33">
        <f t="shared" si="13"/>
        <v>24884.28</v>
      </c>
      <c r="G66" s="33">
        <f t="shared" si="14"/>
        <v>163130.28</v>
      </c>
      <c r="H66" s="35"/>
      <c r="I66" s="40"/>
      <c r="J66" s="13"/>
      <c r="K66" s="13"/>
      <c r="L66" s="13"/>
      <c r="M66" s="13"/>
    </row>
    <row r="67" spans="1:13" x14ac:dyDescent="0.25">
      <c r="A67" s="12" t="s">
        <v>126</v>
      </c>
      <c r="B67" s="33">
        <f>+'[1]LL Ex-Works &amp; STP'!H70</f>
        <v>136601</v>
      </c>
      <c r="C67" s="33">
        <v>1100</v>
      </c>
      <c r="D67" s="33">
        <f t="shared" si="15"/>
        <v>3745</v>
      </c>
      <c r="E67" s="33">
        <f t="shared" si="12"/>
        <v>139246</v>
      </c>
      <c r="F67" s="33">
        <f t="shared" si="13"/>
        <v>25064.28</v>
      </c>
      <c r="G67" s="33">
        <f t="shared" si="14"/>
        <v>164310.28</v>
      </c>
      <c r="H67" s="35"/>
      <c r="I67" s="40"/>
      <c r="J67" s="13"/>
      <c r="K67" s="13"/>
      <c r="L67" s="13"/>
      <c r="M67" s="13"/>
    </row>
    <row r="68" spans="1:13" x14ac:dyDescent="0.25">
      <c r="A68" s="12" t="s">
        <v>127</v>
      </c>
      <c r="B68" s="33">
        <f>+'[1]LL Ex-Works &amp; STP'!I70</f>
        <v>136601</v>
      </c>
      <c r="C68" s="33">
        <v>1100</v>
      </c>
      <c r="D68" s="33">
        <f t="shared" si="15"/>
        <v>3745</v>
      </c>
      <c r="E68" s="33">
        <f t="shared" si="12"/>
        <v>139246</v>
      </c>
      <c r="F68" s="33">
        <f t="shared" si="13"/>
        <v>25064.28</v>
      </c>
      <c r="G68" s="33">
        <f t="shared" si="14"/>
        <v>164310.28</v>
      </c>
      <c r="H68" s="35"/>
      <c r="I68" s="40"/>
      <c r="J68" s="13"/>
      <c r="K68" s="13"/>
      <c r="L68" s="13"/>
      <c r="M68" s="13"/>
    </row>
    <row r="69" spans="1:13" x14ac:dyDescent="0.25">
      <c r="A69" s="37" t="s">
        <v>128</v>
      </c>
      <c r="B69" s="33"/>
      <c r="C69" s="33"/>
      <c r="D69" s="33"/>
      <c r="E69" s="33"/>
      <c r="F69" s="33"/>
      <c r="G69" s="33"/>
      <c r="H69" s="33"/>
      <c r="I69" s="33"/>
    </row>
    <row r="70" spans="1:13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</row>
    <row r="71" spans="1:13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</row>
    <row r="72" spans="1:13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</row>
    <row r="73" spans="1:13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</row>
    <row r="74" spans="1:13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2"/>
    </row>
    <row r="75" spans="1:13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13"/>
      <c r="M75" s="13"/>
    </row>
    <row r="76" spans="1:13" x14ac:dyDescent="0.25">
      <c r="A76" s="47" t="s">
        <v>158</v>
      </c>
      <c r="B76" s="13"/>
      <c r="C76" s="19"/>
      <c r="D76" s="19"/>
      <c r="E76" s="19"/>
      <c r="F76" s="19"/>
      <c r="G76" s="19"/>
      <c r="H76" s="19"/>
      <c r="I76" s="19"/>
      <c r="J76" s="19"/>
      <c r="K76" s="13"/>
      <c r="L76" s="13"/>
      <c r="M76" s="13"/>
    </row>
    <row r="77" spans="1:13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13"/>
      <c r="M77" s="13"/>
    </row>
    <row r="78" spans="1:13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3"/>
      <c r="M81" s="13"/>
    </row>
    <row r="82" spans="1:13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ht="15.75" x14ac:dyDescent="0.25">
      <c r="A84" s="21" t="s">
        <v>68</v>
      </c>
      <c r="B84" s="14"/>
      <c r="C84" s="14"/>
      <c r="D84" s="14"/>
      <c r="E84" s="14"/>
      <c r="F84" s="14"/>
      <c r="G84" s="13"/>
      <c r="H84" s="13"/>
      <c r="I84" s="13"/>
      <c r="J84" s="13"/>
      <c r="K84" s="13"/>
      <c r="L84" s="13"/>
      <c r="M84" s="13"/>
    </row>
    <row r="85" spans="1:13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</sheetData>
  <mergeCells count="10">
    <mergeCell ref="A6:I6"/>
    <mergeCell ref="J6:K6"/>
    <mergeCell ref="A7:L7"/>
    <mergeCell ref="H10:J10"/>
    <mergeCell ref="A1:L1"/>
    <mergeCell ref="A2:L2"/>
    <mergeCell ref="A3:I3"/>
    <mergeCell ref="A4:I4"/>
    <mergeCell ref="A5:I5"/>
    <mergeCell ref="J5:K5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194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Ex-Works'!R71</f>
        <v>132229</v>
      </c>
      <c r="C10" s="33">
        <v>1100</v>
      </c>
      <c r="D10" s="33">
        <f t="shared" ref="D10:D33" si="0">+B10-C10</f>
        <v>131129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Ex-Works'!S71</f>
        <v>134229</v>
      </c>
      <c r="C11" s="33">
        <v>1100</v>
      </c>
      <c r="D11" s="33">
        <f t="shared" si="0"/>
        <v>133129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Ex-Works'!T71</f>
        <v>141158</v>
      </c>
      <c r="C12" s="33">
        <v>1100</v>
      </c>
      <c r="D12" s="33">
        <f>+B12-C12</f>
        <v>140058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Ex-Works'!U71</f>
        <v>141158</v>
      </c>
      <c r="C13" s="33">
        <v>1100</v>
      </c>
      <c r="D13" s="33">
        <f t="shared" si="0"/>
        <v>140058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Ex-Works'!M71</f>
        <v>143658</v>
      </c>
      <c r="C14" s="33">
        <v>1100</v>
      </c>
      <c r="D14" s="33">
        <f>+B14-C14</f>
        <v>142558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Ex-Works'!N71</f>
        <v>143658</v>
      </c>
      <c r="C15" s="33">
        <v>1100</v>
      </c>
      <c r="D15" s="33">
        <f>+B15-C15</f>
        <v>142558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Ex-Works'!Q71</f>
        <v>134019</v>
      </c>
      <c r="C16" s="33">
        <v>1100</v>
      </c>
      <c r="D16" s="33">
        <f t="shared" si="0"/>
        <v>132919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Ex-Works'!C71</f>
        <v>142029</v>
      </c>
      <c r="C17" s="33">
        <v>1100</v>
      </c>
      <c r="D17" s="33">
        <f t="shared" si="0"/>
        <v>140929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Ex-Works'!D71</f>
        <v>140779</v>
      </c>
      <c r="C18" s="33">
        <v>1100</v>
      </c>
      <c r="D18" s="33">
        <f t="shared" si="0"/>
        <v>139679</v>
      </c>
      <c r="E18" s="56" t="s">
        <v>195</v>
      </c>
      <c r="F18" s="57">
        <f>+[1]FREIGHT!I195</f>
        <v>3128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Ex-Works'!B71</f>
        <v>140279</v>
      </c>
      <c r="C19" s="33">
        <v>1100</v>
      </c>
      <c r="D19" s="33">
        <f t="shared" si="0"/>
        <v>139179</v>
      </c>
      <c r="E19" s="56" t="s">
        <v>196</v>
      </c>
      <c r="F19" s="57">
        <f>+[1]FREIGHT!I215</f>
        <v>3258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Ex-Works'!E71</f>
        <v>142258</v>
      </c>
      <c r="C20" s="33">
        <v>1100</v>
      </c>
      <c r="D20" s="33">
        <f t="shared" si="0"/>
        <v>141158</v>
      </c>
      <c r="E20" s="56" t="s">
        <v>197</v>
      </c>
      <c r="F20" s="58">
        <f>+[1]FREIGHT!I421</f>
        <v>3267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Ex-Works'!F71</f>
        <v>141744</v>
      </c>
      <c r="C21" s="33">
        <v>1100</v>
      </c>
      <c r="D21" s="33">
        <f t="shared" si="0"/>
        <v>140644</v>
      </c>
      <c r="E21" s="56"/>
      <c r="F21" s="58"/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Ex-Works'!W71-3000</f>
        <v>136791</v>
      </c>
      <c r="C22" s="33">
        <v>1100</v>
      </c>
      <c r="D22" s="33">
        <f t="shared" si="0"/>
        <v>135691</v>
      </c>
      <c r="E22" s="56"/>
      <c r="F22" s="58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Ex-Works'!W71</f>
        <v>139791</v>
      </c>
      <c r="C23" s="33">
        <v>1100</v>
      </c>
      <c r="D23" s="33">
        <f t="shared" si="0"/>
        <v>138691</v>
      </c>
      <c r="E23" s="56"/>
      <c r="F23" s="58"/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Ex-Works'!X71</f>
        <v>139791</v>
      </c>
      <c r="C24" s="33">
        <v>1100</v>
      </c>
      <c r="D24" s="33">
        <f t="shared" si="0"/>
        <v>138691</v>
      </c>
      <c r="E24" s="56"/>
      <c r="F24" s="58"/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Ex-Works'!J71</f>
        <v>132074</v>
      </c>
      <c r="C25" s="33">
        <v>1100</v>
      </c>
      <c r="D25" s="33">
        <f t="shared" si="0"/>
        <v>130974</v>
      </c>
      <c r="E25" s="56"/>
      <c r="F25" s="57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Ex-Works'!H71</f>
        <v>132254</v>
      </c>
      <c r="C26" s="33">
        <v>1100</v>
      </c>
      <c r="D26" s="33">
        <f t="shared" si="0"/>
        <v>131154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Ex-Works'!G71</f>
        <v>133004</v>
      </c>
      <c r="C27" s="33">
        <v>1100</v>
      </c>
      <c r="D27" s="33">
        <f t="shared" si="0"/>
        <v>131904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Ex-Works'!I71</f>
        <v>130074</v>
      </c>
      <c r="C28" s="33">
        <v>1100</v>
      </c>
      <c r="D28" s="33">
        <f t="shared" si="0"/>
        <v>128974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Ex-Works'!Y71</f>
        <v>137791</v>
      </c>
      <c r="C29" s="33">
        <v>1100</v>
      </c>
      <c r="D29" s="33">
        <f t="shared" si="0"/>
        <v>136691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Ex-Works'!Z71</f>
        <v>135791</v>
      </c>
      <c r="C30" s="33">
        <v>1100</v>
      </c>
      <c r="D30" s="33">
        <f t="shared" si="0"/>
        <v>134691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Ex-Works'!AA71</f>
        <v>128519</v>
      </c>
      <c r="C31" s="33">
        <v>1100</v>
      </c>
      <c r="D31" s="33">
        <f t="shared" si="0"/>
        <v>127419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Ex-Works'!AB71</f>
        <v>138744</v>
      </c>
      <c r="C32" s="33">
        <v>1100</v>
      </c>
      <c r="D32" s="33">
        <f t="shared" si="0"/>
        <v>137644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Ex-Works'!AC71</f>
        <v>137279</v>
      </c>
      <c r="C33" s="33">
        <v>1100</v>
      </c>
      <c r="D33" s="33">
        <f t="shared" si="0"/>
        <v>136179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WORK'!G68</f>
        <v>157744</v>
      </c>
      <c r="C35" s="33">
        <v>1100</v>
      </c>
      <c r="D35" s="33">
        <f t="shared" ref="D35:D43" si="1">+B35-C35</f>
        <v>156644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WORK'!E68</f>
        <v>151554</v>
      </c>
      <c r="C36" s="33">
        <v>1100</v>
      </c>
      <c r="D36" s="33">
        <f t="shared" si="1"/>
        <v>150454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WORK'!B68</f>
        <v>153534</v>
      </c>
      <c r="C37" s="33">
        <v>1100</v>
      </c>
      <c r="D37" s="33">
        <f t="shared" si="1"/>
        <v>152434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WORK'!F68</f>
        <v>152054</v>
      </c>
      <c r="C38" s="33">
        <v>1100</v>
      </c>
      <c r="D38" s="33">
        <f t="shared" si="1"/>
        <v>150954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WORK'!X68</f>
        <v>149534</v>
      </c>
      <c r="C39" s="33">
        <v>1100</v>
      </c>
      <c r="D39" s="33">
        <f t="shared" si="1"/>
        <v>148434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WORK'!C68</f>
        <v>153034</v>
      </c>
      <c r="C40" s="33">
        <v>1100</v>
      </c>
      <c r="D40" s="33">
        <f t="shared" si="1"/>
        <v>151934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WORK'!D68</f>
        <v>150554</v>
      </c>
      <c r="C41" s="33">
        <v>1100</v>
      </c>
      <c r="D41" s="33">
        <f t="shared" si="1"/>
        <v>149454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WORK'!H68</f>
        <v>163844</v>
      </c>
      <c r="C42" s="33">
        <v>1100</v>
      </c>
      <c r="D42" s="33">
        <f t="shared" si="1"/>
        <v>162744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WORK'!AA68</f>
        <v>151534</v>
      </c>
      <c r="C43" s="33">
        <v>1100</v>
      </c>
      <c r="D43" s="33">
        <f t="shared" si="1"/>
        <v>150434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WORK'!R68</f>
        <v>162577</v>
      </c>
      <c r="C45" s="33">
        <v>1100</v>
      </c>
      <c r="D45" s="33">
        <f t="shared" ref="D45:D58" si="2">+B45-C45</f>
        <v>161477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WORK'!P68</f>
        <v>161427</v>
      </c>
      <c r="C46" s="33">
        <v>1100</v>
      </c>
      <c r="D46" s="33">
        <f>+B46-C46</f>
        <v>160327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WORK'!Z68</f>
        <v>152177</v>
      </c>
      <c r="C47" s="33">
        <v>1100</v>
      </c>
      <c r="D47" s="33">
        <f t="shared" si="2"/>
        <v>151077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WORK'!Q68</f>
        <v>161027</v>
      </c>
      <c r="C48" s="33">
        <v>1100</v>
      </c>
      <c r="D48" s="33">
        <f t="shared" si="2"/>
        <v>159927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WORK'!S68</f>
        <v>158177</v>
      </c>
      <c r="C49" s="33">
        <v>1100</v>
      </c>
      <c r="D49" s="33">
        <f t="shared" si="2"/>
        <v>157077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WORK'!T68</f>
        <v>159834</v>
      </c>
      <c r="C50" s="33">
        <v>1100</v>
      </c>
      <c r="D50" s="33">
        <f t="shared" si="2"/>
        <v>158734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WORK'!U68</f>
        <v>161684</v>
      </c>
      <c r="C51" s="33">
        <v>1100</v>
      </c>
      <c r="D51" s="33">
        <f t="shared" si="2"/>
        <v>160584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WORK'!V68</f>
        <v>160777</v>
      </c>
      <c r="C52" s="33">
        <v>1100</v>
      </c>
      <c r="D52" s="33">
        <f t="shared" si="2"/>
        <v>159677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WORK'!W68</f>
        <v>160727</v>
      </c>
      <c r="C53" s="33">
        <v>1100</v>
      </c>
      <c r="D53" s="33">
        <f t="shared" si="2"/>
        <v>159627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WORK'!N68</f>
        <v>159277</v>
      </c>
      <c r="C54" s="33">
        <v>1100</v>
      </c>
      <c r="D54" s="33">
        <f t="shared" si="2"/>
        <v>158177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WORK'!O68</f>
        <v>158777</v>
      </c>
      <c r="C55" s="33">
        <v>1100</v>
      </c>
      <c r="D55" s="33">
        <f t="shared" si="2"/>
        <v>157677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WORK'!K68</f>
        <v>171813</v>
      </c>
      <c r="C56" s="33">
        <v>1100</v>
      </c>
      <c r="D56" s="33">
        <f t="shared" si="2"/>
        <v>170713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WORK'!M68</f>
        <v>174813</v>
      </c>
      <c r="C57" s="33">
        <v>1100</v>
      </c>
      <c r="D57" s="33">
        <f t="shared" si="2"/>
        <v>173713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WORK'!L68</f>
        <v>173777</v>
      </c>
      <c r="C58" s="33">
        <v>1100</v>
      </c>
      <c r="D58" s="33">
        <f t="shared" si="2"/>
        <v>172677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STP'!C68</f>
        <v>140541</v>
      </c>
      <c r="C60" s="33">
        <v>1100</v>
      </c>
      <c r="D60" s="33">
        <f t="shared" ref="D60:D68" si="3">+B60-C60</f>
        <v>139441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STP'!B68</f>
        <v>139541</v>
      </c>
      <c r="C61" s="33">
        <v>1100</v>
      </c>
      <c r="D61" s="33">
        <f t="shared" si="3"/>
        <v>138441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STP'!B68</f>
        <v>139541</v>
      </c>
      <c r="C62" s="33">
        <v>1100</v>
      </c>
      <c r="D62" s="33">
        <f t="shared" si="3"/>
        <v>138441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STP'!D68</f>
        <v>146141</v>
      </c>
      <c r="C63" s="33">
        <v>1100</v>
      </c>
      <c r="D63" s="33">
        <f t="shared" si="3"/>
        <v>145041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STP'!E68</f>
        <v>148141</v>
      </c>
      <c r="C64" s="33">
        <v>1100</v>
      </c>
      <c r="D64" s="33">
        <f t="shared" si="3"/>
        <v>147041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STP'!F68</f>
        <v>149831</v>
      </c>
      <c r="C65" s="33">
        <v>1100</v>
      </c>
      <c r="D65" s="33">
        <f t="shared" si="3"/>
        <v>148731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STP'!B68-3000</f>
        <v>136541</v>
      </c>
      <c r="C66" s="33">
        <v>1100</v>
      </c>
      <c r="D66" s="33">
        <f t="shared" si="3"/>
        <v>135441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STP'!H68</f>
        <v>137541</v>
      </c>
      <c r="C67" s="33">
        <v>1100</v>
      </c>
      <c r="D67" s="33">
        <f t="shared" si="3"/>
        <v>136441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STP'!I68</f>
        <v>137541</v>
      </c>
      <c r="C68" s="33">
        <v>1100</v>
      </c>
      <c r="D68" s="33">
        <f t="shared" si="3"/>
        <v>136441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8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198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Ex-Works'!R72</f>
        <v>132279</v>
      </c>
      <c r="C10" s="33">
        <v>1100</v>
      </c>
      <c r="D10" s="33">
        <f t="shared" ref="D10:D33" si="0">+B10-C10</f>
        <v>131179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Ex-Works'!S72</f>
        <v>134279</v>
      </c>
      <c r="C11" s="33">
        <v>1100</v>
      </c>
      <c r="D11" s="33">
        <f t="shared" si="0"/>
        <v>133179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Ex-Works'!T72</f>
        <v>140532</v>
      </c>
      <c r="C12" s="33">
        <v>1100</v>
      </c>
      <c r="D12" s="33">
        <f>+B12-C12</f>
        <v>139432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Ex-Works'!U72</f>
        <v>140532</v>
      </c>
      <c r="C13" s="33">
        <v>1100</v>
      </c>
      <c r="D13" s="33">
        <f t="shared" si="0"/>
        <v>139432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Ex-Works'!M72</f>
        <v>143032</v>
      </c>
      <c r="C14" s="33">
        <v>1100</v>
      </c>
      <c r="D14" s="33">
        <f>+B14-C14</f>
        <v>141932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Ex-Works'!N72</f>
        <v>143032</v>
      </c>
      <c r="C15" s="33">
        <v>1100</v>
      </c>
      <c r="D15" s="33">
        <f>+B15-C15</f>
        <v>141932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Ex-Works'!Q72</f>
        <v>133402</v>
      </c>
      <c r="C16" s="33">
        <v>1100</v>
      </c>
      <c r="D16" s="33">
        <f t="shared" si="0"/>
        <v>132302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Ex-Works'!C72</f>
        <v>141379</v>
      </c>
      <c r="C17" s="33">
        <v>1100</v>
      </c>
      <c r="D17" s="33">
        <f t="shared" si="0"/>
        <v>140279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Ex-Works'!D72</f>
        <v>140129</v>
      </c>
      <c r="C18" s="33">
        <v>1100</v>
      </c>
      <c r="D18" s="33">
        <f t="shared" si="0"/>
        <v>139029</v>
      </c>
      <c r="E18" s="56" t="s">
        <v>199</v>
      </c>
      <c r="F18" s="57">
        <f>+[1]FREIGHT!I190</f>
        <v>3258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Ex-Works'!B72</f>
        <v>139629</v>
      </c>
      <c r="C19" s="33">
        <v>1100</v>
      </c>
      <c r="D19" s="33">
        <f t="shared" si="0"/>
        <v>138529</v>
      </c>
      <c r="E19" s="56" t="s">
        <v>200</v>
      </c>
      <c r="F19" s="57">
        <f>+[1]FREIGHT!I202</f>
        <v>3720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Ex-Works'!E72</f>
        <v>141632</v>
      </c>
      <c r="C20" s="33">
        <v>1100</v>
      </c>
      <c r="D20" s="33">
        <f t="shared" si="0"/>
        <v>140532</v>
      </c>
      <c r="E20" s="56" t="s">
        <v>201</v>
      </c>
      <c r="F20" s="58">
        <f>+[1]FREIGHT!I212</f>
        <v>3857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Ex-Works'!F72</f>
        <v>141485</v>
      </c>
      <c r="C21" s="33">
        <v>1100</v>
      </c>
      <c r="D21" s="33">
        <f t="shared" si="0"/>
        <v>140385</v>
      </c>
      <c r="E21" s="56"/>
      <c r="F21" s="58"/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Ex-Works'!W72-3000</f>
        <v>135562</v>
      </c>
      <c r="C22" s="33">
        <v>1100</v>
      </c>
      <c r="D22" s="33">
        <f t="shared" si="0"/>
        <v>134462</v>
      </c>
      <c r="E22" s="56"/>
      <c r="F22" s="58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Ex-Works'!W72</f>
        <v>138562</v>
      </c>
      <c r="C23" s="33">
        <v>1100</v>
      </c>
      <c r="D23" s="33">
        <f t="shared" si="0"/>
        <v>137462</v>
      </c>
      <c r="E23" s="56"/>
      <c r="F23" s="58"/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Ex-Works'!X72</f>
        <v>138562</v>
      </c>
      <c r="C24" s="33">
        <v>1100</v>
      </c>
      <c r="D24" s="33">
        <f t="shared" si="0"/>
        <v>137462</v>
      </c>
      <c r="E24" s="56"/>
      <c r="F24" s="58"/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Ex-Works'!J72</f>
        <v>132687</v>
      </c>
      <c r="C25" s="33">
        <v>1100</v>
      </c>
      <c r="D25" s="33">
        <f t="shared" si="0"/>
        <v>131587</v>
      </c>
      <c r="E25" s="56"/>
      <c r="F25" s="57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Ex-Works'!H72</f>
        <v>131895</v>
      </c>
      <c r="C26" s="33">
        <v>1100</v>
      </c>
      <c r="D26" s="33">
        <f t="shared" si="0"/>
        <v>130795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Ex-Works'!G72</f>
        <v>132845</v>
      </c>
      <c r="C27" s="33">
        <v>1100</v>
      </c>
      <c r="D27" s="33">
        <f t="shared" si="0"/>
        <v>131745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Ex-Works'!I72</f>
        <v>130687</v>
      </c>
      <c r="C28" s="33">
        <v>1100</v>
      </c>
      <c r="D28" s="33">
        <f t="shared" si="0"/>
        <v>129587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Ex-Works'!Y72</f>
        <v>136562</v>
      </c>
      <c r="C29" s="33">
        <v>1100</v>
      </c>
      <c r="D29" s="33">
        <f t="shared" si="0"/>
        <v>135462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Ex-Works'!Z72</f>
        <v>134562</v>
      </c>
      <c r="C30" s="33">
        <v>1100</v>
      </c>
      <c r="D30" s="33">
        <f t="shared" si="0"/>
        <v>133462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Ex-Works'!AA72</f>
        <v>127902</v>
      </c>
      <c r="C31" s="33">
        <v>1100</v>
      </c>
      <c r="D31" s="33">
        <f t="shared" si="0"/>
        <v>126802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Ex-Works'!AB72</f>
        <v>138485</v>
      </c>
      <c r="C32" s="33">
        <v>1100</v>
      </c>
      <c r="D32" s="33">
        <f t="shared" si="0"/>
        <v>137385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Ex-Works'!AC72</f>
        <v>136629</v>
      </c>
      <c r="C33" s="33">
        <v>1100</v>
      </c>
      <c r="D33" s="33">
        <f t="shared" si="0"/>
        <v>135529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WORK'!G69</f>
        <v>157120</v>
      </c>
      <c r="C35" s="33">
        <v>1100</v>
      </c>
      <c r="D35" s="33">
        <f t="shared" ref="D35:D43" si="1">+B35-C35</f>
        <v>156020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WORK'!E69</f>
        <v>150930</v>
      </c>
      <c r="C36" s="33">
        <v>1100</v>
      </c>
      <c r="D36" s="33">
        <f t="shared" si="1"/>
        <v>149830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WORK'!B69</f>
        <v>152910</v>
      </c>
      <c r="C37" s="33">
        <v>1100</v>
      </c>
      <c r="D37" s="33">
        <f t="shared" si="1"/>
        <v>151810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WORK'!F69</f>
        <v>151430</v>
      </c>
      <c r="C38" s="33">
        <v>1100</v>
      </c>
      <c r="D38" s="33">
        <f t="shared" si="1"/>
        <v>150330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WORK'!X69</f>
        <v>148910</v>
      </c>
      <c r="C39" s="33">
        <v>1100</v>
      </c>
      <c r="D39" s="33">
        <f t="shared" si="1"/>
        <v>147810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WORK'!C69</f>
        <v>152410</v>
      </c>
      <c r="C40" s="33">
        <v>1100</v>
      </c>
      <c r="D40" s="33">
        <f t="shared" si="1"/>
        <v>151310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WORK'!D69</f>
        <v>149930</v>
      </c>
      <c r="C41" s="33">
        <v>1100</v>
      </c>
      <c r="D41" s="33">
        <f t="shared" si="1"/>
        <v>148830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WORK'!H69</f>
        <v>163220</v>
      </c>
      <c r="C42" s="33">
        <v>1100</v>
      </c>
      <c r="D42" s="33">
        <f t="shared" si="1"/>
        <v>162120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WORK'!AA69</f>
        <v>150910</v>
      </c>
      <c r="C43" s="33">
        <v>1100</v>
      </c>
      <c r="D43" s="33">
        <f t="shared" si="1"/>
        <v>149810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WORK'!R69</f>
        <v>162018</v>
      </c>
      <c r="C45" s="33">
        <v>1100</v>
      </c>
      <c r="D45" s="33">
        <f t="shared" ref="D45:D58" si="2">+B45-C45</f>
        <v>160918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WORK'!P69</f>
        <v>161968</v>
      </c>
      <c r="C46" s="33">
        <v>1100</v>
      </c>
      <c r="D46" s="33">
        <f>+B46-C46</f>
        <v>160868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WORK'!Z69</f>
        <v>152718</v>
      </c>
      <c r="C47" s="33">
        <v>1100</v>
      </c>
      <c r="D47" s="33">
        <f t="shared" si="2"/>
        <v>151618</v>
      </c>
      <c r="E47" s="35"/>
      <c r="F47" s="40"/>
      <c r="G47" s="13"/>
      <c r="H47" s="69"/>
      <c r="I47" s="13"/>
      <c r="J47" s="13"/>
    </row>
    <row r="48" spans="1:10" x14ac:dyDescent="0.25">
      <c r="A48" s="12" t="s">
        <v>50</v>
      </c>
      <c r="B48" s="33">
        <f>+'[1]PP EX- WORK'!Q69</f>
        <v>160468</v>
      </c>
      <c r="C48" s="33">
        <v>1100</v>
      </c>
      <c r="D48" s="33">
        <f t="shared" si="2"/>
        <v>159368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WORK'!S69</f>
        <v>158718</v>
      </c>
      <c r="C49" s="33">
        <v>1100</v>
      </c>
      <c r="D49" s="33">
        <f t="shared" si="2"/>
        <v>157618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WORK'!T69</f>
        <v>159210</v>
      </c>
      <c r="C50" s="33">
        <v>1100</v>
      </c>
      <c r="D50" s="33">
        <f t="shared" si="2"/>
        <v>158110</v>
      </c>
      <c r="E50" s="35"/>
      <c r="F50" s="40"/>
      <c r="G50" s="13"/>
      <c r="H50" s="69"/>
      <c r="I50" s="13"/>
      <c r="J50" s="13"/>
    </row>
    <row r="51" spans="1:10" x14ac:dyDescent="0.25">
      <c r="A51" s="12" t="s">
        <v>43</v>
      </c>
      <c r="B51" s="33">
        <f>+'[1]PP EX- WORK'!U69</f>
        <v>161060</v>
      </c>
      <c r="C51" s="33">
        <v>1100</v>
      </c>
      <c r="D51" s="33">
        <f t="shared" si="2"/>
        <v>159960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WORK'!V69</f>
        <v>160190</v>
      </c>
      <c r="C52" s="33">
        <v>1100</v>
      </c>
      <c r="D52" s="33">
        <f t="shared" si="2"/>
        <v>159090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WORK'!W69</f>
        <v>160168</v>
      </c>
      <c r="C53" s="33">
        <v>1100</v>
      </c>
      <c r="D53" s="33">
        <f t="shared" si="2"/>
        <v>159068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WORK'!N69</f>
        <v>158668</v>
      </c>
      <c r="C54" s="33">
        <v>1100</v>
      </c>
      <c r="D54" s="33">
        <f t="shared" si="2"/>
        <v>157568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WORK'!O69</f>
        <v>158168</v>
      </c>
      <c r="C55" s="33">
        <v>1100</v>
      </c>
      <c r="D55" s="33">
        <f t="shared" si="2"/>
        <v>157068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WORK'!K69</f>
        <v>171185</v>
      </c>
      <c r="C56" s="33">
        <v>1100</v>
      </c>
      <c r="D56" s="33">
        <f t="shared" si="2"/>
        <v>170085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WORK'!M69</f>
        <v>174185</v>
      </c>
      <c r="C57" s="33">
        <v>1100</v>
      </c>
      <c r="D57" s="33">
        <f t="shared" si="2"/>
        <v>173085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WORK'!L69</f>
        <v>173207</v>
      </c>
      <c r="C58" s="33">
        <v>1100</v>
      </c>
      <c r="D58" s="33">
        <f t="shared" si="2"/>
        <v>172107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STP'!C69</f>
        <v>139900</v>
      </c>
      <c r="C60" s="33">
        <v>1100</v>
      </c>
      <c r="D60" s="33">
        <f t="shared" ref="D60:D68" si="3">+B60-C60</f>
        <v>138800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STP'!B69</f>
        <v>138900</v>
      </c>
      <c r="C61" s="33">
        <v>1100</v>
      </c>
      <c r="D61" s="33">
        <f t="shared" si="3"/>
        <v>137800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STP'!B69</f>
        <v>138900</v>
      </c>
      <c r="C62" s="33">
        <v>1100</v>
      </c>
      <c r="D62" s="33">
        <f t="shared" si="3"/>
        <v>137800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STP'!D69</f>
        <v>145490</v>
      </c>
      <c r="C63" s="33">
        <v>1100</v>
      </c>
      <c r="D63" s="33">
        <f t="shared" si="3"/>
        <v>144390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STP'!E69</f>
        <v>147490</v>
      </c>
      <c r="C64" s="33">
        <v>1100</v>
      </c>
      <c r="D64" s="33">
        <f t="shared" si="3"/>
        <v>146390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STP'!F69</f>
        <v>149180</v>
      </c>
      <c r="C65" s="33">
        <v>1100</v>
      </c>
      <c r="D65" s="33">
        <f t="shared" si="3"/>
        <v>148080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STP'!B69-3000</f>
        <v>135900</v>
      </c>
      <c r="C66" s="33">
        <v>1100</v>
      </c>
      <c r="D66" s="33">
        <f t="shared" si="3"/>
        <v>134800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STP'!H69</f>
        <v>136900</v>
      </c>
      <c r="C67" s="33">
        <v>1100</v>
      </c>
      <c r="D67" s="33">
        <f t="shared" si="3"/>
        <v>135800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STP'!I69</f>
        <v>136900</v>
      </c>
      <c r="C68" s="33">
        <v>1100</v>
      </c>
      <c r="D68" s="33">
        <f t="shared" si="3"/>
        <v>135800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202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Ex-Works'!R74</f>
        <v>133102</v>
      </c>
      <c r="C10" s="33">
        <v>1100</v>
      </c>
      <c r="D10" s="33">
        <f t="shared" ref="D10:D33" si="0">+B10-C10</f>
        <v>132002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Ex-Works'!S74</f>
        <v>135102</v>
      </c>
      <c r="C11" s="33">
        <v>1100</v>
      </c>
      <c r="D11" s="33">
        <f t="shared" si="0"/>
        <v>134002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Ex-Works'!T74</f>
        <v>141497</v>
      </c>
      <c r="C12" s="33">
        <v>1100</v>
      </c>
      <c r="D12" s="33">
        <f>+B12-C12</f>
        <v>140397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Ex-Works'!U74</f>
        <v>141497</v>
      </c>
      <c r="C13" s="33">
        <v>1100</v>
      </c>
      <c r="D13" s="33">
        <f t="shared" si="0"/>
        <v>140397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Ex-Works'!M74</f>
        <v>143997</v>
      </c>
      <c r="C14" s="33">
        <v>1100</v>
      </c>
      <c r="D14" s="33">
        <f>+B14-C14</f>
        <v>142897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Ex-Works'!N74</f>
        <v>143997</v>
      </c>
      <c r="C15" s="33">
        <v>1100</v>
      </c>
      <c r="D15" s="33">
        <f>+B15-C15</f>
        <v>142897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Ex-Works'!Q74</f>
        <v>134181</v>
      </c>
      <c r="C16" s="33">
        <v>1100</v>
      </c>
      <c r="D16" s="33">
        <f t="shared" si="0"/>
        <v>133081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Ex-Works'!C74</f>
        <v>142102</v>
      </c>
      <c r="C17" s="33">
        <v>1100</v>
      </c>
      <c r="D17" s="33">
        <f t="shared" si="0"/>
        <v>141002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Ex-Works'!D74</f>
        <v>140852</v>
      </c>
      <c r="C18" s="33">
        <v>1100</v>
      </c>
      <c r="D18" s="33">
        <f t="shared" si="0"/>
        <v>139752</v>
      </c>
      <c r="E18" s="56" t="s">
        <v>203</v>
      </c>
      <c r="F18" s="57">
        <f>+[1]FREIGHT!I192</f>
        <v>3466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Ex-Works'!B74</f>
        <v>140352</v>
      </c>
      <c r="C19" s="33">
        <v>1100</v>
      </c>
      <c r="D19" s="33">
        <f t="shared" si="0"/>
        <v>139252</v>
      </c>
      <c r="E19" s="56" t="s">
        <v>204</v>
      </c>
      <c r="F19" s="57">
        <f>+[1]FREIGHT!I197</f>
        <v>3788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Ex-Works'!E74</f>
        <v>142597</v>
      </c>
      <c r="C20" s="33">
        <v>1100</v>
      </c>
      <c r="D20" s="33">
        <f t="shared" si="0"/>
        <v>141497</v>
      </c>
      <c r="E20" s="56" t="s">
        <v>205</v>
      </c>
      <c r="F20" s="58">
        <f>+[1]FREIGHT!I200</f>
        <v>4006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Ex-Works'!F74</f>
        <v>141926</v>
      </c>
      <c r="C21" s="33">
        <v>1100</v>
      </c>
      <c r="D21" s="33">
        <f t="shared" si="0"/>
        <v>140826</v>
      </c>
      <c r="E21" s="56" t="s">
        <v>206</v>
      </c>
      <c r="F21" s="58">
        <f>+[1]FREIGHT!I201</f>
        <v>3665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Ex-Works'!W74-3000</f>
        <v>136980</v>
      </c>
      <c r="C22" s="33">
        <v>1100</v>
      </c>
      <c r="D22" s="33">
        <f t="shared" si="0"/>
        <v>135880</v>
      </c>
      <c r="E22" s="56" t="s">
        <v>207</v>
      </c>
      <c r="F22" s="58">
        <f>+[1]FREIGHT!I207</f>
        <v>3786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Ex-Works'!W74</f>
        <v>139980</v>
      </c>
      <c r="C23" s="33">
        <v>1100</v>
      </c>
      <c r="D23" s="33">
        <f t="shared" si="0"/>
        <v>138880</v>
      </c>
      <c r="E23" s="56" t="s">
        <v>208</v>
      </c>
      <c r="F23" s="58">
        <f>+[1]FREIGHT!I213</f>
        <v>3873</v>
      </c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Ex-Works'!X74</f>
        <v>139980</v>
      </c>
      <c r="C24" s="33">
        <v>1100</v>
      </c>
      <c r="D24" s="33">
        <f t="shared" si="0"/>
        <v>138880</v>
      </c>
      <c r="E24" s="56" t="s">
        <v>209</v>
      </c>
      <c r="F24" s="58">
        <f>+[1]FREIGHT!I214</f>
        <v>3880</v>
      </c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Ex-Works'!J74</f>
        <v>133356</v>
      </c>
      <c r="C25" s="33">
        <v>1100</v>
      </c>
      <c r="D25" s="33">
        <f t="shared" si="0"/>
        <v>132256</v>
      </c>
      <c r="E25" s="56" t="s">
        <v>210</v>
      </c>
      <c r="F25" s="57">
        <f>+[1]FREIGHT!I216</f>
        <v>4069</v>
      </c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Ex-Works'!H74</f>
        <v>132286</v>
      </c>
      <c r="C26" s="33">
        <v>1100</v>
      </c>
      <c r="D26" s="33">
        <f t="shared" si="0"/>
        <v>131186</v>
      </c>
      <c r="E26" s="56" t="s">
        <v>211</v>
      </c>
      <c r="F26" s="57">
        <f>+[1]FREIGHT!I220</f>
        <v>4127</v>
      </c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Ex-Works'!G74</f>
        <v>133286</v>
      </c>
      <c r="C27" s="33">
        <v>1100</v>
      </c>
      <c r="D27" s="33">
        <f t="shared" si="0"/>
        <v>132186</v>
      </c>
      <c r="E27" s="56" t="s">
        <v>212</v>
      </c>
      <c r="F27" s="57">
        <f>+[1]FREIGHT!I247</f>
        <v>4672</v>
      </c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Ex-Works'!I74</f>
        <v>131356</v>
      </c>
      <c r="C28" s="33">
        <v>1100</v>
      </c>
      <c r="D28" s="33">
        <f t="shared" si="0"/>
        <v>130256</v>
      </c>
      <c r="E28" s="56" t="s">
        <v>213</v>
      </c>
      <c r="F28" s="57">
        <f>+[1]FREIGHT!I248</f>
        <v>4674</v>
      </c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Ex-Works'!Y74</f>
        <v>137980</v>
      </c>
      <c r="C29" s="33">
        <v>1100</v>
      </c>
      <c r="D29" s="33">
        <f t="shared" si="0"/>
        <v>136880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Ex-Works'!Z74</f>
        <v>135980</v>
      </c>
      <c r="C30" s="33">
        <v>1100</v>
      </c>
      <c r="D30" s="33">
        <f t="shared" si="0"/>
        <v>134880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Ex-Works'!AA74</f>
        <v>128681</v>
      </c>
      <c r="C31" s="33">
        <v>1100</v>
      </c>
      <c r="D31" s="33">
        <f t="shared" si="0"/>
        <v>127581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Ex-Works'!AB74</f>
        <v>138926</v>
      </c>
      <c r="C32" s="33">
        <v>1100</v>
      </c>
      <c r="D32" s="33">
        <f t="shared" si="0"/>
        <v>137826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Ex-Works'!AC74</f>
        <v>137352</v>
      </c>
      <c r="C33" s="33">
        <v>1100</v>
      </c>
      <c r="D33" s="33">
        <f t="shared" si="0"/>
        <v>136252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WORK'!G71</f>
        <v>158094</v>
      </c>
      <c r="C35" s="33">
        <v>1100</v>
      </c>
      <c r="D35" s="33">
        <f t="shared" ref="D35:D43" si="1">+B35-C35</f>
        <v>156994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WORK'!E71</f>
        <v>151904</v>
      </c>
      <c r="C36" s="33">
        <v>1100</v>
      </c>
      <c r="D36" s="33">
        <f t="shared" si="1"/>
        <v>150804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WORK'!B71</f>
        <v>153884</v>
      </c>
      <c r="C37" s="33">
        <v>1100</v>
      </c>
      <c r="D37" s="33">
        <f t="shared" si="1"/>
        <v>152784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WORK'!F71</f>
        <v>152404</v>
      </c>
      <c r="C38" s="33">
        <v>1100</v>
      </c>
      <c r="D38" s="33">
        <f t="shared" si="1"/>
        <v>151304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WORK'!X71</f>
        <v>149884</v>
      </c>
      <c r="C39" s="33">
        <v>1100</v>
      </c>
      <c r="D39" s="33">
        <f t="shared" si="1"/>
        <v>148784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WORK'!C71</f>
        <v>153384</v>
      </c>
      <c r="C40" s="33">
        <v>1100</v>
      </c>
      <c r="D40" s="33">
        <f t="shared" si="1"/>
        <v>152284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WORK'!D71</f>
        <v>150904</v>
      </c>
      <c r="C41" s="33">
        <v>1100</v>
      </c>
      <c r="D41" s="33">
        <f t="shared" si="1"/>
        <v>149804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WORK'!H71</f>
        <v>164194</v>
      </c>
      <c r="C42" s="33">
        <v>1100</v>
      </c>
      <c r="D42" s="33">
        <f t="shared" si="1"/>
        <v>163094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WORK'!AA71</f>
        <v>151884</v>
      </c>
      <c r="C43" s="33">
        <v>1100</v>
      </c>
      <c r="D43" s="33">
        <f t="shared" si="1"/>
        <v>150784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WORK'!R71</f>
        <v>162509</v>
      </c>
      <c r="C45" s="33">
        <v>1100</v>
      </c>
      <c r="D45" s="33">
        <f t="shared" ref="D45:D58" si="2">+B45-C45</f>
        <v>161409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WORK'!P71</f>
        <v>162459</v>
      </c>
      <c r="C46" s="33">
        <v>1100</v>
      </c>
      <c r="D46" s="33">
        <f>+B46-C46</f>
        <v>161359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WORK'!Z71</f>
        <v>153209</v>
      </c>
      <c r="C47" s="33">
        <v>1100</v>
      </c>
      <c r="D47" s="33">
        <f t="shared" si="2"/>
        <v>152109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WORK'!Q71</f>
        <v>160959</v>
      </c>
      <c r="C48" s="33">
        <v>1100</v>
      </c>
      <c r="D48" s="33">
        <f t="shared" si="2"/>
        <v>159859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WORK'!S71</f>
        <v>159209</v>
      </c>
      <c r="C49" s="33">
        <v>1100</v>
      </c>
      <c r="D49" s="33">
        <f t="shared" si="2"/>
        <v>158109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WORK'!T71</f>
        <v>159884</v>
      </c>
      <c r="C50" s="33">
        <v>1100</v>
      </c>
      <c r="D50" s="33">
        <f t="shared" si="2"/>
        <v>158784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WORK'!U71</f>
        <v>161734</v>
      </c>
      <c r="C51" s="33">
        <v>1100</v>
      </c>
      <c r="D51" s="33">
        <f t="shared" si="2"/>
        <v>160634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WORK'!V71</f>
        <v>160609</v>
      </c>
      <c r="C52" s="33">
        <v>1100</v>
      </c>
      <c r="D52" s="33">
        <f t="shared" si="2"/>
        <v>159509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WORK'!W71</f>
        <v>160609</v>
      </c>
      <c r="C53" s="33">
        <v>1100</v>
      </c>
      <c r="D53" s="33">
        <f t="shared" si="2"/>
        <v>159509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WORK'!N71</f>
        <v>159209</v>
      </c>
      <c r="C54" s="33">
        <v>1100</v>
      </c>
      <c r="D54" s="33">
        <f t="shared" si="2"/>
        <v>158109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WORK'!O71</f>
        <v>158709</v>
      </c>
      <c r="C55" s="33">
        <v>1100</v>
      </c>
      <c r="D55" s="33">
        <f t="shared" si="2"/>
        <v>157609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WORK'!K71</f>
        <v>172156</v>
      </c>
      <c r="C56" s="33">
        <v>1100</v>
      </c>
      <c r="D56" s="33">
        <f t="shared" si="2"/>
        <v>171056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WORK'!M71</f>
        <v>175156</v>
      </c>
      <c r="C57" s="33">
        <v>1100</v>
      </c>
      <c r="D57" s="33">
        <f t="shared" si="2"/>
        <v>174056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WORK'!L71</f>
        <v>174009</v>
      </c>
      <c r="C58" s="33">
        <v>1100</v>
      </c>
      <c r="D58" s="33">
        <f t="shared" si="2"/>
        <v>172909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STP'!C71</f>
        <v>140822</v>
      </c>
      <c r="C60" s="33">
        <v>1100</v>
      </c>
      <c r="D60" s="33">
        <f t="shared" ref="D60:D68" si="3">+B60-C60</f>
        <v>139722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STP'!B71</f>
        <v>139822</v>
      </c>
      <c r="C61" s="33">
        <v>1100</v>
      </c>
      <c r="D61" s="33">
        <f t="shared" si="3"/>
        <v>138722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STP'!B71</f>
        <v>139822</v>
      </c>
      <c r="C62" s="33">
        <v>1100</v>
      </c>
      <c r="D62" s="33">
        <f t="shared" si="3"/>
        <v>138722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STP'!D71</f>
        <v>146412</v>
      </c>
      <c r="C63" s="33">
        <v>1100</v>
      </c>
      <c r="D63" s="33">
        <f t="shared" si="3"/>
        <v>145312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STP'!E71</f>
        <v>148412</v>
      </c>
      <c r="C64" s="33">
        <v>1100</v>
      </c>
      <c r="D64" s="33">
        <f t="shared" si="3"/>
        <v>147312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STP'!F71</f>
        <v>150042</v>
      </c>
      <c r="C65" s="33">
        <v>1100</v>
      </c>
      <c r="D65" s="33">
        <f t="shared" si="3"/>
        <v>148942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STP'!B71-3000</f>
        <v>136822</v>
      </c>
      <c r="C66" s="33">
        <v>1100</v>
      </c>
      <c r="D66" s="33">
        <f t="shared" si="3"/>
        <v>135722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STP'!H71</f>
        <v>137822</v>
      </c>
      <c r="C67" s="33">
        <v>1100</v>
      </c>
      <c r="D67" s="33">
        <f t="shared" si="3"/>
        <v>136722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STP'!I71</f>
        <v>137822</v>
      </c>
      <c r="C68" s="33">
        <v>1100</v>
      </c>
      <c r="D68" s="33">
        <f t="shared" si="3"/>
        <v>136722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214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Ex-Works'!R68</f>
        <v>135279</v>
      </c>
      <c r="C10" s="33">
        <v>1100</v>
      </c>
      <c r="D10" s="33">
        <f t="shared" ref="D10:D33" si="0">+B10-C10</f>
        <v>134179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Ex-Works'!S68</f>
        <v>137279</v>
      </c>
      <c r="C11" s="33">
        <v>1100</v>
      </c>
      <c r="D11" s="33">
        <f t="shared" si="0"/>
        <v>136179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Ex-Works'!T68</f>
        <v>143781</v>
      </c>
      <c r="C12" s="33">
        <v>1100</v>
      </c>
      <c r="D12" s="33">
        <f>+B12-C12</f>
        <v>142681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Ex-Works'!U68</f>
        <v>143781</v>
      </c>
      <c r="C13" s="33">
        <v>1100</v>
      </c>
      <c r="D13" s="33">
        <f t="shared" si="0"/>
        <v>142681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Ex-Works'!M68</f>
        <v>146281</v>
      </c>
      <c r="C14" s="33">
        <v>1100</v>
      </c>
      <c r="D14" s="33">
        <f>+B14-C14</f>
        <v>145181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Ex-Works'!N68</f>
        <v>146281</v>
      </c>
      <c r="C15" s="33">
        <v>1100</v>
      </c>
      <c r="D15" s="33">
        <f>+B15-C15</f>
        <v>145181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Ex-Works'!Q68</f>
        <v>136399</v>
      </c>
      <c r="C16" s="33">
        <v>1100</v>
      </c>
      <c r="D16" s="33">
        <f t="shared" si="0"/>
        <v>135299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Ex-Works'!C68</f>
        <v>144479</v>
      </c>
      <c r="C17" s="33">
        <v>1100</v>
      </c>
      <c r="D17" s="33">
        <f t="shared" si="0"/>
        <v>143379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Ex-Works'!D68</f>
        <v>143229</v>
      </c>
      <c r="C18" s="33">
        <v>1100</v>
      </c>
      <c r="D18" s="33">
        <f t="shared" si="0"/>
        <v>142129</v>
      </c>
      <c r="E18" s="56" t="s">
        <v>215</v>
      </c>
      <c r="F18" s="57">
        <f>+[1]FREIGHT!I236</f>
        <v>2785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Ex-Works'!B68</f>
        <v>142729</v>
      </c>
      <c r="C19" s="33">
        <v>1100</v>
      </c>
      <c r="D19" s="33">
        <f t="shared" si="0"/>
        <v>141629</v>
      </c>
      <c r="E19" s="56" t="s">
        <v>216</v>
      </c>
      <c r="F19" s="57">
        <f>+[1]FREIGHT!I245</f>
        <v>2873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Ex-Works'!E68</f>
        <v>144881</v>
      </c>
      <c r="C20" s="33">
        <v>1100</v>
      </c>
      <c r="D20" s="33">
        <f t="shared" si="0"/>
        <v>143781</v>
      </c>
      <c r="E20" s="56" t="s">
        <v>217</v>
      </c>
      <c r="F20" s="58">
        <f>+[1]FREIGHT!I246</f>
        <v>2683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Ex-Works'!F68</f>
        <v>144828</v>
      </c>
      <c r="C21" s="33">
        <v>1100</v>
      </c>
      <c r="D21" s="33">
        <f t="shared" si="0"/>
        <v>143728</v>
      </c>
      <c r="E21" s="56" t="s">
        <v>218</v>
      </c>
      <c r="F21" s="58">
        <f>+[1]FREIGHT!I420</f>
        <v>2358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Ex-Works'!W68-3000</f>
        <v>139362</v>
      </c>
      <c r="C22" s="33">
        <v>1100</v>
      </c>
      <c r="D22" s="33">
        <f t="shared" si="0"/>
        <v>138262</v>
      </c>
      <c r="E22" s="56"/>
      <c r="F22" s="58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Ex-Works'!W68</f>
        <v>142362</v>
      </c>
      <c r="C23" s="33">
        <v>1100</v>
      </c>
      <c r="D23" s="33">
        <f t="shared" si="0"/>
        <v>141262</v>
      </c>
      <c r="E23" s="56"/>
      <c r="F23" s="58"/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Ex-Works'!X68</f>
        <v>142362</v>
      </c>
      <c r="C24" s="33">
        <v>1100</v>
      </c>
      <c r="D24" s="33">
        <f t="shared" si="0"/>
        <v>141262</v>
      </c>
      <c r="E24" s="56"/>
      <c r="F24" s="58"/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Ex-Works'!J68</f>
        <v>135258</v>
      </c>
      <c r="C25" s="33">
        <v>1100</v>
      </c>
      <c r="D25" s="33">
        <f t="shared" si="0"/>
        <v>134158</v>
      </c>
      <c r="E25" s="56"/>
      <c r="F25" s="57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Ex-Works'!H68</f>
        <v>135188</v>
      </c>
      <c r="C26" s="33">
        <v>1100</v>
      </c>
      <c r="D26" s="33">
        <f t="shared" si="0"/>
        <v>134088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Ex-Works'!G68</f>
        <v>135888</v>
      </c>
      <c r="C27" s="33">
        <v>1100</v>
      </c>
      <c r="D27" s="33">
        <f t="shared" si="0"/>
        <v>134788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Ex-Works'!I68</f>
        <v>133258</v>
      </c>
      <c r="C28" s="33">
        <v>1100</v>
      </c>
      <c r="D28" s="33">
        <f t="shared" si="0"/>
        <v>132158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Ex-Works'!Y68</f>
        <v>140362</v>
      </c>
      <c r="C29" s="33">
        <v>1100</v>
      </c>
      <c r="D29" s="33">
        <f t="shared" si="0"/>
        <v>139262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Ex-Works'!Z68</f>
        <v>138362</v>
      </c>
      <c r="C30" s="33">
        <v>1100</v>
      </c>
      <c r="D30" s="33">
        <f t="shared" si="0"/>
        <v>137262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Ex-Works'!AA68</f>
        <v>130899</v>
      </c>
      <c r="C31" s="33">
        <v>1100</v>
      </c>
      <c r="D31" s="33">
        <f t="shared" si="0"/>
        <v>129799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Ex-Works'!AB68</f>
        <v>141828</v>
      </c>
      <c r="C32" s="33">
        <v>1100</v>
      </c>
      <c r="D32" s="33">
        <f t="shared" si="0"/>
        <v>140728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Ex-Works'!AC68</f>
        <v>139729</v>
      </c>
      <c r="C33" s="33">
        <v>1100</v>
      </c>
      <c r="D33" s="33">
        <f t="shared" si="0"/>
        <v>138629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WORK'!G65</f>
        <v>160368</v>
      </c>
      <c r="C35" s="33">
        <v>1100</v>
      </c>
      <c r="D35" s="33">
        <f t="shared" ref="D35:D43" si="1">+B35-C35</f>
        <v>159268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WORK'!E65</f>
        <v>154178</v>
      </c>
      <c r="C36" s="33">
        <v>1100</v>
      </c>
      <c r="D36" s="33">
        <f t="shared" si="1"/>
        <v>153078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WORK'!B65</f>
        <v>156158</v>
      </c>
      <c r="C37" s="33">
        <v>1100</v>
      </c>
      <c r="D37" s="33">
        <f t="shared" si="1"/>
        <v>155058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WORK'!F65</f>
        <v>154678</v>
      </c>
      <c r="C38" s="33">
        <v>1100</v>
      </c>
      <c r="D38" s="33">
        <f t="shared" si="1"/>
        <v>153578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WORK'!X65</f>
        <v>152158</v>
      </c>
      <c r="C39" s="33">
        <v>1100</v>
      </c>
      <c r="D39" s="33">
        <f t="shared" si="1"/>
        <v>151058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WORK'!C65</f>
        <v>155658</v>
      </c>
      <c r="C40" s="33">
        <v>1100</v>
      </c>
      <c r="D40" s="33">
        <f t="shared" si="1"/>
        <v>154558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WORK'!D65</f>
        <v>153178</v>
      </c>
      <c r="C41" s="33">
        <v>1100</v>
      </c>
      <c r="D41" s="33">
        <f t="shared" si="1"/>
        <v>152078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WORK'!H65</f>
        <v>166468</v>
      </c>
      <c r="C42" s="33">
        <v>1100</v>
      </c>
      <c r="D42" s="33">
        <f t="shared" si="1"/>
        <v>165368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WORK'!AA65</f>
        <v>154158</v>
      </c>
      <c r="C43" s="33">
        <v>1100</v>
      </c>
      <c r="D43" s="33">
        <f t="shared" si="1"/>
        <v>153058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WORK'!R65</f>
        <v>165061</v>
      </c>
      <c r="C45" s="33">
        <v>1100</v>
      </c>
      <c r="D45" s="33">
        <f t="shared" ref="D45:D58" si="2">+B45-C45</f>
        <v>163961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WORK'!P65</f>
        <v>165211</v>
      </c>
      <c r="C46" s="33">
        <v>1100</v>
      </c>
      <c r="D46" s="33">
        <f>+B46-C46</f>
        <v>164111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WORK'!Z65</f>
        <v>155961</v>
      </c>
      <c r="C47" s="33">
        <v>1100</v>
      </c>
      <c r="D47" s="33">
        <f t="shared" si="2"/>
        <v>154861</v>
      </c>
      <c r="E47" s="35"/>
      <c r="F47" s="40"/>
      <c r="G47" s="13"/>
      <c r="H47" s="69"/>
      <c r="I47" s="13"/>
      <c r="J47" s="13"/>
    </row>
    <row r="48" spans="1:10" x14ac:dyDescent="0.25">
      <c r="A48" s="12" t="s">
        <v>50</v>
      </c>
      <c r="B48" s="33">
        <f>+'[1]PP EX- WORK'!Q65</f>
        <v>163511</v>
      </c>
      <c r="C48" s="33">
        <v>1100</v>
      </c>
      <c r="D48" s="33">
        <f t="shared" si="2"/>
        <v>162411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WORK'!S65</f>
        <v>161961</v>
      </c>
      <c r="C49" s="33">
        <v>1100</v>
      </c>
      <c r="D49" s="33">
        <f t="shared" si="2"/>
        <v>160861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WORK'!T65</f>
        <v>162458</v>
      </c>
      <c r="C50" s="33">
        <v>1100</v>
      </c>
      <c r="D50" s="33">
        <f t="shared" si="2"/>
        <v>161358</v>
      </c>
      <c r="E50" s="35"/>
      <c r="F50" s="40"/>
      <c r="G50" s="13"/>
      <c r="H50" s="69"/>
      <c r="I50" s="13"/>
      <c r="J50" s="13"/>
    </row>
    <row r="51" spans="1:10" x14ac:dyDescent="0.25">
      <c r="A51" s="12" t="s">
        <v>43</v>
      </c>
      <c r="B51" s="33">
        <f>+'[1]PP EX- WORK'!U65</f>
        <v>164308</v>
      </c>
      <c r="C51" s="33">
        <v>1100</v>
      </c>
      <c r="D51" s="33">
        <f t="shared" si="2"/>
        <v>163208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WORK'!V65</f>
        <v>163211</v>
      </c>
      <c r="C52" s="33">
        <v>1100</v>
      </c>
      <c r="D52" s="33">
        <f t="shared" si="2"/>
        <v>162111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WORK'!W65</f>
        <v>163211</v>
      </c>
      <c r="C53" s="33">
        <v>1100</v>
      </c>
      <c r="D53" s="33">
        <f t="shared" si="2"/>
        <v>162111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WORK'!N65</f>
        <v>161761</v>
      </c>
      <c r="C54" s="33">
        <v>1100</v>
      </c>
      <c r="D54" s="33">
        <f t="shared" si="2"/>
        <v>160661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WORK'!O65</f>
        <v>161261</v>
      </c>
      <c r="C55" s="33">
        <v>1100</v>
      </c>
      <c r="D55" s="33">
        <f t="shared" si="2"/>
        <v>160161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WORK'!K65</f>
        <v>174438</v>
      </c>
      <c r="C56" s="33">
        <v>1100</v>
      </c>
      <c r="D56" s="33">
        <f t="shared" si="2"/>
        <v>173338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WORK'!M65</f>
        <v>177438</v>
      </c>
      <c r="C57" s="33">
        <v>1100</v>
      </c>
      <c r="D57" s="33">
        <f t="shared" si="2"/>
        <v>176338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WORK'!L65</f>
        <v>176261</v>
      </c>
      <c r="C58" s="33">
        <v>1100</v>
      </c>
      <c r="D58" s="33">
        <f t="shared" si="2"/>
        <v>175161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STP'!C65</f>
        <v>143072</v>
      </c>
      <c r="C60" s="33">
        <v>1100</v>
      </c>
      <c r="D60" s="33">
        <f t="shared" ref="D60:D68" si="3">+B60-C60</f>
        <v>141972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STP'!B65</f>
        <v>142072</v>
      </c>
      <c r="C61" s="33">
        <v>1100</v>
      </c>
      <c r="D61" s="33">
        <f t="shared" si="3"/>
        <v>140972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STP'!B65</f>
        <v>142072</v>
      </c>
      <c r="C62" s="33">
        <v>1100</v>
      </c>
      <c r="D62" s="33">
        <f t="shared" si="3"/>
        <v>140972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STP'!D65</f>
        <v>148672</v>
      </c>
      <c r="C63" s="33">
        <v>1100</v>
      </c>
      <c r="D63" s="33">
        <f t="shared" si="3"/>
        <v>147572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STP'!E65</f>
        <v>150672</v>
      </c>
      <c r="C64" s="33">
        <v>1100</v>
      </c>
      <c r="D64" s="33">
        <f t="shared" si="3"/>
        <v>149572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STP'!F65</f>
        <v>152352</v>
      </c>
      <c r="C65" s="33">
        <v>1100</v>
      </c>
      <c r="D65" s="33">
        <f t="shared" si="3"/>
        <v>151252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STP'!B65-3000</f>
        <v>139072</v>
      </c>
      <c r="C66" s="33">
        <v>1100</v>
      </c>
      <c r="D66" s="33">
        <f t="shared" si="3"/>
        <v>137972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STP'!H65</f>
        <v>140072</v>
      </c>
      <c r="C67" s="33">
        <v>1100</v>
      </c>
      <c r="D67" s="33">
        <f t="shared" si="3"/>
        <v>138972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STP'!I65</f>
        <v>140072</v>
      </c>
      <c r="C68" s="33">
        <v>1100</v>
      </c>
      <c r="D68" s="33">
        <f t="shared" si="3"/>
        <v>138972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219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Ex-Works'!R69</f>
        <v>133301</v>
      </c>
      <c r="C10" s="33">
        <v>1100</v>
      </c>
      <c r="D10" s="33">
        <f t="shared" ref="D10:D33" si="0">+B10-C10</f>
        <v>132201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Ex-Works'!S69</f>
        <v>135301</v>
      </c>
      <c r="C11" s="33">
        <v>1100</v>
      </c>
      <c r="D11" s="33">
        <f t="shared" si="0"/>
        <v>134201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Ex-Works'!T69</f>
        <v>141758</v>
      </c>
      <c r="C12" s="33">
        <v>1100</v>
      </c>
      <c r="D12" s="33">
        <f>+B12-C12</f>
        <v>140658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Ex-Works'!U69</f>
        <v>141758</v>
      </c>
      <c r="C13" s="33">
        <v>1100</v>
      </c>
      <c r="D13" s="33">
        <f t="shared" si="0"/>
        <v>140658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Ex-Works'!M69</f>
        <v>144258</v>
      </c>
      <c r="C14" s="33">
        <v>1100</v>
      </c>
      <c r="D14" s="33">
        <f>+B14-C14</f>
        <v>143158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Ex-Works'!N69</f>
        <v>144258</v>
      </c>
      <c r="C15" s="33">
        <v>1100</v>
      </c>
      <c r="D15" s="33">
        <f>+B15-C15</f>
        <v>143158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Ex-Works'!Q69</f>
        <v>134836</v>
      </c>
      <c r="C16" s="33">
        <v>1100</v>
      </c>
      <c r="D16" s="33">
        <f t="shared" si="0"/>
        <v>133736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Ex-Works'!C69</f>
        <v>142401</v>
      </c>
      <c r="C17" s="33">
        <v>1100</v>
      </c>
      <c r="D17" s="33">
        <f t="shared" si="0"/>
        <v>141301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Ex-Works'!D69</f>
        <v>141151</v>
      </c>
      <c r="C18" s="33">
        <v>1100</v>
      </c>
      <c r="D18" s="33">
        <f t="shared" si="0"/>
        <v>140051</v>
      </c>
      <c r="E18" s="56" t="s">
        <v>220</v>
      </c>
      <c r="F18" s="57">
        <f>+[1]FREIGHT!I194</f>
        <v>2947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Ex-Works'!B69</f>
        <v>140651</v>
      </c>
      <c r="C19" s="33">
        <v>1100</v>
      </c>
      <c r="D19" s="33">
        <f t="shared" si="0"/>
        <v>139551</v>
      </c>
      <c r="E19" s="56" t="s">
        <v>221</v>
      </c>
      <c r="F19" s="57">
        <f>+[1]FREIGHT!I196</f>
        <v>3034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Ex-Works'!E69</f>
        <v>142858</v>
      </c>
      <c r="C20" s="33">
        <v>1100</v>
      </c>
      <c r="D20" s="33">
        <f t="shared" si="0"/>
        <v>141758</v>
      </c>
      <c r="E20" s="56"/>
      <c r="F20" s="58"/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Ex-Works'!F69</f>
        <v>143349</v>
      </c>
      <c r="C21" s="33">
        <v>1100</v>
      </c>
      <c r="D21" s="33">
        <f t="shared" si="0"/>
        <v>142249</v>
      </c>
      <c r="E21" s="56"/>
      <c r="F21" s="58"/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Ex-Works'!W69-3000</f>
        <v>136981</v>
      </c>
      <c r="C22" s="33">
        <v>1100</v>
      </c>
      <c r="D22" s="33">
        <f t="shared" si="0"/>
        <v>135881</v>
      </c>
      <c r="E22" s="56"/>
      <c r="F22" s="58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Ex-Works'!W69</f>
        <v>139981</v>
      </c>
      <c r="C23" s="33">
        <v>1100</v>
      </c>
      <c r="D23" s="33">
        <f t="shared" si="0"/>
        <v>138881</v>
      </c>
      <c r="E23" s="56"/>
      <c r="F23" s="58"/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Ex-Works'!X69</f>
        <v>139981</v>
      </c>
      <c r="C24" s="33">
        <v>1100</v>
      </c>
      <c r="D24" s="33">
        <f t="shared" si="0"/>
        <v>138881</v>
      </c>
      <c r="E24" s="56"/>
      <c r="F24" s="58"/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Ex-Works'!J69</f>
        <v>133915</v>
      </c>
      <c r="C25" s="33">
        <v>1100</v>
      </c>
      <c r="D25" s="33">
        <f t="shared" si="0"/>
        <v>132815</v>
      </c>
      <c r="E25" s="56"/>
      <c r="F25" s="57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Ex-Works'!H69</f>
        <v>133059</v>
      </c>
      <c r="C26" s="33">
        <v>1100</v>
      </c>
      <c r="D26" s="33">
        <f t="shared" si="0"/>
        <v>131959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Ex-Works'!G69</f>
        <v>134109</v>
      </c>
      <c r="C27" s="33">
        <v>1100</v>
      </c>
      <c r="D27" s="33">
        <f t="shared" si="0"/>
        <v>133009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Ex-Works'!I69</f>
        <v>131915</v>
      </c>
      <c r="C28" s="33">
        <v>1100</v>
      </c>
      <c r="D28" s="33">
        <f t="shared" si="0"/>
        <v>130815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Ex-Works'!Y69</f>
        <v>137981</v>
      </c>
      <c r="C29" s="33">
        <v>1100</v>
      </c>
      <c r="D29" s="33">
        <f t="shared" si="0"/>
        <v>136881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Ex-Works'!Z69</f>
        <v>135981</v>
      </c>
      <c r="C30" s="33">
        <v>1100</v>
      </c>
      <c r="D30" s="33">
        <f t="shared" si="0"/>
        <v>134881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Ex-Works'!AA69</f>
        <v>129336</v>
      </c>
      <c r="C31" s="33">
        <v>1100</v>
      </c>
      <c r="D31" s="33">
        <f t="shared" si="0"/>
        <v>128236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Ex-Works'!AB69</f>
        <v>140349</v>
      </c>
      <c r="C32" s="33">
        <v>1100</v>
      </c>
      <c r="D32" s="33">
        <f t="shared" si="0"/>
        <v>139249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Ex-Works'!AC69</f>
        <v>137651</v>
      </c>
      <c r="C33" s="33">
        <v>1100</v>
      </c>
      <c r="D33" s="33">
        <f t="shared" si="0"/>
        <v>136551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WORK'!G66</f>
        <v>158345</v>
      </c>
      <c r="C35" s="33">
        <v>1100</v>
      </c>
      <c r="D35" s="33">
        <f t="shared" ref="D35:D43" si="1">+B35-C35</f>
        <v>157245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WORK'!E66</f>
        <v>152155</v>
      </c>
      <c r="C36" s="33">
        <v>1100</v>
      </c>
      <c r="D36" s="33">
        <f t="shared" si="1"/>
        <v>151055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WORK'!B66</f>
        <v>154135</v>
      </c>
      <c r="C37" s="33">
        <v>1100</v>
      </c>
      <c r="D37" s="33">
        <f t="shared" si="1"/>
        <v>153035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WORK'!F66</f>
        <v>152655</v>
      </c>
      <c r="C38" s="33">
        <v>1100</v>
      </c>
      <c r="D38" s="33">
        <f t="shared" si="1"/>
        <v>151555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WORK'!X66</f>
        <v>150135</v>
      </c>
      <c r="C39" s="33">
        <v>1100</v>
      </c>
      <c r="D39" s="33">
        <f t="shared" si="1"/>
        <v>149035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WORK'!C66</f>
        <v>153635</v>
      </c>
      <c r="C40" s="33">
        <v>1100</v>
      </c>
      <c r="D40" s="33">
        <f t="shared" si="1"/>
        <v>152535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WORK'!D66</f>
        <v>151155</v>
      </c>
      <c r="C41" s="33">
        <v>1100</v>
      </c>
      <c r="D41" s="33">
        <f t="shared" si="1"/>
        <v>150055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WORK'!H66</f>
        <v>164445</v>
      </c>
      <c r="C42" s="33">
        <v>1100</v>
      </c>
      <c r="D42" s="33">
        <f t="shared" si="1"/>
        <v>163345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WORK'!AA66</f>
        <v>152135</v>
      </c>
      <c r="C43" s="33">
        <v>1100</v>
      </c>
      <c r="D43" s="33">
        <f t="shared" si="1"/>
        <v>151035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WORK'!R66</f>
        <v>163255</v>
      </c>
      <c r="C45" s="33">
        <v>1100</v>
      </c>
      <c r="D45" s="33">
        <f t="shared" ref="D45:D58" si="2">+B45-C45</f>
        <v>162155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WORK'!P66</f>
        <v>163195</v>
      </c>
      <c r="C46" s="33">
        <v>1100</v>
      </c>
      <c r="D46" s="33">
        <f>+B46-C46</f>
        <v>162095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WORK'!Z66</f>
        <v>153945</v>
      </c>
      <c r="C47" s="33">
        <v>1100</v>
      </c>
      <c r="D47" s="33">
        <f t="shared" si="2"/>
        <v>152845</v>
      </c>
      <c r="E47" s="35"/>
      <c r="F47" s="40"/>
      <c r="G47" s="13"/>
      <c r="H47" s="69"/>
      <c r="I47" s="13"/>
      <c r="J47" s="13"/>
    </row>
    <row r="48" spans="1:10" x14ac:dyDescent="0.25">
      <c r="A48" s="12" t="s">
        <v>50</v>
      </c>
      <c r="B48" s="33">
        <f>+'[1]PP EX- WORK'!Q66</f>
        <v>161705</v>
      </c>
      <c r="C48" s="33">
        <v>1100</v>
      </c>
      <c r="D48" s="33">
        <f t="shared" si="2"/>
        <v>160605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WORK'!S66</f>
        <v>159945</v>
      </c>
      <c r="C49" s="33">
        <v>1100</v>
      </c>
      <c r="D49" s="33">
        <f t="shared" si="2"/>
        <v>158845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WORK'!T66</f>
        <v>160435</v>
      </c>
      <c r="C50" s="33">
        <v>1100</v>
      </c>
      <c r="D50" s="33">
        <f t="shared" si="2"/>
        <v>159335</v>
      </c>
      <c r="E50" s="35"/>
      <c r="F50" s="40"/>
      <c r="G50" s="13"/>
      <c r="H50" s="69"/>
      <c r="I50" s="13"/>
      <c r="J50" s="13"/>
    </row>
    <row r="51" spans="1:10" x14ac:dyDescent="0.25">
      <c r="A51" s="12" t="s">
        <v>43</v>
      </c>
      <c r="B51" s="33">
        <f>+'[1]PP EX- WORK'!U66</f>
        <v>162285</v>
      </c>
      <c r="C51" s="33">
        <v>1100</v>
      </c>
      <c r="D51" s="33">
        <f t="shared" si="2"/>
        <v>161185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WORK'!V66</f>
        <v>161415</v>
      </c>
      <c r="C52" s="33">
        <v>1100</v>
      </c>
      <c r="D52" s="33">
        <f t="shared" si="2"/>
        <v>160315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WORK'!W66</f>
        <v>161415</v>
      </c>
      <c r="C53" s="33">
        <v>1100</v>
      </c>
      <c r="D53" s="33">
        <f t="shared" si="2"/>
        <v>160315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WORK'!N66</f>
        <v>159945</v>
      </c>
      <c r="C54" s="33">
        <v>1100</v>
      </c>
      <c r="D54" s="33">
        <f t="shared" si="2"/>
        <v>158845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WORK'!O66</f>
        <v>159445</v>
      </c>
      <c r="C55" s="33">
        <v>1100</v>
      </c>
      <c r="D55" s="33">
        <f t="shared" si="2"/>
        <v>158345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WORK'!K66</f>
        <v>172413</v>
      </c>
      <c r="C56" s="33">
        <v>1100</v>
      </c>
      <c r="D56" s="33">
        <f t="shared" si="2"/>
        <v>171313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WORK'!M66</f>
        <v>175413</v>
      </c>
      <c r="C57" s="33">
        <v>1100</v>
      </c>
      <c r="D57" s="33">
        <f t="shared" si="2"/>
        <v>174313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WORK'!L66</f>
        <v>174435</v>
      </c>
      <c r="C58" s="33">
        <v>1100</v>
      </c>
      <c r="D58" s="33">
        <f t="shared" si="2"/>
        <v>173335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STP'!C66</f>
        <v>141480</v>
      </c>
      <c r="C60" s="33">
        <v>1100</v>
      </c>
      <c r="D60" s="33">
        <f t="shared" ref="D60:D68" si="3">+B60-C60</f>
        <v>140380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STP'!B66</f>
        <v>140480</v>
      </c>
      <c r="C61" s="33">
        <v>1100</v>
      </c>
      <c r="D61" s="33">
        <f t="shared" si="3"/>
        <v>139380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STP'!B66</f>
        <v>140480</v>
      </c>
      <c r="C62" s="33">
        <v>1100</v>
      </c>
      <c r="D62" s="33">
        <f t="shared" si="3"/>
        <v>139380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STP'!D66</f>
        <v>147080</v>
      </c>
      <c r="C63" s="33">
        <v>1100</v>
      </c>
      <c r="D63" s="33">
        <f t="shared" si="3"/>
        <v>145980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STP'!E66</f>
        <v>149080</v>
      </c>
      <c r="C64" s="33">
        <v>1100</v>
      </c>
      <c r="D64" s="33">
        <f t="shared" si="3"/>
        <v>147980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STP'!F66</f>
        <v>150441</v>
      </c>
      <c r="C65" s="33">
        <v>1100</v>
      </c>
      <c r="D65" s="33">
        <f t="shared" si="3"/>
        <v>149341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STP'!B66-3000</f>
        <v>137480</v>
      </c>
      <c r="C66" s="33">
        <v>1100</v>
      </c>
      <c r="D66" s="33">
        <f t="shared" si="3"/>
        <v>136380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STP'!H66</f>
        <v>138480</v>
      </c>
      <c r="C67" s="33">
        <v>1100</v>
      </c>
      <c r="D67" s="33">
        <f t="shared" si="3"/>
        <v>137380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STP'!I66</f>
        <v>138480</v>
      </c>
      <c r="C68" s="33">
        <v>1100</v>
      </c>
      <c r="D68" s="33">
        <f t="shared" si="3"/>
        <v>137380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222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Ex-Works'!R77</f>
        <v>132597</v>
      </c>
      <c r="C10" s="33">
        <v>1100</v>
      </c>
      <c r="D10" s="33">
        <f t="shared" ref="D10:D33" si="0">+B10-C10</f>
        <v>131497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Ex-Works'!S77</f>
        <v>134597</v>
      </c>
      <c r="C11" s="33">
        <v>1100</v>
      </c>
      <c r="D11" s="33">
        <f t="shared" si="0"/>
        <v>133497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Ex-Works'!T77</f>
        <v>140828</v>
      </c>
      <c r="C12" s="33">
        <v>1100</v>
      </c>
      <c r="D12" s="33">
        <f>+B12-C12</f>
        <v>139728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Ex-Works'!U77</f>
        <v>140828</v>
      </c>
      <c r="C13" s="33">
        <v>1100</v>
      </c>
      <c r="D13" s="33">
        <f t="shared" si="0"/>
        <v>139728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Ex-Works'!M77</f>
        <v>143328</v>
      </c>
      <c r="C14" s="33">
        <v>1100</v>
      </c>
      <c r="D14" s="33">
        <f>+B14-C14</f>
        <v>142228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Ex-Works'!N77</f>
        <v>143328</v>
      </c>
      <c r="C15" s="33">
        <v>1100</v>
      </c>
      <c r="D15" s="33">
        <f>+B15-C15</f>
        <v>142228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Ex-Works'!Q77</f>
        <v>133717</v>
      </c>
      <c r="C16" s="33">
        <v>1100</v>
      </c>
      <c r="D16" s="33">
        <f t="shared" si="0"/>
        <v>132617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Ex-Works'!C77</f>
        <v>142097</v>
      </c>
      <c r="C17" s="33">
        <v>1100</v>
      </c>
      <c r="D17" s="33">
        <f t="shared" si="0"/>
        <v>140997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Ex-Works'!D77</f>
        <v>140847</v>
      </c>
      <c r="C18" s="33">
        <v>1100</v>
      </c>
      <c r="D18" s="33">
        <f t="shared" si="0"/>
        <v>139747</v>
      </c>
      <c r="E18" s="56" t="s">
        <v>223</v>
      </c>
      <c r="F18" s="57">
        <f>+[1]FREIGHT!I409</f>
        <v>3569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Ex-Works'!B77</f>
        <v>140347</v>
      </c>
      <c r="C19" s="33">
        <v>1100</v>
      </c>
      <c r="D19" s="33">
        <f t="shared" si="0"/>
        <v>139247</v>
      </c>
      <c r="E19" s="56" t="s">
        <v>224</v>
      </c>
      <c r="F19" s="57">
        <f>+[1]FREIGHT!I410</f>
        <v>3569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Ex-Works'!E77</f>
        <v>141928</v>
      </c>
      <c r="C20" s="33">
        <v>1100</v>
      </c>
      <c r="D20" s="33">
        <f t="shared" si="0"/>
        <v>140828</v>
      </c>
      <c r="E20" s="56" t="s">
        <v>225</v>
      </c>
      <c r="F20" s="58">
        <f>+[1]FREIGHT!I411</f>
        <v>3569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Ex-Works'!F77</f>
        <v>141504</v>
      </c>
      <c r="C21" s="33">
        <v>1100</v>
      </c>
      <c r="D21" s="33">
        <f t="shared" si="0"/>
        <v>140404</v>
      </c>
      <c r="E21" s="56" t="s">
        <v>226</v>
      </c>
      <c r="F21" s="58">
        <f>+[1]FREIGHT!I415</f>
        <v>3453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Ex-Works'!W77-3000</f>
        <v>136075</v>
      </c>
      <c r="C22" s="33">
        <v>1100</v>
      </c>
      <c r="D22" s="33">
        <f t="shared" si="0"/>
        <v>134975</v>
      </c>
      <c r="E22" s="56" t="s">
        <v>227</v>
      </c>
      <c r="F22" s="58">
        <f>+[1]FREIGHT!I416</f>
        <v>3442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Ex-Works'!W77</f>
        <v>139075</v>
      </c>
      <c r="C23" s="33">
        <v>1100</v>
      </c>
      <c r="D23" s="33">
        <f t="shared" si="0"/>
        <v>137975</v>
      </c>
      <c r="E23" s="56" t="s">
        <v>228</v>
      </c>
      <c r="F23" s="58">
        <f>+[1]FREIGHT!I419</f>
        <v>3216</v>
      </c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Ex-Works'!X77</f>
        <v>139075</v>
      </c>
      <c r="C24" s="33">
        <v>1100</v>
      </c>
      <c r="D24" s="33">
        <f t="shared" si="0"/>
        <v>137975</v>
      </c>
      <c r="E24" s="56" t="s">
        <v>229</v>
      </c>
      <c r="F24" s="58">
        <f>+[1]FREIGHT!I178</f>
        <v>3806</v>
      </c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Ex-Works'!J77</f>
        <v>132995</v>
      </c>
      <c r="C25" s="33">
        <v>1100</v>
      </c>
      <c r="D25" s="33">
        <f t="shared" si="0"/>
        <v>131895</v>
      </c>
      <c r="E25" s="56"/>
      <c r="F25" s="57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Ex-Works'!H77</f>
        <v>132378</v>
      </c>
      <c r="C26" s="33">
        <v>1100</v>
      </c>
      <c r="D26" s="33">
        <f t="shared" si="0"/>
        <v>131278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Ex-Works'!G77</f>
        <v>133188</v>
      </c>
      <c r="C27" s="33">
        <v>1100</v>
      </c>
      <c r="D27" s="33">
        <f t="shared" si="0"/>
        <v>132088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Ex-Works'!I77</f>
        <v>130995</v>
      </c>
      <c r="C28" s="33">
        <v>1100</v>
      </c>
      <c r="D28" s="33">
        <f t="shared" si="0"/>
        <v>129895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Ex-Works'!Y77</f>
        <v>137075</v>
      </c>
      <c r="C29" s="33">
        <v>1100</v>
      </c>
      <c r="D29" s="33">
        <f t="shared" si="0"/>
        <v>135975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Ex-Works'!Z77</f>
        <v>135075</v>
      </c>
      <c r="C30" s="33">
        <v>1100</v>
      </c>
      <c r="D30" s="33">
        <f t="shared" si="0"/>
        <v>133975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Ex-Works'!AA77</f>
        <v>128217</v>
      </c>
      <c r="C31" s="33">
        <v>1100</v>
      </c>
      <c r="D31" s="33">
        <f t="shared" si="0"/>
        <v>127117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Ex-Works'!AB77</f>
        <v>138504</v>
      </c>
      <c r="C32" s="33">
        <v>1100</v>
      </c>
      <c r="D32" s="33">
        <f t="shared" si="0"/>
        <v>137404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Ex-Works'!AC77</f>
        <v>137347</v>
      </c>
      <c r="C33" s="33">
        <v>1100</v>
      </c>
      <c r="D33" s="33">
        <f t="shared" si="0"/>
        <v>136247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WORK'!G74</f>
        <v>157415</v>
      </c>
      <c r="C35" s="33">
        <v>1100</v>
      </c>
      <c r="D35" s="33">
        <f t="shared" ref="D35:D43" si="1">+B35-C35</f>
        <v>156315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WORK'!E74</f>
        <v>151225</v>
      </c>
      <c r="C36" s="33">
        <v>1100</v>
      </c>
      <c r="D36" s="33">
        <f t="shared" si="1"/>
        <v>150125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WORK'!B74</f>
        <v>153205</v>
      </c>
      <c r="C37" s="33">
        <v>1100</v>
      </c>
      <c r="D37" s="33">
        <f t="shared" si="1"/>
        <v>152105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WORK'!F74</f>
        <v>151725</v>
      </c>
      <c r="C38" s="33">
        <v>1100</v>
      </c>
      <c r="D38" s="33">
        <f t="shared" si="1"/>
        <v>150625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WORK'!X74</f>
        <v>149205</v>
      </c>
      <c r="C39" s="33">
        <v>1100</v>
      </c>
      <c r="D39" s="33">
        <f t="shared" si="1"/>
        <v>148105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WORK'!C74</f>
        <v>152705</v>
      </c>
      <c r="C40" s="33">
        <v>1100</v>
      </c>
      <c r="D40" s="33">
        <f t="shared" si="1"/>
        <v>151605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WORK'!D74</f>
        <v>150225</v>
      </c>
      <c r="C41" s="33">
        <v>1100</v>
      </c>
      <c r="D41" s="33">
        <f t="shared" si="1"/>
        <v>149125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WORK'!H74</f>
        <v>163515</v>
      </c>
      <c r="C42" s="33">
        <v>1100</v>
      </c>
      <c r="D42" s="33">
        <f t="shared" si="1"/>
        <v>162415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WORK'!AA74</f>
        <v>151205</v>
      </c>
      <c r="C43" s="33">
        <v>1100</v>
      </c>
      <c r="D43" s="33">
        <f t="shared" si="1"/>
        <v>150105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WORK'!R74</f>
        <v>162325</v>
      </c>
      <c r="C45" s="33">
        <v>1100</v>
      </c>
      <c r="D45" s="33">
        <f t="shared" ref="D45:D58" si="2">+B45-C45</f>
        <v>161225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WORK'!P74</f>
        <v>162187</v>
      </c>
      <c r="C46" s="33">
        <v>1100</v>
      </c>
      <c r="D46" s="33">
        <f>+B46-C46</f>
        <v>161087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WORK'!Z74</f>
        <v>152937</v>
      </c>
      <c r="C47" s="33">
        <v>1100</v>
      </c>
      <c r="D47" s="33">
        <f t="shared" si="2"/>
        <v>151837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WORK'!Q74</f>
        <v>160687</v>
      </c>
      <c r="C48" s="33">
        <v>1100</v>
      </c>
      <c r="D48" s="33">
        <f t="shared" si="2"/>
        <v>159587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WORK'!S74</f>
        <v>158937</v>
      </c>
      <c r="C49" s="33">
        <v>1100</v>
      </c>
      <c r="D49" s="33">
        <f t="shared" si="2"/>
        <v>157837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WORK'!T74</f>
        <v>159505</v>
      </c>
      <c r="C50" s="33">
        <v>1100</v>
      </c>
      <c r="D50" s="33">
        <f t="shared" si="2"/>
        <v>158405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WORK'!U74</f>
        <v>161355</v>
      </c>
      <c r="C51" s="33">
        <v>1100</v>
      </c>
      <c r="D51" s="33">
        <f t="shared" si="2"/>
        <v>160255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WORK'!V74</f>
        <v>160407</v>
      </c>
      <c r="C52" s="33">
        <v>1100</v>
      </c>
      <c r="D52" s="33">
        <f t="shared" si="2"/>
        <v>159307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WORK'!W74</f>
        <v>160437</v>
      </c>
      <c r="C53" s="33">
        <v>1100</v>
      </c>
      <c r="D53" s="33">
        <f t="shared" si="2"/>
        <v>159337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WORK'!N74</f>
        <v>158937</v>
      </c>
      <c r="C54" s="33">
        <v>1100</v>
      </c>
      <c r="D54" s="33">
        <f t="shared" si="2"/>
        <v>157837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WORK'!O74</f>
        <v>158437</v>
      </c>
      <c r="C55" s="33">
        <v>1100</v>
      </c>
      <c r="D55" s="33">
        <f t="shared" si="2"/>
        <v>157337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WORK'!K74</f>
        <v>171489</v>
      </c>
      <c r="C56" s="33">
        <v>1100</v>
      </c>
      <c r="D56" s="33">
        <f t="shared" si="2"/>
        <v>170389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WORK'!M74</f>
        <v>174489</v>
      </c>
      <c r="C57" s="33">
        <v>1100</v>
      </c>
      <c r="D57" s="33">
        <f t="shared" si="2"/>
        <v>173389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WORK'!L74</f>
        <v>173467</v>
      </c>
      <c r="C58" s="33">
        <v>1100</v>
      </c>
      <c r="D58" s="33">
        <f t="shared" si="2"/>
        <v>172367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STP'!C74</f>
        <v>140239</v>
      </c>
      <c r="C60" s="33">
        <v>1100</v>
      </c>
      <c r="D60" s="33">
        <f t="shared" ref="D60:D68" si="3">+B60-C60</f>
        <v>139139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STP'!B74</f>
        <v>139239</v>
      </c>
      <c r="C61" s="33">
        <v>1100</v>
      </c>
      <c r="D61" s="33">
        <f t="shared" si="3"/>
        <v>138139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STP'!B74</f>
        <v>139239</v>
      </c>
      <c r="C62" s="33">
        <v>1100</v>
      </c>
      <c r="D62" s="33">
        <f t="shared" si="3"/>
        <v>138139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STP'!D74</f>
        <v>145829</v>
      </c>
      <c r="C63" s="33">
        <v>1100</v>
      </c>
      <c r="D63" s="33">
        <f t="shared" si="3"/>
        <v>144729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STP'!E74</f>
        <v>147829</v>
      </c>
      <c r="C64" s="33">
        <v>1100</v>
      </c>
      <c r="D64" s="33">
        <f t="shared" si="3"/>
        <v>146729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STP'!F74</f>
        <v>149515</v>
      </c>
      <c r="C65" s="33">
        <v>1100</v>
      </c>
      <c r="D65" s="33">
        <f t="shared" si="3"/>
        <v>148415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STP'!B74-3000</f>
        <v>136239</v>
      </c>
      <c r="C66" s="33">
        <v>1100</v>
      </c>
      <c r="D66" s="33">
        <f t="shared" si="3"/>
        <v>135139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STP'!H74</f>
        <v>137239</v>
      </c>
      <c r="C67" s="33">
        <v>1100</v>
      </c>
      <c r="D67" s="33">
        <f t="shared" si="3"/>
        <v>136139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STP'!I74</f>
        <v>137239</v>
      </c>
      <c r="C68" s="33">
        <v>1100</v>
      </c>
      <c r="D68" s="33">
        <f t="shared" si="3"/>
        <v>136139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3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230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Ex-Works'!R76</f>
        <v>132518</v>
      </c>
      <c r="C10" s="33">
        <v>1100</v>
      </c>
      <c r="D10" s="33">
        <f t="shared" ref="D10:D33" si="0">+B10-C10</f>
        <v>131418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Ex-Works'!S76</f>
        <v>134518</v>
      </c>
      <c r="C11" s="33">
        <v>1100</v>
      </c>
      <c r="D11" s="33">
        <f t="shared" si="0"/>
        <v>133418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Ex-Works'!T76</f>
        <v>140739</v>
      </c>
      <c r="C12" s="33">
        <v>1100</v>
      </c>
      <c r="D12" s="33">
        <f>+B12-C12</f>
        <v>139639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Ex-Works'!U76</f>
        <v>140739</v>
      </c>
      <c r="C13" s="33">
        <v>1100</v>
      </c>
      <c r="D13" s="33">
        <f t="shared" si="0"/>
        <v>139639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Ex-Works'!M76</f>
        <v>143239</v>
      </c>
      <c r="C14" s="33">
        <v>1100</v>
      </c>
      <c r="D14" s="33">
        <f>+B14-C14</f>
        <v>142139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Ex-Works'!N76</f>
        <v>143239</v>
      </c>
      <c r="C15" s="33">
        <v>1100</v>
      </c>
      <c r="D15" s="33">
        <f>+B15-C15</f>
        <v>142139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Ex-Works'!Q76</f>
        <v>133519</v>
      </c>
      <c r="C16" s="33">
        <v>1100</v>
      </c>
      <c r="D16" s="33">
        <f t="shared" si="0"/>
        <v>132419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Ex-Works'!C76</f>
        <v>141768</v>
      </c>
      <c r="C17" s="33">
        <v>1100</v>
      </c>
      <c r="D17" s="33">
        <f t="shared" si="0"/>
        <v>140668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Ex-Works'!D76</f>
        <v>140518</v>
      </c>
      <c r="C18" s="33">
        <v>1100</v>
      </c>
      <c r="D18" s="33">
        <f t="shared" si="0"/>
        <v>139418</v>
      </c>
      <c r="E18" s="56" t="s">
        <v>231</v>
      </c>
      <c r="F18" s="57">
        <f>+[1]FREIGHT!I160</f>
        <v>3574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Ex-Works'!B76</f>
        <v>140018</v>
      </c>
      <c r="C19" s="33">
        <v>1100</v>
      </c>
      <c r="D19" s="33">
        <f t="shared" si="0"/>
        <v>138918</v>
      </c>
      <c r="E19" s="56" t="s">
        <v>232</v>
      </c>
      <c r="F19" s="57">
        <f>+[1]FREIGHT!I161</f>
        <v>3574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Ex-Works'!E76</f>
        <v>141839</v>
      </c>
      <c r="C20" s="33">
        <v>1100</v>
      </c>
      <c r="D20" s="33">
        <f t="shared" si="0"/>
        <v>140739</v>
      </c>
      <c r="E20" s="56" t="s">
        <v>233</v>
      </c>
      <c r="F20" s="58">
        <f>+[1]FREIGHT!I163</f>
        <v>3562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Ex-Works'!F76</f>
        <v>142318</v>
      </c>
      <c r="C21" s="33">
        <v>1100</v>
      </c>
      <c r="D21" s="33">
        <f t="shared" si="0"/>
        <v>141218</v>
      </c>
      <c r="E21" s="56" t="s">
        <v>234</v>
      </c>
      <c r="F21" s="58">
        <f>+[1]FREIGHT!I167</f>
        <v>3856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Ex-Works'!W76-3000</f>
        <v>135813</v>
      </c>
      <c r="C22" s="33">
        <v>1100</v>
      </c>
      <c r="D22" s="33">
        <f t="shared" si="0"/>
        <v>134713</v>
      </c>
      <c r="E22" s="56" t="s">
        <v>235</v>
      </c>
      <c r="F22" s="58">
        <f>+[1]FREIGHT!I168</f>
        <v>3577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Ex-Works'!W76</f>
        <v>138813</v>
      </c>
      <c r="C23" s="33">
        <v>1100</v>
      </c>
      <c r="D23" s="33">
        <f t="shared" si="0"/>
        <v>137713</v>
      </c>
      <c r="E23" s="56" t="s">
        <v>236</v>
      </c>
      <c r="F23" s="58">
        <f>+[1]FREIGHT!I173</f>
        <v>3738</v>
      </c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Ex-Works'!X76</f>
        <v>138813</v>
      </c>
      <c r="C24" s="33">
        <v>1100</v>
      </c>
      <c r="D24" s="33">
        <f t="shared" si="0"/>
        <v>137713</v>
      </c>
      <c r="E24" s="56" t="s">
        <v>237</v>
      </c>
      <c r="F24" s="58">
        <f>+[1]FREIGHT!I183</f>
        <v>3631</v>
      </c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Ex-Works'!J76</f>
        <v>132848</v>
      </c>
      <c r="C25" s="33">
        <v>1100</v>
      </c>
      <c r="D25" s="33">
        <f t="shared" si="0"/>
        <v>131748</v>
      </c>
      <c r="E25" s="56" t="s">
        <v>238</v>
      </c>
      <c r="F25" s="57">
        <f>+[1]FREIGHT!I186</f>
        <v>3617</v>
      </c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Ex-Works'!H76</f>
        <v>132228</v>
      </c>
      <c r="C26" s="33">
        <v>1100</v>
      </c>
      <c r="D26" s="33">
        <f t="shared" si="0"/>
        <v>131128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Ex-Works'!G76</f>
        <v>133028</v>
      </c>
      <c r="C27" s="33">
        <v>1100</v>
      </c>
      <c r="D27" s="33">
        <f t="shared" si="0"/>
        <v>131928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Ex-Works'!I76</f>
        <v>130848</v>
      </c>
      <c r="C28" s="33">
        <v>1100</v>
      </c>
      <c r="D28" s="33">
        <f t="shared" si="0"/>
        <v>129748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Ex-Works'!Y76</f>
        <v>136813</v>
      </c>
      <c r="C29" s="33">
        <v>1100</v>
      </c>
      <c r="D29" s="33">
        <f t="shared" si="0"/>
        <v>135713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Ex-Works'!Z76</f>
        <v>134813</v>
      </c>
      <c r="C30" s="33">
        <v>1100</v>
      </c>
      <c r="D30" s="33">
        <f t="shared" si="0"/>
        <v>133713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Ex-Works'!AA76</f>
        <v>128019</v>
      </c>
      <c r="C31" s="33">
        <v>1100</v>
      </c>
      <c r="D31" s="33">
        <f t="shared" si="0"/>
        <v>126919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Ex-Works'!AB76</f>
        <v>139318</v>
      </c>
      <c r="C32" s="33">
        <v>1100</v>
      </c>
      <c r="D32" s="33">
        <f t="shared" si="0"/>
        <v>138218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Ex-Works'!AC76</f>
        <v>137018</v>
      </c>
      <c r="C33" s="33">
        <v>1100</v>
      </c>
      <c r="D33" s="33">
        <f t="shared" si="0"/>
        <v>135918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WORK'!G73</f>
        <v>157334</v>
      </c>
      <c r="C35" s="33">
        <v>1100</v>
      </c>
      <c r="D35" s="33">
        <f t="shared" ref="D35:D43" si="1">+B35-C35</f>
        <v>156234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WORK'!E73</f>
        <v>151144</v>
      </c>
      <c r="C36" s="33">
        <v>1100</v>
      </c>
      <c r="D36" s="33">
        <f t="shared" si="1"/>
        <v>150044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WORK'!B73</f>
        <v>153124</v>
      </c>
      <c r="C37" s="33">
        <v>1100</v>
      </c>
      <c r="D37" s="33">
        <f t="shared" si="1"/>
        <v>152024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WORK'!F73</f>
        <v>151644</v>
      </c>
      <c r="C38" s="33">
        <v>1100</v>
      </c>
      <c r="D38" s="33">
        <f t="shared" si="1"/>
        <v>150544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WORK'!X73</f>
        <v>149124</v>
      </c>
      <c r="C39" s="33">
        <v>1100</v>
      </c>
      <c r="D39" s="33">
        <f t="shared" si="1"/>
        <v>148024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WORK'!C73</f>
        <v>152624</v>
      </c>
      <c r="C40" s="33">
        <v>1100</v>
      </c>
      <c r="D40" s="33">
        <f t="shared" si="1"/>
        <v>151524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WORK'!D73</f>
        <v>150144</v>
      </c>
      <c r="C41" s="33">
        <v>1100</v>
      </c>
      <c r="D41" s="33">
        <f t="shared" si="1"/>
        <v>149044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WORK'!H73</f>
        <v>163434</v>
      </c>
      <c r="C42" s="33">
        <v>1100</v>
      </c>
      <c r="D42" s="33">
        <f t="shared" si="1"/>
        <v>162334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WORK'!AA73</f>
        <v>151124</v>
      </c>
      <c r="C43" s="33">
        <v>1100</v>
      </c>
      <c r="D43" s="33">
        <f t="shared" si="1"/>
        <v>150024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WORK'!R73</f>
        <v>162151</v>
      </c>
      <c r="C45" s="33">
        <v>1100</v>
      </c>
      <c r="D45" s="33">
        <f t="shared" ref="D45:D58" si="2">+B45-C45</f>
        <v>161051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WORK'!P73</f>
        <v>162131</v>
      </c>
      <c r="C46" s="33">
        <v>1100</v>
      </c>
      <c r="D46" s="33">
        <f>+B46-C46</f>
        <v>161031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WORK'!Z73</f>
        <v>152881</v>
      </c>
      <c r="C47" s="33">
        <v>1100</v>
      </c>
      <c r="D47" s="33">
        <f t="shared" si="2"/>
        <v>151781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WORK'!Q73</f>
        <v>160621</v>
      </c>
      <c r="C48" s="33">
        <v>1100</v>
      </c>
      <c r="D48" s="33">
        <f t="shared" si="2"/>
        <v>159521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WORK'!S73</f>
        <v>158881</v>
      </c>
      <c r="C49" s="33">
        <v>1100</v>
      </c>
      <c r="D49" s="33">
        <f t="shared" si="2"/>
        <v>157781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WORK'!T73</f>
        <v>159424</v>
      </c>
      <c r="C50" s="33">
        <v>1100</v>
      </c>
      <c r="D50" s="33">
        <f t="shared" si="2"/>
        <v>158324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WORK'!U73</f>
        <v>161274</v>
      </c>
      <c r="C51" s="33">
        <v>1100</v>
      </c>
      <c r="D51" s="33">
        <f t="shared" si="2"/>
        <v>160174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WORK'!V73</f>
        <v>160351</v>
      </c>
      <c r="C52" s="33">
        <v>1100</v>
      </c>
      <c r="D52" s="33">
        <f t="shared" si="2"/>
        <v>159251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WORK'!W73</f>
        <v>160351</v>
      </c>
      <c r="C53" s="33">
        <v>1100</v>
      </c>
      <c r="D53" s="33">
        <f t="shared" si="2"/>
        <v>159251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WORK'!N73</f>
        <v>158831</v>
      </c>
      <c r="C54" s="33">
        <v>1100</v>
      </c>
      <c r="D54" s="33">
        <f t="shared" si="2"/>
        <v>157731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WORK'!O73</f>
        <v>158331</v>
      </c>
      <c r="C55" s="33">
        <v>1100</v>
      </c>
      <c r="D55" s="33">
        <f t="shared" si="2"/>
        <v>157231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WORK'!K73</f>
        <v>171399</v>
      </c>
      <c r="C56" s="33">
        <v>1100</v>
      </c>
      <c r="D56" s="33">
        <f t="shared" si="2"/>
        <v>170299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WORK'!M73</f>
        <v>174399</v>
      </c>
      <c r="C57" s="33">
        <v>1100</v>
      </c>
      <c r="D57" s="33">
        <f t="shared" si="2"/>
        <v>173299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WORK'!L73</f>
        <v>173351</v>
      </c>
      <c r="C58" s="33">
        <v>1100</v>
      </c>
      <c r="D58" s="33">
        <f t="shared" si="2"/>
        <v>172251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STP'!C73</f>
        <v>140143</v>
      </c>
      <c r="C60" s="33">
        <v>1100</v>
      </c>
      <c r="D60" s="33">
        <f t="shared" ref="D60:D68" si="3">+B60-C60</f>
        <v>139043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STP'!B73</f>
        <v>139143</v>
      </c>
      <c r="C61" s="33">
        <v>1100</v>
      </c>
      <c r="D61" s="33">
        <f t="shared" si="3"/>
        <v>138043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STP'!B73</f>
        <v>139143</v>
      </c>
      <c r="C62" s="33">
        <v>1100</v>
      </c>
      <c r="D62" s="33">
        <f t="shared" si="3"/>
        <v>138043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STP'!D73</f>
        <v>145723</v>
      </c>
      <c r="C63" s="33">
        <v>1100</v>
      </c>
      <c r="D63" s="33">
        <f t="shared" si="3"/>
        <v>144623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STP'!E73</f>
        <v>147723</v>
      </c>
      <c r="C64" s="33">
        <v>1100</v>
      </c>
      <c r="D64" s="33">
        <f t="shared" si="3"/>
        <v>146623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STP'!F73</f>
        <v>149413</v>
      </c>
      <c r="C65" s="33">
        <v>1100</v>
      </c>
      <c r="D65" s="33">
        <f t="shared" si="3"/>
        <v>148313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STP'!B73-3000</f>
        <v>136143</v>
      </c>
      <c r="C66" s="33">
        <v>1100</v>
      </c>
      <c r="D66" s="33">
        <f t="shared" si="3"/>
        <v>135043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STP'!H73</f>
        <v>137143</v>
      </c>
      <c r="C67" s="33">
        <v>1100</v>
      </c>
      <c r="D67" s="33">
        <f t="shared" si="3"/>
        <v>136043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STP'!I73</f>
        <v>137143</v>
      </c>
      <c r="C68" s="33">
        <v>1100</v>
      </c>
      <c r="D68" s="33">
        <f t="shared" si="3"/>
        <v>136043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239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Ex-Works'!R79</f>
        <v>132348</v>
      </c>
      <c r="C10" s="33">
        <v>1100</v>
      </c>
      <c r="D10" s="33">
        <f t="shared" ref="D10:D33" si="0">+B10-C10</f>
        <v>131248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Ex-Works'!S79</f>
        <v>134348</v>
      </c>
      <c r="C11" s="33">
        <v>1100</v>
      </c>
      <c r="D11" s="33">
        <f t="shared" si="0"/>
        <v>133248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Ex-Works'!T79</f>
        <v>140940</v>
      </c>
      <c r="C12" s="33">
        <v>1100</v>
      </c>
      <c r="D12" s="33">
        <f>+B12-C12</f>
        <v>139840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Ex-Works'!U79</f>
        <v>140940</v>
      </c>
      <c r="C13" s="33">
        <v>1100</v>
      </c>
      <c r="D13" s="33">
        <f t="shared" si="0"/>
        <v>139840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Ex-Works'!M79</f>
        <v>143440</v>
      </c>
      <c r="C14" s="33">
        <v>1100</v>
      </c>
      <c r="D14" s="33">
        <f>+B14-C14</f>
        <v>142340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Ex-Works'!N79</f>
        <v>143440</v>
      </c>
      <c r="C15" s="33">
        <v>1100</v>
      </c>
      <c r="D15" s="33">
        <f>+B15-C15</f>
        <v>142340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Ex-Works'!Q79</f>
        <v>133276</v>
      </c>
      <c r="C16" s="33">
        <v>1100</v>
      </c>
      <c r="D16" s="33">
        <f t="shared" si="0"/>
        <v>132176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Ex-Works'!C79</f>
        <v>141986</v>
      </c>
      <c r="C17" s="33">
        <v>1100</v>
      </c>
      <c r="D17" s="33">
        <f t="shared" si="0"/>
        <v>140886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Ex-Works'!D79</f>
        <v>140736</v>
      </c>
      <c r="C18" s="33">
        <v>1100</v>
      </c>
      <c r="D18" s="33">
        <f t="shared" si="0"/>
        <v>139636</v>
      </c>
      <c r="E18" s="56" t="s">
        <v>240</v>
      </c>
      <c r="F18" s="57">
        <f>+[1]FREIGHT!I169</f>
        <v>3878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Ex-Works'!B79</f>
        <v>140236</v>
      </c>
      <c r="C19" s="33">
        <v>1100</v>
      </c>
      <c r="D19" s="33">
        <f t="shared" si="0"/>
        <v>139136</v>
      </c>
      <c r="E19" s="56" t="s">
        <v>241</v>
      </c>
      <c r="F19" s="57">
        <f>+[1]FREIGHT!I172</f>
        <v>3650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Ex-Works'!E79</f>
        <v>142040</v>
      </c>
      <c r="C20" s="33">
        <v>1100</v>
      </c>
      <c r="D20" s="33">
        <f t="shared" si="0"/>
        <v>140940</v>
      </c>
      <c r="E20" s="56" t="s">
        <v>242</v>
      </c>
      <c r="F20" s="58">
        <f>+[1]FREIGHT!I174</f>
        <v>3748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Ex-Works'!F79</f>
        <v>142538</v>
      </c>
      <c r="C21" s="33">
        <v>1100</v>
      </c>
      <c r="D21" s="33">
        <f t="shared" si="0"/>
        <v>141438</v>
      </c>
      <c r="E21" s="56" t="s">
        <v>243</v>
      </c>
      <c r="F21" s="58">
        <f>+[1]FREIGHT!I179</f>
        <v>3748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Ex-Works'!W79-3000</f>
        <v>135736</v>
      </c>
      <c r="C22" s="33">
        <v>1100</v>
      </c>
      <c r="D22" s="33">
        <f t="shared" si="0"/>
        <v>134636</v>
      </c>
      <c r="E22" s="56"/>
      <c r="F22" s="58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Ex-Works'!W79</f>
        <v>138736</v>
      </c>
      <c r="C23" s="33">
        <v>1100</v>
      </c>
      <c r="D23" s="33">
        <f t="shared" si="0"/>
        <v>137636</v>
      </c>
      <c r="E23" s="56"/>
      <c r="F23" s="58"/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Ex-Works'!X79</f>
        <v>138736</v>
      </c>
      <c r="C24" s="33">
        <v>1100</v>
      </c>
      <c r="D24" s="33">
        <f t="shared" si="0"/>
        <v>137636</v>
      </c>
      <c r="E24" s="56"/>
      <c r="F24" s="58"/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Ex-Works'!J79</f>
        <v>133101</v>
      </c>
      <c r="C25" s="33">
        <v>1100</v>
      </c>
      <c r="D25" s="33">
        <f t="shared" si="0"/>
        <v>132001</v>
      </c>
      <c r="E25" s="56"/>
      <c r="F25" s="57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Ex-Works'!H79</f>
        <v>132448</v>
      </c>
      <c r="C26" s="33">
        <v>1100</v>
      </c>
      <c r="D26" s="33">
        <f t="shared" si="0"/>
        <v>131348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Ex-Works'!G79</f>
        <v>133298</v>
      </c>
      <c r="C27" s="33">
        <v>1100</v>
      </c>
      <c r="D27" s="33">
        <f t="shared" si="0"/>
        <v>132198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Ex-Works'!I79</f>
        <v>131101</v>
      </c>
      <c r="C28" s="33">
        <v>1100</v>
      </c>
      <c r="D28" s="33">
        <f t="shared" si="0"/>
        <v>130001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Ex-Works'!Y79</f>
        <v>136736</v>
      </c>
      <c r="C29" s="33">
        <v>1100</v>
      </c>
      <c r="D29" s="33">
        <f t="shared" si="0"/>
        <v>135636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Ex-Works'!Z79</f>
        <v>134736</v>
      </c>
      <c r="C30" s="33">
        <v>1100</v>
      </c>
      <c r="D30" s="33">
        <f t="shared" si="0"/>
        <v>133636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Ex-Works'!AA79</f>
        <v>127776</v>
      </c>
      <c r="C31" s="33">
        <v>1100</v>
      </c>
      <c r="D31" s="33">
        <f t="shared" si="0"/>
        <v>126676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Ex-Works'!AB79</f>
        <v>139538</v>
      </c>
      <c r="C32" s="33">
        <v>1100</v>
      </c>
      <c r="D32" s="33">
        <f t="shared" si="0"/>
        <v>138438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Ex-Works'!AC79</f>
        <v>137236</v>
      </c>
      <c r="C33" s="33">
        <v>1100</v>
      </c>
      <c r="D33" s="33">
        <f t="shared" si="0"/>
        <v>136136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WORK'!G76</f>
        <v>157526</v>
      </c>
      <c r="C35" s="33">
        <v>1100</v>
      </c>
      <c r="D35" s="33">
        <f t="shared" ref="D35:D43" si="1">+B35-C35</f>
        <v>156426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WORK'!E76</f>
        <v>151336</v>
      </c>
      <c r="C36" s="33">
        <v>1100</v>
      </c>
      <c r="D36" s="33">
        <f t="shared" si="1"/>
        <v>150236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WORK'!B76</f>
        <v>153316</v>
      </c>
      <c r="C37" s="33">
        <v>1100</v>
      </c>
      <c r="D37" s="33">
        <f t="shared" si="1"/>
        <v>152216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WORK'!F76</f>
        <v>151836</v>
      </c>
      <c r="C38" s="33">
        <v>1100</v>
      </c>
      <c r="D38" s="33">
        <f t="shared" si="1"/>
        <v>150736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WORK'!X76</f>
        <v>149316</v>
      </c>
      <c r="C39" s="33">
        <v>1100</v>
      </c>
      <c r="D39" s="33">
        <f t="shared" si="1"/>
        <v>148216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WORK'!C76</f>
        <v>152816</v>
      </c>
      <c r="C40" s="33">
        <v>1100</v>
      </c>
      <c r="D40" s="33">
        <f t="shared" si="1"/>
        <v>151716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WORK'!D76</f>
        <v>150336</v>
      </c>
      <c r="C41" s="33">
        <v>1100</v>
      </c>
      <c r="D41" s="33">
        <f t="shared" si="1"/>
        <v>149236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WORK'!H76</f>
        <v>163626</v>
      </c>
      <c r="C42" s="33">
        <v>1100</v>
      </c>
      <c r="D42" s="33">
        <f t="shared" si="1"/>
        <v>162526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WORK'!AA76</f>
        <v>151316</v>
      </c>
      <c r="C43" s="33">
        <v>1100</v>
      </c>
      <c r="D43" s="33">
        <f t="shared" si="1"/>
        <v>150216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WORK'!R76</f>
        <v>162021</v>
      </c>
      <c r="C45" s="33">
        <v>1100</v>
      </c>
      <c r="D45" s="33">
        <f t="shared" ref="D45:D58" si="2">+B45-C45</f>
        <v>160921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WORK'!P76</f>
        <v>161851</v>
      </c>
      <c r="C46" s="33">
        <v>1100</v>
      </c>
      <c r="D46" s="33">
        <f>+B46-C46</f>
        <v>160751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WORK'!Z76</f>
        <v>152601</v>
      </c>
      <c r="C47" s="33">
        <v>1100</v>
      </c>
      <c r="D47" s="33">
        <f t="shared" si="2"/>
        <v>151501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WORK'!Q76</f>
        <v>160421</v>
      </c>
      <c r="C48" s="33">
        <v>1100</v>
      </c>
      <c r="D48" s="33">
        <f t="shared" si="2"/>
        <v>159321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WORK'!S76</f>
        <v>158601</v>
      </c>
      <c r="C49" s="33">
        <v>1100</v>
      </c>
      <c r="D49" s="33">
        <f t="shared" si="2"/>
        <v>157501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WORK'!T76</f>
        <v>159616</v>
      </c>
      <c r="C50" s="33">
        <v>1100</v>
      </c>
      <c r="D50" s="33">
        <f t="shared" si="2"/>
        <v>158516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WORK'!U76</f>
        <v>161466</v>
      </c>
      <c r="C51" s="33">
        <v>1100</v>
      </c>
      <c r="D51" s="33">
        <f t="shared" si="2"/>
        <v>160366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WORK'!V76</f>
        <v>160271</v>
      </c>
      <c r="C52" s="33">
        <v>1100</v>
      </c>
      <c r="D52" s="33">
        <f t="shared" si="2"/>
        <v>159171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WORK'!W76</f>
        <v>160171</v>
      </c>
      <c r="C53" s="33">
        <v>1100</v>
      </c>
      <c r="D53" s="33">
        <f t="shared" si="2"/>
        <v>159071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WORK'!N76</f>
        <v>158601</v>
      </c>
      <c r="C54" s="33">
        <v>1100</v>
      </c>
      <c r="D54" s="33">
        <f t="shared" si="2"/>
        <v>157501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WORK'!O76</f>
        <v>158101</v>
      </c>
      <c r="C55" s="33">
        <v>1100</v>
      </c>
      <c r="D55" s="33">
        <f t="shared" si="2"/>
        <v>157001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WORK'!K76</f>
        <v>171600</v>
      </c>
      <c r="C56" s="33">
        <v>1100</v>
      </c>
      <c r="D56" s="33">
        <f t="shared" si="2"/>
        <v>170500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WORK'!M76</f>
        <v>174600</v>
      </c>
      <c r="C57" s="33">
        <v>1100</v>
      </c>
      <c r="D57" s="33">
        <f t="shared" si="2"/>
        <v>173500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WORK'!L76</f>
        <v>173071</v>
      </c>
      <c r="C58" s="33">
        <v>1100</v>
      </c>
      <c r="D58" s="33">
        <f t="shared" si="2"/>
        <v>171971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STP'!C76</f>
        <v>140093</v>
      </c>
      <c r="C60" s="33">
        <v>1100</v>
      </c>
      <c r="D60" s="33">
        <f t="shared" ref="D60:D68" si="3">+B60-C60</f>
        <v>138993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STP'!B76</f>
        <v>139093</v>
      </c>
      <c r="C61" s="33">
        <v>1100</v>
      </c>
      <c r="D61" s="33">
        <f t="shared" si="3"/>
        <v>137993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STP'!B76</f>
        <v>139093</v>
      </c>
      <c r="C62" s="33">
        <v>1100</v>
      </c>
      <c r="D62" s="33">
        <f t="shared" si="3"/>
        <v>137993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STP'!D76</f>
        <v>145683</v>
      </c>
      <c r="C63" s="33">
        <v>1100</v>
      </c>
      <c r="D63" s="33">
        <f t="shared" si="3"/>
        <v>144583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STP'!E76</f>
        <v>147683</v>
      </c>
      <c r="C64" s="33">
        <v>1100</v>
      </c>
      <c r="D64" s="33">
        <f t="shared" si="3"/>
        <v>146583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STP'!F76</f>
        <v>149280</v>
      </c>
      <c r="C65" s="33">
        <v>1100</v>
      </c>
      <c r="D65" s="33">
        <f t="shared" si="3"/>
        <v>148180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STP'!B76-3000</f>
        <v>136093</v>
      </c>
      <c r="C66" s="33">
        <v>1100</v>
      </c>
      <c r="D66" s="33">
        <f t="shared" si="3"/>
        <v>134993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STP'!H73</f>
        <v>137143</v>
      </c>
      <c r="C67" s="33">
        <v>1100</v>
      </c>
      <c r="D67" s="33">
        <f t="shared" si="3"/>
        <v>136043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STP'!I76</f>
        <v>137093</v>
      </c>
      <c r="C68" s="33">
        <v>1100</v>
      </c>
      <c r="D68" s="33">
        <f t="shared" si="3"/>
        <v>135993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244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Ex-Works'!R81</f>
        <v>132423</v>
      </c>
      <c r="C10" s="33">
        <v>1100</v>
      </c>
      <c r="D10" s="33">
        <f t="shared" ref="D10:D33" si="0">+B10-C10</f>
        <v>131323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Ex-Works'!S81</f>
        <v>134423</v>
      </c>
      <c r="C11" s="33">
        <v>1100</v>
      </c>
      <c r="D11" s="33">
        <f t="shared" si="0"/>
        <v>133323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Ex-Works'!T81</f>
        <v>141074</v>
      </c>
      <c r="C12" s="33">
        <v>1100</v>
      </c>
      <c r="D12" s="33">
        <f>+B12-C12</f>
        <v>139974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Ex-Works'!U81</f>
        <v>141074</v>
      </c>
      <c r="C13" s="33">
        <v>1100</v>
      </c>
      <c r="D13" s="33">
        <f t="shared" si="0"/>
        <v>139974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Ex-Works'!M81</f>
        <v>143574</v>
      </c>
      <c r="C14" s="33">
        <v>1100</v>
      </c>
      <c r="D14" s="33">
        <f>+B14-C14</f>
        <v>142474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Ex-Works'!N81</f>
        <v>143574</v>
      </c>
      <c r="C15" s="33">
        <v>1100</v>
      </c>
      <c r="D15" s="33">
        <f>+B15-C15</f>
        <v>142474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Ex-Works'!Q81</f>
        <v>133258</v>
      </c>
      <c r="C16" s="33">
        <v>1100</v>
      </c>
      <c r="D16" s="33">
        <f t="shared" si="0"/>
        <v>132158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Ex-Works'!C81</f>
        <v>141423</v>
      </c>
      <c r="C17" s="33">
        <v>1100</v>
      </c>
      <c r="D17" s="33">
        <f t="shared" si="0"/>
        <v>140323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Ex-Works'!D81</f>
        <v>140173</v>
      </c>
      <c r="C18" s="33">
        <v>1100</v>
      </c>
      <c r="D18" s="33">
        <f t="shared" si="0"/>
        <v>139073</v>
      </c>
      <c r="E18" s="56" t="s">
        <v>245</v>
      </c>
      <c r="F18" s="57">
        <f>+[1]FREIGHT!I162</f>
        <v>3966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Ex-Works'!B81</f>
        <v>139673</v>
      </c>
      <c r="C19" s="33">
        <v>1100</v>
      </c>
      <c r="D19" s="33">
        <f t="shared" si="0"/>
        <v>138573</v>
      </c>
      <c r="E19" s="56" t="s">
        <v>246</v>
      </c>
      <c r="F19" s="57">
        <f>+[1]FREIGHT!I176</f>
        <v>4451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Ex-Works'!E81</f>
        <v>142174</v>
      </c>
      <c r="C20" s="33">
        <v>1100</v>
      </c>
      <c r="D20" s="33">
        <f t="shared" si="0"/>
        <v>141074</v>
      </c>
      <c r="E20" s="56"/>
      <c r="F20" s="58"/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Ex-Works'!F81</f>
        <v>141894</v>
      </c>
      <c r="C21" s="33">
        <v>1100</v>
      </c>
      <c r="D21" s="33">
        <f t="shared" si="0"/>
        <v>140794</v>
      </c>
      <c r="E21" s="56"/>
      <c r="F21" s="58"/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Ex-Works'!W81-3000</f>
        <v>135408</v>
      </c>
      <c r="C22" s="33">
        <v>1100</v>
      </c>
      <c r="D22" s="33">
        <f t="shared" si="0"/>
        <v>134308</v>
      </c>
      <c r="E22" s="56"/>
      <c r="F22" s="58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Ex-Works'!W81</f>
        <v>138408</v>
      </c>
      <c r="C23" s="33">
        <v>1100</v>
      </c>
      <c r="D23" s="33">
        <f t="shared" si="0"/>
        <v>137308</v>
      </c>
      <c r="E23" s="56"/>
      <c r="F23" s="58"/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Ex-Works'!X81</f>
        <v>138408</v>
      </c>
      <c r="C24" s="33">
        <v>1100</v>
      </c>
      <c r="D24" s="33">
        <f t="shared" si="0"/>
        <v>137308</v>
      </c>
      <c r="E24" s="56"/>
      <c r="F24" s="58"/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Ex-Works'!J81</f>
        <v>132324</v>
      </c>
      <c r="C25" s="33">
        <v>1100</v>
      </c>
      <c r="D25" s="33">
        <f t="shared" si="0"/>
        <v>131224</v>
      </c>
      <c r="E25" s="56"/>
      <c r="F25" s="57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Ex-Works'!H81</f>
        <v>131804</v>
      </c>
      <c r="C26" s="33">
        <v>1100</v>
      </c>
      <c r="D26" s="33">
        <f t="shared" si="0"/>
        <v>130704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Ex-Works'!G81</f>
        <v>132704</v>
      </c>
      <c r="C27" s="33">
        <v>1100</v>
      </c>
      <c r="D27" s="33">
        <f t="shared" si="0"/>
        <v>131604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Ex-Works'!I81</f>
        <v>130324</v>
      </c>
      <c r="C28" s="33">
        <v>1100</v>
      </c>
      <c r="D28" s="33">
        <f t="shared" si="0"/>
        <v>129224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Ex-Works'!Y81</f>
        <v>136408</v>
      </c>
      <c r="C29" s="33">
        <v>1100</v>
      </c>
      <c r="D29" s="33">
        <f t="shared" si="0"/>
        <v>135308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Ex-Works'!Z81</f>
        <v>134408</v>
      </c>
      <c r="C30" s="33">
        <v>1100</v>
      </c>
      <c r="D30" s="33">
        <f t="shared" si="0"/>
        <v>133308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Ex-Works'!AA81</f>
        <v>127758</v>
      </c>
      <c r="C31" s="33">
        <v>1100</v>
      </c>
      <c r="D31" s="33">
        <f t="shared" si="0"/>
        <v>126658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Ex-Works'!AB81</f>
        <v>138894</v>
      </c>
      <c r="C32" s="33">
        <v>1100</v>
      </c>
      <c r="D32" s="33">
        <f t="shared" si="0"/>
        <v>137794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Ex-Works'!AC81</f>
        <v>136673</v>
      </c>
      <c r="C33" s="33">
        <v>1100</v>
      </c>
      <c r="D33" s="33">
        <f t="shared" si="0"/>
        <v>135573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WORK'!G78</f>
        <v>157643</v>
      </c>
      <c r="C35" s="33">
        <v>1100</v>
      </c>
      <c r="D35" s="33">
        <f t="shared" ref="D35:D43" si="1">+B35-C35</f>
        <v>156543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WORK'!E78</f>
        <v>151453</v>
      </c>
      <c r="C36" s="33">
        <v>1100</v>
      </c>
      <c r="D36" s="33">
        <f t="shared" si="1"/>
        <v>150353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WORK'!B78</f>
        <v>153433</v>
      </c>
      <c r="C37" s="33">
        <v>1100</v>
      </c>
      <c r="D37" s="33">
        <f t="shared" si="1"/>
        <v>152333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WORK'!F78</f>
        <v>151953</v>
      </c>
      <c r="C38" s="33">
        <v>1100</v>
      </c>
      <c r="D38" s="33">
        <f t="shared" si="1"/>
        <v>150853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WORK'!X78</f>
        <v>149433</v>
      </c>
      <c r="C39" s="33">
        <v>1100</v>
      </c>
      <c r="D39" s="33">
        <f t="shared" si="1"/>
        <v>148333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WORK'!C78</f>
        <v>152933</v>
      </c>
      <c r="C40" s="33">
        <v>1100</v>
      </c>
      <c r="D40" s="33">
        <f t="shared" si="1"/>
        <v>151833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WORK'!D78</f>
        <v>150453</v>
      </c>
      <c r="C41" s="33">
        <v>1100</v>
      </c>
      <c r="D41" s="33">
        <f t="shared" si="1"/>
        <v>149353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WORK'!H78</f>
        <v>163743</v>
      </c>
      <c r="C42" s="33">
        <v>1100</v>
      </c>
      <c r="D42" s="33">
        <f t="shared" si="1"/>
        <v>162643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WORK'!AA78</f>
        <v>151433</v>
      </c>
      <c r="C43" s="33">
        <v>1100</v>
      </c>
      <c r="D43" s="33">
        <f t="shared" si="1"/>
        <v>150333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WORK'!R78</f>
        <v>161927</v>
      </c>
      <c r="C45" s="33">
        <v>1100</v>
      </c>
      <c r="D45" s="33">
        <f t="shared" ref="D45:D58" si="2">+B45-C45</f>
        <v>160827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WORK'!P78</f>
        <v>161757</v>
      </c>
      <c r="C46" s="33">
        <v>1100</v>
      </c>
      <c r="D46" s="33">
        <f>+B46-C46</f>
        <v>160657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WORK'!Z78</f>
        <v>152507</v>
      </c>
      <c r="C47" s="33">
        <v>1100</v>
      </c>
      <c r="D47" s="33">
        <f t="shared" si="2"/>
        <v>151407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WORK'!Q78</f>
        <v>160277</v>
      </c>
      <c r="C48" s="33">
        <v>1100</v>
      </c>
      <c r="D48" s="33">
        <f t="shared" si="2"/>
        <v>159177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WORK'!S78</f>
        <v>158507</v>
      </c>
      <c r="C49" s="33">
        <v>1100</v>
      </c>
      <c r="D49" s="33">
        <f t="shared" si="2"/>
        <v>157407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WORK'!T78</f>
        <v>159733</v>
      </c>
      <c r="C50" s="33">
        <v>1100</v>
      </c>
      <c r="D50" s="33">
        <f t="shared" si="2"/>
        <v>158633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WORK'!U78</f>
        <v>161583</v>
      </c>
      <c r="C51" s="33">
        <v>1100</v>
      </c>
      <c r="D51" s="33">
        <f t="shared" si="2"/>
        <v>160483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WORK'!V78</f>
        <v>159977</v>
      </c>
      <c r="C52" s="33">
        <v>1100</v>
      </c>
      <c r="D52" s="33">
        <f t="shared" si="2"/>
        <v>158877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WORK'!W78</f>
        <v>159977</v>
      </c>
      <c r="C53" s="33">
        <v>1100</v>
      </c>
      <c r="D53" s="33">
        <f t="shared" si="2"/>
        <v>158877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WORK'!N78</f>
        <v>158507</v>
      </c>
      <c r="C54" s="33">
        <v>1100</v>
      </c>
      <c r="D54" s="33">
        <f t="shared" si="2"/>
        <v>157407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WORK'!O78</f>
        <v>158007</v>
      </c>
      <c r="C55" s="33">
        <v>1100</v>
      </c>
      <c r="D55" s="33">
        <f t="shared" si="2"/>
        <v>156907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WORK'!K78</f>
        <v>171708</v>
      </c>
      <c r="C56" s="33">
        <v>1100</v>
      </c>
      <c r="D56" s="33">
        <f t="shared" si="2"/>
        <v>170608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WORK'!M78</f>
        <v>174708</v>
      </c>
      <c r="C57" s="33">
        <v>1100</v>
      </c>
      <c r="D57" s="33">
        <f t="shared" si="2"/>
        <v>173608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WORK'!L78</f>
        <v>172997</v>
      </c>
      <c r="C58" s="33">
        <v>1100</v>
      </c>
      <c r="D58" s="33">
        <f t="shared" si="2"/>
        <v>171897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STP'!C78</f>
        <v>140430</v>
      </c>
      <c r="C60" s="33">
        <v>1100</v>
      </c>
      <c r="D60" s="33">
        <f t="shared" ref="D60:D68" si="3">+B60-C60</f>
        <v>139330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STP'!B78</f>
        <v>139430</v>
      </c>
      <c r="C61" s="33">
        <v>1100</v>
      </c>
      <c r="D61" s="33">
        <f t="shared" si="3"/>
        <v>138330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STP'!B78</f>
        <v>139430</v>
      </c>
      <c r="C62" s="33">
        <v>1100</v>
      </c>
      <c r="D62" s="33">
        <f t="shared" si="3"/>
        <v>138330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STP'!D78</f>
        <v>146010</v>
      </c>
      <c r="C63" s="33">
        <v>1100</v>
      </c>
      <c r="D63" s="33">
        <f t="shared" si="3"/>
        <v>144910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STP'!E78</f>
        <v>148010</v>
      </c>
      <c r="C64" s="33">
        <v>1100</v>
      </c>
      <c r="D64" s="33">
        <f t="shared" si="3"/>
        <v>146910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STP'!F78</f>
        <v>149663</v>
      </c>
      <c r="C65" s="33">
        <v>1100</v>
      </c>
      <c r="D65" s="33">
        <f t="shared" si="3"/>
        <v>148563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STP'!B78-3000</f>
        <v>136430</v>
      </c>
      <c r="C66" s="33">
        <v>1100</v>
      </c>
      <c r="D66" s="33">
        <f t="shared" si="3"/>
        <v>135330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STP'!H78</f>
        <v>137430</v>
      </c>
      <c r="C67" s="33">
        <v>1100</v>
      </c>
      <c r="D67" s="33">
        <f t="shared" si="3"/>
        <v>136330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STP'!I78</f>
        <v>137430</v>
      </c>
      <c r="C68" s="33">
        <v>1100</v>
      </c>
      <c r="D68" s="33">
        <f t="shared" si="3"/>
        <v>136330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247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Ex-Works'!R82</f>
        <v>131725</v>
      </c>
      <c r="C10" s="33">
        <v>1100</v>
      </c>
      <c r="D10" s="33">
        <f t="shared" ref="D10:D33" si="0">+B10-C10</f>
        <v>130625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Ex-Works'!S82</f>
        <v>133725</v>
      </c>
      <c r="C11" s="33">
        <v>1100</v>
      </c>
      <c r="D11" s="33">
        <f t="shared" si="0"/>
        <v>132625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Ex-Works'!T82</f>
        <v>139820</v>
      </c>
      <c r="C12" s="33">
        <v>1100</v>
      </c>
      <c r="D12" s="33">
        <f>+B12-C12</f>
        <v>138720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Ex-Works'!U82</f>
        <v>139820</v>
      </c>
      <c r="C13" s="33">
        <v>1100</v>
      </c>
      <c r="D13" s="33">
        <f t="shared" si="0"/>
        <v>138720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Ex-Works'!M82</f>
        <v>142320</v>
      </c>
      <c r="C14" s="33">
        <v>1100</v>
      </c>
      <c r="D14" s="33">
        <f>+B14-C14</f>
        <v>141220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Ex-Works'!N82</f>
        <v>142320</v>
      </c>
      <c r="C15" s="33">
        <v>1100</v>
      </c>
      <c r="D15" s="33">
        <f>+B15-C15</f>
        <v>141220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Ex-Works'!Q82</f>
        <v>132578</v>
      </c>
      <c r="C16" s="33">
        <v>1100</v>
      </c>
      <c r="D16" s="33">
        <f t="shared" si="0"/>
        <v>131478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Ex-Works'!C82</f>
        <v>141025</v>
      </c>
      <c r="C17" s="33">
        <v>1100</v>
      </c>
      <c r="D17" s="33">
        <f t="shared" si="0"/>
        <v>139925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Ex-Works'!D82</f>
        <v>139775</v>
      </c>
      <c r="C18" s="33">
        <v>1100</v>
      </c>
      <c r="D18" s="33">
        <f t="shared" si="0"/>
        <v>138675</v>
      </c>
      <c r="E18" s="56" t="s">
        <v>248</v>
      </c>
      <c r="F18" s="57">
        <f>+[1]FREIGHT!I165</f>
        <v>4324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Ex-Works'!B82</f>
        <v>139275</v>
      </c>
      <c r="C19" s="33">
        <v>1100</v>
      </c>
      <c r="D19" s="33">
        <f t="shared" si="0"/>
        <v>138175</v>
      </c>
      <c r="E19" s="56" t="s">
        <v>249</v>
      </c>
      <c r="F19" s="57">
        <f>+[1]FREIGHT!I177</f>
        <v>4588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Ex-Works'!E82</f>
        <v>140920</v>
      </c>
      <c r="C20" s="33">
        <v>1100</v>
      </c>
      <c r="D20" s="33">
        <f t="shared" si="0"/>
        <v>139820</v>
      </c>
      <c r="E20" s="56"/>
      <c r="F20" s="58"/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Ex-Works'!F82</f>
        <v>141823</v>
      </c>
      <c r="C21" s="33">
        <v>1100</v>
      </c>
      <c r="D21" s="33">
        <f t="shared" si="0"/>
        <v>140723</v>
      </c>
      <c r="E21" s="56"/>
      <c r="F21" s="58"/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Ex-Works'!W82-3000</f>
        <v>134993</v>
      </c>
      <c r="C22" s="33">
        <v>1100</v>
      </c>
      <c r="D22" s="33">
        <f t="shared" si="0"/>
        <v>133893</v>
      </c>
      <c r="E22" s="56"/>
      <c r="F22" s="58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Ex-Works'!W82</f>
        <v>137993</v>
      </c>
      <c r="C23" s="33">
        <v>1100</v>
      </c>
      <c r="D23" s="33">
        <f t="shared" si="0"/>
        <v>136893</v>
      </c>
      <c r="E23" s="56"/>
      <c r="F23" s="58"/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Ex-Works'!X82</f>
        <v>137993</v>
      </c>
      <c r="C24" s="33">
        <v>1100</v>
      </c>
      <c r="D24" s="33">
        <f t="shared" si="0"/>
        <v>136893</v>
      </c>
      <c r="E24" s="56"/>
      <c r="F24" s="58"/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Ex-Works'!J82</f>
        <v>131984</v>
      </c>
      <c r="C25" s="33">
        <v>1100</v>
      </c>
      <c r="D25" s="33">
        <f t="shared" si="0"/>
        <v>130884</v>
      </c>
      <c r="E25" s="56"/>
      <c r="F25" s="57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Ex-Works'!H82</f>
        <v>131333</v>
      </c>
      <c r="C26" s="33">
        <v>1100</v>
      </c>
      <c r="D26" s="33">
        <f t="shared" si="0"/>
        <v>130233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Ex-Works'!G82</f>
        <v>132180</v>
      </c>
      <c r="C27" s="33">
        <v>1100</v>
      </c>
      <c r="D27" s="33">
        <f t="shared" si="0"/>
        <v>131080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Ex-Works'!I82</f>
        <v>129984</v>
      </c>
      <c r="C28" s="33">
        <v>1100</v>
      </c>
      <c r="D28" s="33">
        <f t="shared" si="0"/>
        <v>128884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Ex-Works'!Y82</f>
        <v>135993</v>
      </c>
      <c r="C29" s="33">
        <v>1100</v>
      </c>
      <c r="D29" s="33">
        <f t="shared" si="0"/>
        <v>134893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Ex-Works'!Z82</f>
        <v>133993</v>
      </c>
      <c r="C30" s="33">
        <v>1100</v>
      </c>
      <c r="D30" s="33">
        <f t="shared" si="0"/>
        <v>132893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Ex-Works'!AA82</f>
        <v>127078</v>
      </c>
      <c r="C31" s="33">
        <v>1100</v>
      </c>
      <c r="D31" s="33">
        <f t="shared" si="0"/>
        <v>125978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Ex-Works'!AB82</f>
        <v>138823</v>
      </c>
      <c r="C32" s="33">
        <v>1100</v>
      </c>
      <c r="D32" s="33">
        <f t="shared" si="0"/>
        <v>137723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Ex-Works'!AC82</f>
        <v>136275</v>
      </c>
      <c r="C33" s="33">
        <v>1100</v>
      </c>
      <c r="D33" s="33">
        <f t="shared" si="0"/>
        <v>135175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WORK'!G79</f>
        <v>156407</v>
      </c>
      <c r="C35" s="33">
        <v>1100</v>
      </c>
      <c r="D35" s="33">
        <f t="shared" ref="D35:D43" si="1">+B35-C35</f>
        <v>155307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WORK'!E79</f>
        <v>150217</v>
      </c>
      <c r="C36" s="33">
        <v>1100</v>
      </c>
      <c r="D36" s="33">
        <f t="shared" si="1"/>
        <v>149117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WORK'!B79</f>
        <v>152197</v>
      </c>
      <c r="C37" s="33">
        <v>1100</v>
      </c>
      <c r="D37" s="33">
        <f t="shared" si="1"/>
        <v>151097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WORK'!F79</f>
        <v>150717</v>
      </c>
      <c r="C38" s="33">
        <v>1100</v>
      </c>
      <c r="D38" s="33">
        <f t="shared" si="1"/>
        <v>149617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WORK'!X79</f>
        <v>148197</v>
      </c>
      <c r="C39" s="33">
        <v>1100</v>
      </c>
      <c r="D39" s="33">
        <f t="shared" si="1"/>
        <v>147097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WORK'!C79</f>
        <v>151697</v>
      </c>
      <c r="C40" s="33">
        <v>1100</v>
      </c>
      <c r="D40" s="33">
        <f t="shared" si="1"/>
        <v>150597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WORK'!D79</f>
        <v>149217</v>
      </c>
      <c r="C41" s="33">
        <v>1100</v>
      </c>
      <c r="D41" s="33">
        <f t="shared" si="1"/>
        <v>148117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WORK'!H79</f>
        <v>162507</v>
      </c>
      <c r="C42" s="33">
        <v>1100</v>
      </c>
      <c r="D42" s="33">
        <f t="shared" si="1"/>
        <v>161407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WORK'!AA79</f>
        <v>150197</v>
      </c>
      <c r="C43" s="33">
        <v>1100</v>
      </c>
      <c r="D43" s="33">
        <f t="shared" si="1"/>
        <v>149097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WORK'!R79</f>
        <v>161206</v>
      </c>
      <c r="C45" s="33">
        <v>1100</v>
      </c>
      <c r="D45" s="33">
        <f t="shared" ref="D45:D58" si="2">+B45-C45</f>
        <v>160106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WORK'!P79</f>
        <v>161106</v>
      </c>
      <c r="C46" s="33">
        <v>1100</v>
      </c>
      <c r="D46" s="33">
        <f>+B46-C46</f>
        <v>160006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WORK'!Z79</f>
        <v>151856</v>
      </c>
      <c r="C47" s="33">
        <v>1100</v>
      </c>
      <c r="D47" s="33">
        <f t="shared" si="2"/>
        <v>150756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WORK'!Q79</f>
        <v>159556</v>
      </c>
      <c r="C48" s="33">
        <v>1100</v>
      </c>
      <c r="D48" s="33">
        <f t="shared" si="2"/>
        <v>158456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WORK'!S79</f>
        <v>157856</v>
      </c>
      <c r="C49" s="33">
        <v>1100</v>
      </c>
      <c r="D49" s="33">
        <f t="shared" si="2"/>
        <v>156756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WORK'!T79</f>
        <v>158497</v>
      </c>
      <c r="C50" s="33">
        <v>1100</v>
      </c>
      <c r="D50" s="33">
        <f t="shared" si="2"/>
        <v>157397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WORK'!U79</f>
        <v>160347</v>
      </c>
      <c r="C51" s="33">
        <v>1100</v>
      </c>
      <c r="D51" s="33">
        <f t="shared" si="2"/>
        <v>159247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WORK'!V79</f>
        <v>159256</v>
      </c>
      <c r="C52" s="33">
        <v>1100</v>
      </c>
      <c r="D52" s="33">
        <f t="shared" si="2"/>
        <v>158156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WORK'!W79</f>
        <v>159477</v>
      </c>
      <c r="C53" s="33">
        <v>1100</v>
      </c>
      <c r="D53" s="33">
        <f t="shared" si="2"/>
        <v>158377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WORK'!N79</f>
        <v>157856</v>
      </c>
      <c r="C54" s="33">
        <v>1100</v>
      </c>
      <c r="D54" s="33">
        <f t="shared" si="2"/>
        <v>156756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WORK'!O79</f>
        <v>157356</v>
      </c>
      <c r="C55" s="33">
        <v>1100</v>
      </c>
      <c r="D55" s="33">
        <f t="shared" si="2"/>
        <v>156256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WORK'!K79</f>
        <v>170475</v>
      </c>
      <c r="C56" s="33">
        <v>1100</v>
      </c>
      <c r="D56" s="33">
        <f t="shared" si="2"/>
        <v>169375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WORK'!M79</f>
        <v>173475</v>
      </c>
      <c r="C57" s="33">
        <v>1100</v>
      </c>
      <c r="D57" s="33">
        <f t="shared" si="2"/>
        <v>172375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WORK'!L79</f>
        <v>172306</v>
      </c>
      <c r="C58" s="33">
        <v>1100</v>
      </c>
      <c r="D58" s="33">
        <f t="shared" si="2"/>
        <v>171206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STP'!C79</f>
        <v>139223</v>
      </c>
      <c r="C60" s="33">
        <v>1100</v>
      </c>
      <c r="D60" s="33">
        <f t="shared" ref="D60:D68" si="3">+B60-C60</f>
        <v>138123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STP'!B79</f>
        <v>138223</v>
      </c>
      <c r="C61" s="33">
        <v>1100</v>
      </c>
      <c r="D61" s="33">
        <f t="shared" si="3"/>
        <v>137123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STP'!B79</f>
        <v>138223</v>
      </c>
      <c r="C62" s="33">
        <v>1100</v>
      </c>
      <c r="D62" s="33">
        <f t="shared" si="3"/>
        <v>137123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STP'!D79</f>
        <v>144803</v>
      </c>
      <c r="C63" s="33">
        <v>1100</v>
      </c>
      <c r="D63" s="33">
        <f t="shared" si="3"/>
        <v>143703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STP'!E79</f>
        <v>146803</v>
      </c>
      <c r="C64" s="33">
        <v>1100</v>
      </c>
      <c r="D64" s="33">
        <f t="shared" si="3"/>
        <v>145703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STP'!F79</f>
        <v>148503</v>
      </c>
      <c r="C65" s="33">
        <v>1100</v>
      </c>
      <c r="D65" s="33">
        <f t="shared" si="3"/>
        <v>147403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STP'!B79-3000</f>
        <v>135223</v>
      </c>
      <c r="C66" s="33">
        <v>1100</v>
      </c>
      <c r="D66" s="33">
        <f t="shared" si="3"/>
        <v>134123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STP'!H79</f>
        <v>136223</v>
      </c>
      <c r="C67" s="33">
        <v>1100</v>
      </c>
      <c r="D67" s="33">
        <f t="shared" si="3"/>
        <v>135123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STP'!I79</f>
        <v>136223</v>
      </c>
      <c r="C68" s="33">
        <v>1100</v>
      </c>
      <c r="D68" s="33">
        <f t="shared" si="3"/>
        <v>135123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250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Ex-Works'!R78</f>
        <v>132542</v>
      </c>
      <c r="C10" s="33">
        <v>1100</v>
      </c>
      <c r="D10" s="33">
        <f t="shared" ref="D10:D33" si="0">+B10-C10</f>
        <v>131442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Ex-Works'!S78</f>
        <v>134542</v>
      </c>
      <c r="C11" s="33">
        <v>1100</v>
      </c>
      <c r="D11" s="33">
        <f t="shared" si="0"/>
        <v>133442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Ex-Works'!T78</f>
        <v>140716</v>
      </c>
      <c r="C12" s="33">
        <v>1100</v>
      </c>
      <c r="D12" s="33">
        <f>+B12-C12</f>
        <v>139616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Ex-Works'!U78</f>
        <v>140716</v>
      </c>
      <c r="C13" s="33">
        <v>1100</v>
      </c>
      <c r="D13" s="33">
        <f t="shared" si="0"/>
        <v>139616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Ex-Works'!M78</f>
        <v>143216</v>
      </c>
      <c r="C14" s="33">
        <v>1100</v>
      </c>
      <c r="D14" s="33">
        <f>+B14-C14</f>
        <v>142116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Ex-Works'!N78</f>
        <v>143216</v>
      </c>
      <c r="C15" s="33">
        <v>1100</v>
      </c>
      <c r="D15" s="33">
        <f>+B15-C15</f>
        <v>142116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Ex-Works'!Q78</f>
        <v>133676</v>
      </c>
      <c r="C16" s="33">
        <v>1100</v>
      </c>
      <c r="D16" s="33">
        <f t="shared" si="0"/>
        <v>132576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Ex-Works'!C78</f>
        <v>141784</v>
      </c>
      <c r="C17" s="33">
        <v>1100</v>
      </c>
      <c r="D17" s="33">
        <f t="shared" si="0"/>
        <v>140684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Ex-Works'!D78</f>
        <v>140534</v>
      </c>
      <c r="C18" s="33">
        <v>1100</v>
      </c>
      <c r="D18" s="33">
        <f t="shared" si="0"/>
        <v>139434</v>
      </c>
      <c r="E18" s="56" t="s">
        <v>251</v>
      </c>
      <c r="F18" s="57">
        <f>+[1]FREIGHT!I159</f>
        <v>3545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Ex-Works'!B78</f>
        <v>140034</v>
      </c>
      <c r="C19" s="33">
        <v>1100</v>
      </c>
      <c r="D19" s="33">
        <f t="shared" si="0"/>
        <v>138934</v>
      </c>
      <c r="E19" s="56" t="s">
        <v>252</v>
      </c>
      <c r="F19" s="57">
        <f>+[1]FREIGHT!I164</f>
        <v>3991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Ex-Works'!E78</f>
        <v>141816</v>
      </c>
      <c r="C20" s="33">
        <v>1100</v>
      </c>
      <c r="D20" s="33">
        <f t="shared" si="0"/>
        <v>140716</v>
      </c>
      <c r="E20" s="56" t="s">
        <v>253</v>
      </c>
      <c r="F20" s="58">
        <f>+[1]FREIGHT!I166</f>
        <v>3782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Ex-Works'!F78</f>
        <v>142232</v>
      </c>
      <c r="C21" s="33">
        <v>1100</v>
      </c>
      <c r="D21" s="33">
        <f t="shared" si="0"/>
        <v>141132</v>
      </c>
      <c r="E21" s="56" t="s">
        <v>254</v>
      </c>
      <c r="F21" s="58">
        <f>+[1]FREIGHT!I175</f>
        <v>3841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Ex-Works'!W78-3000</f>
        <v>135696</v>
      </c>
      <c r="C22" s="33">
        <v>1100</v>
      </c>
      <c r="D22" s="33">
        <f t="shared" si="0"/>
        <v>134596</v>
      </c>
      <c r="E22" s="56" t="s">
        <v>255</v>
      </c>
      <c r="F22" s="58">
        <f>+[1]FREIGHT!I182</f>
        <v>3747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Ex-Works'!W78</f>
        <v>138696</v>
      </c>
      <c r="C23" s="33">
        <v>1100</v>
      </c>
      <c r="D23" s="33">
        <f t="shared" si="0"/>
        <v>137596</v>
      </c>
      <c r="E23" s="56" t="s">
        <v>256</v>
      </c>
      <c r="F23" s="58">
        <f>+[1]FREIGHT!I185</f>
        <v>3959</v>
      </c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Ex-Works'!X78</f>
        <v>138696</v>
      </c>
      <c r="C24" s="33">
        <v>1100</v>
      </c>
      <c r="D24" s="33">
        <f t="shared" si="0"/>
        <v>137596</v>
      </c>
      <c r="E24" s="56" t="s">
        <v>257</v>
      </c>
      <c r="F24" s="58">
        <f>+[1]FREIGHT!I187</f>
        <v>3831</v>
      </c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Ex-Works'!J78</f>
        <v>132762</v>
      </c>
      <c r="C25" s="33">
        <v>1100</v>
      </c>
      <c r="D25" s="33">
        <f t="shared" si="0"/>
        <v>131662</v>
      </c>
      <c r="E25" s="56" t="s">
        <v>258</v>
      </c>
      <c r="F25" s="57">
        <f>+[1]FREIGHT!I189</f>
        <v>3756</v>
      </c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Ex-Works'!H78</f>
        <v>132266</v>
      </c>
      <c r="C26" s="33">
        <v>1100</v>
      </c>
      <c r="D26" s="33">
        <f t="shared" si="0"/>
        <v>131166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Ex-Works'!G78</f>
        <v>133076</v>
      </c>
      <c r="C27" s="33">
        <v>1100</v>
      </c>
      <c r="D27" s="33">
        <f t="shared" si="0"/>
        <v>131976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Ex-Works'!I78</f>
        <v>130762</v>
      </c>
      <c r="C28" s="33">
        <v>1100</v>
      </c>
      <c r="D28" s="33">
        <f t="shared" si="0"/>
        <v>129662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Ex-Works'!Y78</f>
        <v>136696</v>
      </c>
      <c r="C29" s="33">
        <v>1100</v>
      </c>
      <c r="D29" s="33">
        <f t="shared" si="0"/>
        <v>135596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Ex-Works'!Z78</f>
        <v>134696</v>
      </c>
      <c r="C30" s="33">
        <v>1100</v>
      </c>
      <c r="D30" s="33">
        <f t="shared" si="0"/>
        <v>133596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Ex-Works'!AA78</f>
        <v>128176</v>
      </c>
      <c r="C31" s="33">
        <v>1100</v>
      </c>
      <c r="D31" s="33">
        <f t="shared" si="0"/>
        <v>127076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Ex-Works'!AB78</f>
        <v>139232</v>
      </c>
      <c r="C32" s="33">
        <v>1100</v>
      </c>
      <c r="D32" s="33">
        <f t="shared" si="0"/>
        <v>138132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Ex-Works'!AC78</f>
        <v>137034</v>
      </c>
      <c r="C33" s="33">
        <v>1100</v>
      </c>
      <c r="D33" s="33">
        <f t="shared" si="0"/>
        <v>135934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WORK'!G75</f>
        <v>157293</v>
      </c>
      <c r="C35" s="33">
        <v>1100</v>
      </c>
      <c r="D35" s="33">
        <f t="shared" ref="D35:D43" si="1">+B35-C35</f>
        <v>156193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WORK'!E75</f>
        <v>151103</v>
      </c>
      <c r="C36" s="33">
        <v>1100</v>
      </c>
      <c r="D36" s="33">
        <f t="shared" si="1"/>
        <v>150003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WORK'!B75</f>
        <v>153083</v>
      </c>
      <c r="C37" s="33">
        <v>1100</v>
      </c>
      <c r="D37" s="33">
        <f t="shared" si="1"/>
        <v>151983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WORK'!F75</f>
        <v>151603</v>
      </c>
      <c r="C38" s="33">
        <v>1100</v>
      </c>
      <c r="D38" s="33">
        <f t="shared" si="1"/>
        <v>150503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WORK'!X75</f>
        <v>149083</v>
      </c>
      <c r="C39" s="33">
        <v>1100</v>
      </c>
      <c r="D39" s="33">
        <f t="shared" si="1"/>
        <v>147983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WORK'!C75</f>
        <v>152583</v>
      </c>
      <c r="C40" s="33">
        <v>1100</v>
      </c>
      <c r="D40" s="33">
        <f t="shared" si="1"/>
        <v>151483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WORK'!D75</f>
        <v>150103</v>
      </c>
      <c r="C41" s="33">
        <v>1100</v>
      </c>
      <c r="D41" s="33">
        <f t="shared" si="1"/>
        <v>149003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WORK'!H75</f>
        <v>163393</v>
      </c>
      <c r="C42" s="33">
        <v>1100</v>
      </c>
      <c r="D42" s="33">
        <f t="shared" si="1"/>
        <v>162293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WORK'!AA75</f>
        <v>151083</v>
      </c>
      <c r="C43" s="33">
        <v>1100</v>
      </c>
      <c r="D43" s="33">
        <f t="shared" si="1"/>
        <v>149983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WORK'!R75</f>
        <v>162203</v>
      </c>
      <c r="C45" s="33">
        <v>1100</v>
      </c>
      <c r="D45" s="33">
        <f t="shared" ref="D45:D58" si="2">+B45-C45</f>
        <v>161103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WORK'!P75</f>
        <v>162095</v>
      </c>
      <c r="C46" s="33">
        <v>1100</v>
      </c>
      <c r="D46" s="33">
        <f>+B46-C46</f>
        <v>160995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WORK'!Z75</f>
        <v>152845</v>
      </c>
      <c r="C47" s="33">
        <v>1100</v>
      </c>
      <c r="D47" s="33">
        <f t="shared" si="2"/>
        <v>151745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WORK'!Q75</f>
        <v>160615</v>
      </c>
      <c r="C48" s="33">
        <v>1100</v>
      </c>
      <c r="D48" s="33">
        <f t="shared" si="2"/>
        <v>159515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WORK'!S75</f>
        <v>158845</v>
      </c>
      <c r="C49" s="33">
        <v>1100</v>
      </c>
      <c r="D49" s="33">
        <f t="shared" si="2"/>
        <v>157745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WORK'!T75</f>
        <v>159383</v>
      </c>
      <c r="C50" s="33">
        <v>1100</v>
      </c>
      <c r="D50" s="33">
        <f t="shared" si="2"/>
        <v>158283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WORK'!U75</f>
        <v>161233</v>
      </c>
      <c r="C51" s="33">
        <v>1100</v>
      </c>
      <c r="D51" s="33">
        <f t="shared" si="2"/>
        <v>160133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WORK'!V75</f>
        <v>160363</v>
      </c>
      <c r="C52" s="33">
        <v>1100</v>
      </c>
      <c r="D52" s="33">
        <f t="shared" si="2"/>
        <v>159263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WORK'!W75</f>
        <v>160265</v>
      </c>
      <c r="C53" s="33">
        <v>1100</v>
      </c>
      <c r="D53" s="33">
        <f t="shared" si="2"/>
        <v>159165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WORK'!N75</f>
        <v>158795</v>
      </c>
      <c r="C54" s="33">
        <v>1100</v>
      </c>
      <c r="D54" s="33">
        <f t="shared" si="2"/>
        <v>157695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WORK'!O75</f>
        <v>158295</v>
      </c>
      <c r="C55" s="33">
        <v>1100</v>
      </c>
      <c r="D55" s="33">
        <f t="shared" si="2"/>
        <v>157195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WORK'!K75</f>
        <v>171357</v>
      </c>
      <c r="C56" s="33">
        <v>1100</v>
      </c>
      <c r="D56" s="33">
        <f t="shared" si="2"/>
        <v>170257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WORK'!M75</f>
        <v>174357</v>
      </c>
      <c r="C57" s="33">
        <v>1100</v>
      </c>
      <c r="D57" s="33">
        <f t="shared" si="2"/>
        <v>173257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WORK'!L75</f>
        <v>173315</v>
      </c>
      <c r="C58" s="33">
        <v>1100</v>
      </c>
      <c r="D58" s="33">
        <f t="shared" si="2"/>
        <v>172215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STP'!C75</f>
        <v>140140</v>
      </c>
      <c r="C60" s="33">
        <v>1100</v>
      </c>
      <c r="D60" s="33">
        <f t="shared" ref="D60:D68" si="3">+B60-C60</f>
        <v>139040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STP'!B75</f>
        <v>139140</v>
      </c>
      <c r="C61" s="33">
        <v>1100</v>
      </c>
      <c r="D61" s="33">
        <f t="shared" si="3"/>
        <v>138040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STP'!B75</f>
        <v>139140</v>
      </c>
      <c r="C62" s="33">
        <v>1100</v>
      </c>
      <c r="D62" s="33">
        <f t="shared" si="3"/>
        <v>138040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STP'!D75</f>
        <v>145730</v>
      </c>
      <c r="C63" s="33">
        <v>1100</v>
      </c>
      <c r="D63" s="33">
        <f t="shared" si="3"/>
        <v>144630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STP'!E75</f>
        <v>147730</v>
      </c>
      <c r="C64" s="33">
        <v>1100</v>
      </c>
      <c r="D64" s="33">
        <f t="shared" si="3"/>
        <v>146630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STP'!F75</f>
        <v>149408</v>
      </c>
      <c r="C65" s="33">
        <v>1100</v>
      </c>
      <c r="D65" s="33">
        <f t="shared" si="3"/>
        <v>148308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STP'!B75-3000</f>
        <v>136140</v>
      </c>
      <c r="C66" s="33">
        <v>1100</v>
      </c>
      <c r="D66" s="33">
        <f t="shared" si="3"/>
        <v>135040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STP'!H75</f>
        <v>137140</v>
      </c>
      <c r="C67" s="33">
        <v>1100</v>
      </c>
      <c r="D67" s="33">
        <f t="shared" si="3"/>
        <v>136040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STP'!I75</f>
        <v>137140</v>
      </c>
      <c r="C68" s="33">
        <v>1100</v>
      </c>
      <c r="D68" s="33">
        <f t="shared" si="3"/>
        <v>136040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workbookViewId="0">
      <selection sqref="A1:I1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3"/>
    </row>
    <row r="2" spans="1:10" ht="14.45" x14ac:dyDescent="0.3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13"/>
    </row>
    <row r="3" spans="1:10" ht="14.45" x14ac:dyDescent="0.3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13"/>
    </row>
    <row r="4" spans="1:10" ht="14.45" x14ac:dyDescent="0.3">
      <c r="A4" s="78" t="s">
        <v>168</v>
      </c>
      <c r="B4" s="78"/>
      <c r="C4" s="78"/>
      <c r="D4" s="78"/>
      <c r="E4" s="78"/>
      <c r="F4" s="78"/>
      <c r="G4" s="78"/>
      <c r="H4" s="78"/>
      <c r="I4" s="78"/>
      <c r="J4" s="13"/>
    </row>
    <row r="5" spans="1:10" ht="14.45" x14ac:dyDescent="0.3">
      <c r="A5" s="78" t="s">
        <v>259</v>
      </c>
      <c r="B5" s="78"/>
      <c r="C5" s="78"/>
      <c r="D5" s="78"/>
      <c r="E5" s="78"/>
      <c r="F5" s="78"/>
      <c r="G5" s="78"/>
      <c r="H5" s="78"/>
      <c r="I5" s="51"/>
      <c r="J5" s="13"/>
    </row>
    <row r="6" spans="1:10" ht="14.45" x14ac:dyDescent="0.3">
      <c r="A6" s="78" t="s">
        <v>75</v>
      </c>
      <c r="B6" s="78"/>
      <c r="C6" s="78"/>
      <c r="D6" s="78"/>
      <c r="E6" s="78"/>
      <c r="F6" s="78"/>
      <c r="G6" s="78"/>
      <c r="H6" s="78"/>
      <c r="I6" s="13"/>
      <c r="J6" s="13"/>
    </row>
    <row r="7" spans="1:10" ht="14.45" x14ac:dyDescent="0.3">
      <c r="A7" s="76" t="str">
        <f>+'[1]STOCK POINT'!A9:E9</f>
        <v>HDPE, LLDPE &amp; PP PRICE W.E.F. DT. 16.09.26</v>
      </c>
      <c r="B7" s="76"/>
      <c r="C7" s="76"/>
      <c r="D7" s="76"/>
      <c r="E7" s="76"/>
      <c r="F7" s="76"/>
      <c r="G7" s="76"/>
      <c r="H7" s="76"/>
      <c r="I7" s="76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2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Ex-Works'!R80</f>
        <v>132248</v>
      </c>
      <c r="C10" s="33">
        <v>1100</v>
      </c>
      <c r="D10" s="33">
        <f t="shared" ref="D10:D33" si="0">+B10-C10</f>
        <v>131148</v>
      </c>
      <c r="E10" s="52" t="s">
        <v>172</v>
      </c>
      <c r="F10" s="51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Ex-Works'!S80</f>
        <v>134248</v>
      </c>
      <c r="C11" s="33">
        <v>1100</v>
      </c>
      <c r="D11" s="33">
        <f t="shared" si="0"/>
        <v>133148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Ex-Works'!T80</f>
        <v>140547</v>
      </c>
      <c r="C12" s="33">
        <v>1100</v>
      </c>
      <c r="D12" s="33">
        <f>+B12-C12</f>
        <v>139447</v>
      </c>
      <c r="E12" s="53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Ex-Works'!U80</f>
        <v>140547</v>
      </c>
      <c r="C13" s="33">
        <v>1100</v>
      </c>
      <c r="D13" s="33">
        <f t="shared" si="0"/>
        <v>139447</v>
      </c>
      <c r="E13" s="53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Ex-Works'!M80</f>
        <v>143047</v>
      </c>
      <c r="C14" s="33">
        <v>1100</v>
      </c>
      <c r="D14" s="33">
        <f>+B14-C14</f>
        <v>141947</v>
      </c>
      <c r="E14" s="54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Ex-Works'!N80</f>
        <v>143047</v>
      </c>
      <c r="C15" s="33">
        <v>1100</v>
      </c>
      <c r="D15" s="33">
        <f>+B15-C15</f>
        <v>141947</v>
      </c>
      <c r="E15" s="54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Ex-Works'!Q80</f>
        <v>133228</v>
      </c>
      <c r="C16" s="33">
        <v>1100</v>
      </c>
      <c r="D16" s="33">
        <f t="shared" si="0"/>
        <v>132128</v>
      </c>
      <c r="E16" s="55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Ex-Works'!C80</f>
        <v>141248</v>
      </c>
      <c r="C17" s="33">
        <v>1100</v>
      </c>
      <c r="D17" s="33">
        <f t="shared" si="0"/>
        <v>140148</v>
      </c>
      <c r="E17" s="56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Ex-Works'!D80</f>
        <v>139998</v>
      </c>
      <c r="C18" s="33">
        <v>1100</v>
      </c>
      <c r="D18" s="33">
        <f t="shared" si="0"/>
        <v>138898</v>
      </c>
      <c r="E18" s="56" t="s">
        <v>260</v>
      </c>
      <c r="F18" s="57">
        <f>+[1]FREIGHT!I170</f>
        <v>4477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Ex-Works'!B80</f>
        <v>139498</v>
      </c>
      <c r="C19" s="33">
        <v>1100</v>
      </c>
      <c r="D19" s="33">
        <f t="shared" si="0"/>
        <v>138398</v>
      </c>
      <c r="E19" s="56" t="s">
        <v>261</v>
      </c>
      <c r="F19" s="57">
        <f>+[1]FREIGHT!I171</f>
        <v>4479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Ex-Works'!E80</f>
        <v>141647</v>
      </c>
      <c r="C20" s="33">
        <v>1100</v>
      </c>
      <c r="D20" s="33">
        <f t="shared" si="0"/>
        <v>140547</v>
      </c>
      <c r="E20" s="56" t="s">
        <v>262</v>
      </c>
      <c r="F20" s="58">
        <f>+[1]FREIGHT!I180</f>
        <v>4687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Ex-Works'!F80</f>
        <v>141719</v>
      </c>
      <c r="C21" s="33">
        <v>1100</v>
      </c>
      <c r="D21" s="33">
        <f t="shared" si="0"/>
        <v>140619</v>
      </c>
      <c r="E21" s="56" t="s">
        <v>263</v>
      </c>
      <c r="F21" s="58">
        <f>+[1]FREIGHT!I181</f>
        <v>4141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Ex-Works'!W80-3000</f>
        <v>135378</v>
      </c>
      <c r="C22" s="33">
        <v>1100</v>
      </c>
      <c r="D22" s="33">
        <f t="shared" si="0"/>
        <v>134278</v>
      </c>
      <c r="E22" s="56" t="s">
        <v>264</v>
      </c>
      <c r="F22" s="58">
        <f>+[1]FREIGHT!I184</f>
        <v>4561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Ex-Works'!W80</f>
        <v>138378</v>
      </c>
      <c r="C23" s="33">
        <v>1100</v>
      </c>
      <c r="D23" s="33">
        <f t="shared" si="0"/>
        <v>137278</v>
      </c>
      <c r="E23" s="56"/>
      <c r="F23" s="58"/>
      <c r="G23" s="59"/>
      <c r="H23" s="13"/>
      <c r="I23" s="13"/>
      <c r="J23" s="13"/>
    </row>
    <row r="24" spans="1:10" ht="14.45" x14ac:dyDescent="0.3">
      <c r="A24" s="12" t="s">
        <v>96</v>
      </c>
      <c r="B24" s="33">
        <f>+'[1]HD Ex-Works'!X80</f>
        <v>138378</v>
      </c>
      <c r="C24" s="33">
        <v>1100</v>
      </c>
      <c r="D24" s="33">
        <f t="shared" si="0"/>
        <v>137278</v>
      </c>
      <c r="E24" s="56"/>
      <c r="F24" s="58"/>
      <c r="G24" s="59"/>
      <c r="H24" s="13"/>
      <c r="I24" s="13"/>
      <c r="J24" s="13"/>
    </row>
    <row r="25" spans="1:10" ht="14.45" x14ac:dyDescent="0.3">
      <c r="A25" s="12" t="s">
        <v>97</v>
      </c>
      <c r="B25" s="32">
        <f>+'[1]HD Ex-Works'!J80</f>
        <v>132149</v>
      </c>
      <c r="C25" s="33">
        <v>1100</v>
      </c>
      <c r="D25" s="33">
        <f t="shared" si="0"/>
        <v>131049</v>
      </c>
      <c r="E25" s="56"/>
      <c r="F25" s="57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Ex-Works'!H80</f>
        <v>131629</v>
      </c>
      <c r="C26" s="33">
        <v>1100</v>
      </c>
      <c r="D26" s="33">
        <f t="shared" si="0"/>
        <v>130529</v>
      </c>
      <c r="E26" s="56"/>
      <c r="F26" s="57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Ex-Works'!G80</f>
        <v>132528</v>
      </c>
      <c r="C27" s="33">
        <v>1100</v>
      </c>
      <c r="D27" s="33">
        <f t="shared" si="0"/>
        <v>131428</v>
      </c>
      <c r="E27" s="56"/>
      <c r="F27" s="57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Ex-Works'!I80</f>
        <v>130149</v>
      </c>
      <c r="C28" s="33">
        <v>1100</v>
      </c>
      <c r="D28" s="33">
        <f t="shared" si="0"/>
        <v>129049</v>
      </c>
      <c r="E28" s="56"/>
      <c r="F28" s="57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Ex-Works'!Y80</f>
        <v>136378</v>
      </c>
      <c r="C29" s="33">
        <v>1100</v>
      </c>
      <c r="D29" s="33">
        <f t="shared" si="0"/>
        <v>135278</v>
      </c>
      <c r="E29" s="56"/>
      <c r="F29" s="57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Ex-Works'!Z80</f>
        <v>134378</v>
      </c>
      <c r="C30" s="33">
        <v>1100</v>
      </c>
      <c r="D30" s="33">
        <f t="shared" si="0"/>
        <v>133278</v>
      </c>
      <c r="E30" s="56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Ex-Works'!AA80</f>
        <v>127728</v>
      </c>
      <c r="C31" s="33">
        <v>1100</v>
      </c>
      <c r="D31" s="33">
        <f t="shared" si="0"/>
        <v>126628</v>
      </c>
      <c r="E31" s="56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Ex-Works'!AB80</f>
        <v>138719</v>
      </c>
      <c r="C32" s="33">
        <v>1100</v>
      </c>
      <c r="D32" s="33">
        <f t="shared" si="0"/>
        <v>137619</v>
      </c>
      <c r="E32" s="56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Ex-Works'!AC80</f>
        <v>136498</v>
      </c>
      <c r="C33" s="33">
        <v>1100</v>
      </c>
      <c r="D33" s="33">
        <f t="shared" si="0"/>
        <v>135398</v>
      </c>
      <c r="E33" s="56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6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WORK'!G77</f>
        <v>157133</v>
      </c>
      <c r="C35" s="33">
        <v>1100</v>
      </c>
      <c r="D35" s="33">
        <f t="shared" ref="D35:D43" si="1">+B35-C35</f>
        <v>156033</v>
      </c>
      <c r="E35" s="60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WORK'!E77</f>
        <v>150943</v>
      </c>
      <c r="C36" s="33">
        <v>1100</v>
      </c>
      <c r="D36" s="33">
        <f t="shared" si="1"/>
        <v>149843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WORK'!B77</f>
        <v>152923</v>
      </c>
      <c r="C37" s="33">
        <v>1100</v>
      </c>
      <c r="D37" s="33">
        <f t="shared" si="1"/>
        <v>151823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WORK'!F77</f>
        <v>151443</v>
      </c>
      <c r="C38" s="33">
        <v>1100</v>
      </c>
      <c r="D38" s="33">
        <f t="shared" si="1"/>
        <v>150343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WORK'!X77</f>
        <v>148923</v>
      </c>
      <c r="C39" s="33">
        <v>1100</v>
      </c>
      <c r="D39" s="33">
        <f t="shared" si="1"/>
        <v>147823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WORK'!C77</f>
        <v>152423</v>
      </c>
      <c r="C40" s="33">
        <v>1100</v>
      </c>
      <c r="D40" s="33">
        <f t="shared" si="1"/>
        <v>151323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WORK'!D77</f>
        <v>149943</v>
      </c>
      <c r="C41" s="33">
        <v>1100</v>
      </c>
      <c r="D41" s="33">
        <f t="shared" si="1"/>
        <v>148843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WORK'!H77</f>
        <v>163233</v>
      </c>
      <c r="C42" s="33">
        <v>1100</v>
      </c>
      <c r="D42" s="33">
        <f t="shared" si="1"/>
        <v>162133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WORK'!AA77</f>
        <v>150923</v>
      </c>
      <c r="C43" s="33">
        <v>1100</v>
      </c>
      <c r="D43" s="33">
        <f t="shared" si="1"/>
        <v>149823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WORK'!R77</f>
        <v>161752</v>
      </c>
      <c r="C45" s="33">
        <v>1100</v>
      </c>
      <c r="D45" s="33">
        <f t="shared" ref="D45:D58" si="2">+B45-C45</f>
        <v>160652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WORK'!P77</f>
        <v>161582</v>
      </c>
      <c r="C46" s="33">
        <v>1100</v>
      </c>
      <c r="D46" s="33">
        <f>+B46-C46</f>
        <v>160482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WORK'!Z77</f>
        <v>152332</v>
      </c>
      <c r="C47" s="33">
        <v>1100</v>
      </c>
      <c r="D47" s="33">
        <f t="shared" si="2"/>
        <v>151232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WORK'!Q77</f>
        <v>160102</v>
      </c>
      <c r="C48" s="33">
        <v>1100</v>
      </c>
      <c r="D48" s="33">
        <f t="shared" si="2"/>
        <v>159002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WORK'!S77</f>
        <v>158332</v>
      </c>
      <c r="C49" s="33">
        <v>1100</v>
      </c>
      <c r="D49" s="33">
        <f t="shared" si="2"/>
        <v>157232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WORK'!T77</f>
        <v>159223</v>
      </c>
      <c r="C50" s="33">
        <v>1100</v>
      </c>
      <c r="D50" s="33">
        <f t="shared" si="2"/>
        <v>158123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WORK'!U77</f>
        <v>161073</v>
      </c>
      <c r="C51" s="33">
        <v>1100</v>
      </c>
      <c r="D51" s="33">
        <f t="shared" si="2"/>
        <v>159973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WORK'!V77</f>
        <v>159802</v>
      </c>
      <c r="C52" s="33">
        <v>1100</v>
      </c>
      <c r="D52" s="33">
        <f t="shared" si="2"/>
        <v>158702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WORK'!W77</f>
        <v>159802</v>
      </c>
      <c r="C53" s="33">
        <v>1100</v>
      </c>
      <c r="D53" s="33">
        <f t="shared" si="2"/>
        <v>158702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WORK'!N77</f>
        <v>158332</v>
      </c>
      <c r="C54" s="33">
        <v>1100</v>
      </c>
      <c r="D54" s="33">
        <f t="shared" si="2"/>
        <v>157232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WORK'!O77</f>
        <v>157832</v>
      </c>
      <c r="C55" s="33">
        <v>1100</v>
      </c>
      <c r="D55" s="33">
        <f t="shared" si="2"/>
        <v>156732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WORK'!K77</f>
        <v>171207</v>
      </c>
      <c r="C56" s="33">
        <v>1100</v>
      </c>
      <c r="D56" s="33">
        <f t="shared" si="2"/>
        <v>170107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WORK'!M77</f>
        <v>174207</v>
      </c>
      <c r="C57" s="33">
        <v>1100</v>
      </c>
      <c r="D57" s="33">
        <f t="shared" si="2"/>
        <v>173107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WORK'!L77</f>
        <v>172822</v>
      </c>
      <c r="C58" s="33">
        <v>1100</v>
      </c>
      <c r="D58" s="33">
        <f t="shared" si="2"/>
        <v>171722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STP'!C77</f>
        <v>139788</v>
      </c>
      <c r="C60" s="33">
        <v>1100</v>
      </c>
      <c r="D60" s="33">
        <f t="shared" ref="D60:D68" si="3">+B60-C60</f>
        <v>138688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STP'!B77</f>
        <v>138788</v>
      </c>
      <c r="C61" s="33">
        <v>1100</v>
      </c>
      <c r="D61" s="33">
        <f t="shared" si="3"/>
        <v>137688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STP'!B77</f>
        <v>138788</v>
      </c>
      <c r="C62" s="33">
        <v>1100</v>
      </c>
      <c r="D62" s="33">
        <f t="shared" si="3"/>
        <v>137688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STP'!D77</f>
        <v>145378</v>
      </c>
      <c r="C63" s="33">
        <v>1100</v>
      </c>
      <c r="D63" s="33">
        <f t="shared" si="3"/>
        <v>144278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STP'!E77</f>
        <v>147378</v>
      </c>
      <c r="C64" s="33">
        <v>1100</v>
      </c>
      <c r="D64" s="33">
        <f t="shared" si="3"/>
        <v>146278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STP'!F77</f>
        <v>149068</v>
      </c>
      <c r="C65" s="33">
        <v>1100</v>
      </c>
      <c r="D65" s="33">
        <f t="shared" si="3"/>
        <v>147968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STP'!B77-3000</f>
        <v>135788</v>
      </c>
      <c r="C66" s="33">
        <v>1100</v>
      </c>
      <c r="D66" s="33">
        <f t="shared" si="3"/>
        <v>134688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STP'!H77</f>
        <v>136788</v>
      </c>
      <c r="C67" s="33">
        <v>1100</v>
      </c>
      <c r="D67" s="33">
        <f t="shared" si="3"/>
        <v>135688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STP'!I77</f>
        <v>136788</v>
      </c>
      <c r="C68" s="33">
        <v>1100</v>
      </c>
      <c r="D68" s="33">
        <f t="shared" si="3"/>
        <v>135688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1"/>
      <c r="C74" s="61"/>
      <c r="D74" s="61"/>
      <c r="E74" s="61"/>
      <c r="F74" s="61"/>
      <c r="G74" s="61"/>
      <c r="H74" s="61"/>
      <c r="I74" s="61"/>
      <c r="J74" s="62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B69:J69"/>
    <mergeCell ref="A1:I1"/>
    <mergeCell ref="A2:I2"/>
    <mergeCell ref="A3:I3"/>
    <mergeCell ref="A4:I4"/>
    <mergeCell ref="A5:H5"/>
    <mergeCell ref="A6:H6"/>
    <mergeCell ref="A7:I7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STOCK POINT</vt:lpstr>
      <vt:lpstr>DAMAN</vt:lpstr>
      <vt:lpstr>DADRA</vt:lpstr>
      <vt:lpstr>SILVASSA</vt:lpstr>
      <vt:lpstr>MUMBAI</vt:lpstr>
      <vt:lpstr>BHIWANDI</vt:lpstr>
      <vt:lpstr>NASIK</vt:lpstr>
      <vt:lpstr>PUNE</vt:lpstr>
      <vt:lpstr>KOLHAPUR</vt:lpstr>
      <vt:lpstr>NAGPUR</vt:lpstr>
      <vt:lpstr>JALGAON</vt:lpstr>
      <vt:lpstr>SURAT</vt:lpstr>
      <vt:lpstr>VADODARA</vt:lpstr>
      <vt:lpstr>MEHSANA</vt:lpstr>
      <vt:lpstr>BHAVNAGAR</vt:lpstr>
      <vt:lpstr>GANDHIDHAM</vt:lpstr>
      <vt:lpstr>AHMEDABAD</vt:lpstr>
      <vt:lpstr>RAJKOT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Girish</cp:lastModifiedBy>
  <dcterms:created xsi:type="dcterms:W3CDTF">2026-09-11T05:06:25Z</dcterms:created>
  <dcterms:modified xsi:type="dcterms:W3CDTF">2026-09-16T06:52:13Z</dcterms:modified>
</cp:coreProperties>
</file>