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B64" i="12"/>
  <c r="D64" i="12" s="1"/>
  <c r="B63" i="12"/>
  <c r="D63" i="12" s="1"/>
  <c r="B62" i="12"/>
  <c r="D62" i="12" s="1"/>
  <c r="B61" i="12"/>
  <c r="D61" i="12" s="1"/>
  <c r="B59" i="12"/>
  <c r="D59" i="12" s="1"/>
  <c r="B58" i="12"/>
  <c r="D58" i="12" s="1"/>
  <c r="B57" i="12"/>
  <c r="D57" i="12" s="1"/>
  <c r="B56" i="12"/>
  <c r="D56" i="12" s="1"/>
  <c r="B55" i="12"/>
  <c r="D55" i="12" s="1"/>
  <c r="B54" i="12"/>
  <c r="D54" i="12" s="1"/>
  <c r="B53" i="12"/>
  <c r="D53" i="12" s="1"/>
  <c r="B52" i="12"/>
  <c r="D52" i="12" s="1"/>
  <c r="B51" i="12"/>
  <c r="D51" i="12" s="1"/>
  <c r="B50" i="12"/>
  <c r="D50" i="12" s="1"/>
  <c r="B49" i="12"/>
  <c r="D49" i="12" s="1"/>
  <c r="B48" i="12"/>
  <c r="D48" i="12" s="1"/>
  <c r="B47" i="12"/>
  <c r="D47" i="12" s="1"/>
  <c r="B46" i="12"/>
  <c r="D46" i="12" s="1"/>
  <c r="B44" i="12"/>
  <c r="D44" i="12" s="1"/>
  <c r="B43" i="12"/>
  <c r="D43" i="12" s="1"/>
  <c r="B42" i="12"/>
  <c r="D42" i="12" s="1"/>
  <c r="B41" i="12"/>
  <c r="D41" i="12" s="1"/>
  <c r="B40" i="12"/>
  <c r="D40" i="12" s="1"/>
  <c r="B39" i="12"/>
  <c r="D39" i="12" s="1"/>
  <c r="B38" i="12"/>
  <c r="D38" i="12" s="1"/>
  <c r="B37" i="12"/>
  <c r="D37" i="12" s="1"/>
  <c r="B36" i="12"/>
  <c r="D36" i="12" s="1"/>
  <c r="B35" i="12"/>
  <c r="D35" i="12" s="1"/>
  <c r="B33" i="12"/>
  <c r="D33" i="12" s="1"/>
  <c r="B32" i="12"/>
  <c r="D32" i="12" s="1"/>
  <c r="B31" i="12"/>
  <c r="D31" i="12" s="1"/>
  <c r="B30" i="12"/>
  <c r="D30" i="12" s="1"/>
  <c r="B29" i="12"/>
  <c r="D29" i="12" s="1"/>
  <c r="B28" i="12"/>
  <c r="D28" i="12" s="1"/>
  <c r="B27" i="12"/>
  <c r="D27" i="12" s="1"/>
  <c r="B26" i="12"/>
  <c r="D26" i="12" s="1"/>
  <c r="B25" i="12"/>
  <c r="D25" i="12" s="1"/>
  <c r="B24" i="12"/>
  <c r="D24" i="12" s="1"/>
  <c r="B23" i="12"/>
  <c r="D23" i="12" s="1"/>
  <c r="F21" i="12"/>
  <c r="B21" i="12"/>
  <c r="D21" i="12" s="1"/>
  <c r="F20" i="12"/>
  <c r="B20" i="12"/>
  <c r="D20" i="12" s="1"/>
  <c r="B19" i="12"/>
  <c r="D19" i="12" s="1"/>
  <c r="B18" i="12"/>
  <c r="D18" i="12" s="1"/>
  <c r="B17" i="12"/>
  <c r="D17" i="12" s="1"/>
  <c r="B16" i="12"/>
  <c r="D16" i="12" s="1"/>
  <c r="B15" i="12"/>
  <c r="D15" i="12" s="1"/>
  <c r="B14" i="12"/>
  <c r="D14" i="12" s="1"/>
  <c r="B13" i="12"/>
  <c r="D13" i="12" s="1"/>
  <c r="B12" i="12"/>
  <c r="D12" i="12" s="1"/>
  <c r="B11" i="12"/>
  <c r="D11" i="12" s="1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D14" i="11"/>
  <c r="B14" i="11"/>
  <c r="B13" i="11"/>
  <c r="D13" i="11" s="1"/>
  <c r="D12" i="11"/>
  <c r="B12" i="11"/>
  <c r="D11" i="11"/>
  <c r="B11" i="1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D23" i="10"/>
  <c r="B23" i="10"/>
  <c r="D22" i="10"/>
  <c r="B22" i="10"/>
  <c r="B21" i="10"/>
  <c r="D21" i="10" s="1"/>
  <c r="F20" i="10"/>
  <c r="B20" i="10"/>
  <c r="D20" i="10" s="1"/>
  <c r="F19" i="10"/>
  <c r="B19" i="10"/>
  <c r="D19" i="10" s="1"/>
  <c r="D18" i="10"/>
  <c r="B18" i="10"/>
  <c r="D17" i="10"/>
  <c r="B17" i="10"/>
  <c r="B16" i="10"/>
  <c r="D16" i="10" s="1"/>
  <c r="D15" i="10"/>
  <c r="B15" i="10"/>
  <c r="D14" i="10"/>
  <c r="B14" i="10"/>
  <c r="B13" i="10"/>
  <c r="D13" i="10" s="1"/>
  <c r="D12" i="10"/>
  <c r="B12" i="10"/>
  <c r="D11" i="10"/>
  <c r="B11" i="10"/>
  <c r="B10" i="10"/>
  <c r="D10" i="10" s="1"/>
  <c r="D9" i="10"/>
  <c r="B9" i="10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D18" i="7"/>
  <c r="B18" i="7"/>
  <c r="D17" i="7"/>
  <c r="B17" i="7"/>
  <c r="B16" i="7"/>
  <c r="D16" i="7" s="1"/>
  <c r="D15" i="7"/>
  <c r="B15" i="7"/>
  <c r="D14" i="7"/>
  <c r="B14" i="7"/>
  <c r="B13" i="7"/>
  <c r="D13" i="7" s="1"/>
  <c r="D12" i="7"/>
  <c r="B12" i="7"/>
  <c r="D11" i="7"/>
  <c r="B11" i="7"/>
  <c r="B10" i="7"/>
  <c r="D10" i="7" s="1"/>
  <c r="D9" i="7"/>
  <c r="B9" i="7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D18" i="6"/>
  <c r="B18" i="6"/>
  <c r="B17" i="6"/>
  <c r="D17" i="6" s="1"/>
  <c r="D16" i="6"/>
  <c r="B16" i="6"/>
  <c r="D15" i="6"/>
  <c r="B15" i="6"/>
  <c r="B14" i="6"/>
  <c r="D14" i="6" s="1"/>
  <c r="D13" i="6"/>
  <c r="B13" i="6"/>
  <c r="D12" i="6"/>
  <c r="B12" i="6"/>
  <c r="B11" i="6"/>
  <c r="D11" i="6" s="1"/>
  <c r="D10" i="6"/>
  <c r="B10" i="6"/>
  <c r="D9" i="6"/>
  <c r="B9" i="6"/>
  <c r="A6" i="6"/>
  <c r="B69" i="5"/>
  <c r="D69" i="5" s="1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B61" i="5"/>
  <c r="D61" i="5" s="1"/>
  <c r="B59" i="5"/>
  <c r="D59" i="5" s="1"/>
  <c r="B58" i="5"/>
  <c r="D58" i="5" s="1"/>
  <c r="B57" i="5"/>
  <c r="D57" i="5" s="1"/>
  <c r="B56" i="5"/>
  <c r="D56" i="5" s="1"/>
  <c r="B55" i="5"/>
  <c r="D55" i="5" s="1"/>
  <c r="B54" i="5"/>
  <c r="D54" i="5" s="1"/>
  <c r="B53" i="5"/>
  <c r="D53" i="5" s="1"/>
  <c r="B52" i="5"/>
  <c r="D52" i="5" s="1"/>
  <c r="B51" i="5"/>
  <c r="D51" i="5" s="1"/>
  <c r="B50" i="5"/>
  <c r="D50" i="5" s="1"/>
  <c r="B49" i="5"/>
  <c r="D49" i="5" s="1"/>
  <c r="B48" i="5"/>
  <c r="D48" i="5" s="1"/>
  <c r="B47" i="5"/>
  <c r="D47" i="5" s="1"/>
  <c r="B46" i="5"/>
  <c r="D46" i="5" s="1"/>
  <c r="B44" i="5"/>
  <c r="D44" i="5" s="1"/>
  <c r="B43" i="5"/>
  <c r="D43" i="5" s="1"/>
  <c r="B42" i="5"/>
  <c r="D42" i="5" s="1"/>
  <c r="B41" i="5"/>
  <c r="D41" i="5" s="1"/>
  <c r="B40" i="5"/>
  <c r="D40" i="5" s="1"/>
  <c r="B39" i="5"/>
  <c r="D39" i="5" s="1"/>
  <c r="B38" i="5"/>
  <c r="D38" i="5" s="1"/>
  <c r="B37" i="5"/>
  <c r="D37" i="5" s="1"/>
  <c r="B36" i="5"/>
  <c r="D36" i="5" s="1"/>
  <c r="B35" i="5"/>
  <c r="D35" i="5" s="1"/>
  <c r="B33" i="5"/>
  <c r="D33" i="5" s="1"/>
  <c r="B32" i="5"/>
  <c r="D32" i="5" s="1"/>
  <c r="B31" i="5"/>
  <c r="D31" i="5" s="1"/>
  <c r="B30" i="5"/>
  <c r="D30" i="5" s="1"/>
  <c r="B29" i="5"/>
  <c r="D29" i="5" s="1"/>
  <c r="B28" i="5"/>
  <c r="D28" i="5" s="1"/>
  <c r="B27" i="5"/>
  <c r="D27" i="5" s="1"/>
  <c r="B26" i="5"/>
  <c r="D26" i="5" s="1"/>
  <c r="B25" i="5"/>
  <c r="D25" i="5" s="1"/>
  <c r="F24" i="5"/>
  <c r="B24" i="5"/>
  <c r="D24" i="5" s="1"/>
  <c r="F23" i="5"/>
  <c r="B23" i="5"/>
  <c r="D23" i="5" s="1"/>
  <c r="F22" i="5"/>
  <c r="B22" i="5"/>
  <c r="D22" i="5" s="1"/>
  <c r="F21" i="5"/>
  <c r="B21" i="5"/>
  <c r="D21" i="5" s="1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D67" i="4"/>
  <c r="B67" i="4"/>
  <c r="B66" i="4"/>
  <c r="D66" i="4" s="1"/>
  <c r="B65" i="4"/>
  <c r="D65" i="4" s="1"/>
  <c r="D64" i="4"/>
  <c r="B64" i="4"/>
  <c r="B63" i="4"/>
  <c r="D63" i="4" s="1"/>
  <c r="B62" i="4"/>
  <c r="D62" i="4" s="1"/>
  <c r="D61" i="4"/>
  <c r="B61" i="4"/>
  <c r="B60" i="4"/>
  <c r="D60" i="4" s="1"/>
  <c r="B58" i="4"/>
  <c r="D58" i="4" s="1"/>
  <c r="D57" i="4"/>
  <c r="B57" i="4"/>
  <c r="B56" i="4"/>
  <c r="D56" i="4" s="1"/>
  <c r="B55" i="4"/>
  <c r="D55" i="4" s="1"/>
  <c r="D54" i="4"/>
  <c r="B54" i="4"/>
  <c r="B53" i="4"/>
  <c r="D53" i="4" s="1"/>
  <c r="B52" i="4"/>
  <c r="D52" i="4" s="1"/>
  <c r="D51" i="4"/>
  <c r="B51" i="4"/>
  <c r="B50" i="4"/>
  <c r="D50" i="4" s="1"/>
  <c r="B49" i="4"/>
  <c r="D49" i="4" s="1"/>
  <c r="D48" i="4"/>
  <c r="B48" i="4"/>
  <c r="B47" i="4"/>
  <c r="D47" i="4" s="1"/>
  <c r="B46" i="4"/>
  <c r="D46" i="4" s="1"/>
  <c r="D45" i="4"/>
  <c r="B45" i="4"/>
  <c r="B43" i="4"/>
  <c r="D43" i="4" s="1"/>
  <c r="B42" i="4"/>
  <c r="D42" i="4" s="1"/>
  <c r="D41" i="4"/>
  <c r="B41" i="4"/>
  <c r="B40" i="4"/>
  <c r="D40" i="4" s="1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D34" i="4"/>
  <c r="B34" i="4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D23" i="4"/>
  <c r="B23" i="4"/>
  <c r="B22" i="4"/>
  <c r="D22" i="4" s="1"/>
  <c r="F21" i="4"/>
  <c r="B21" i="4"/>
  <c r="D21" i="4" s="1"/>
  <c r="F20" i="4"/>
  <c r="B20" i="4"/>
  <c r="D20" i="4" s="1"/>
  <c r="F19" i="4"/>
  <c r="B19" i="4"/>
  <c r="D19" i="4" s="1"/>
  <c r="D18" i="4"/>
  <c r="B18" i="4"/>
  <c r="B17" i="4"/>
  <c r="D17" i="4" s="1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D10" i="3" s="1"/>
  <c r="D11" i="3" s="1"/>
  <c r="B9" i="3"/>
  <c r="E9" i="3" s="1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11" i="2"/>
  <c r="D12" i="2" s="1"/>
  <c r="B11" i="2"/>
  <c r="D10" i="2"/>
  <c r="D46" i="2" s="1"/>
  <c r="B10" i="2"/>
  <c r="E10" i="2" s="1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F10" i="9"/>
  <c r="G10" i="9" s="1"/>
  <c r="D11" i="9"/>
  <c r="F10" i="8"/>
  <c r="G10" i="8"/>
  <c r="D11" i="8"/>
  <c r="B66" i="7"/>
  <c r="D66" i="7" s="1"/>
  <c r="G9" i="3"/>
  <c r="F9" i="3"/>
  <c r="D12" i="3"/>
  <c r="D13" i="3" s="1"/>
  <c r="D14" i="3" s="1"/>
  <c r="E11" i="3"/>
  <c r="E10" i="3"/>
  <c r="D13" i="2"/>
  <c r="D14" i="2" s="1"/>
  <c r="E12" i="2"/>
  <c r="E47" i="2"/>
  <c r="E13" i="2"/>
  <c r="G10" i="2"/>
  <c r="F10" i="2"/>
  <c r="D47" i="2"/>
  <c r="D48" i="2" s="1"/>
  <c r="E46" i="2"/>
  <c r="E11" i="2"/>
  <c r="D35" i="2"/>
  <c r="D61" i="2"/>
  <c r="D62" i="2" s="1"/>
  <c r="D12" i="9" l="1"/>
  <c r="E11" i="9"/>
  <c r="D12" i="8"/>
  <c r="E11" i="8"/>
  <c r="E14" i="3"/>
  <c r="D15" i="3"/>
  <c r="E13" i="3"/>
  <c r="F10" i="3"/>
  <c r="G10" i="3" s="1"/>
  <c r="E12" i="3"/>
  <c r="F11" i="3"/>
  <c r="G11" i="3" s="1"/>
  <c r="F11" i="2"/>
  <c r="G11" i="2" s="1"/>
  <c r="F47" i="2"/>
  <c r="G47" i="2"/>
  <c r="E62" i="2"/>
  <c r="D63" i="2"/>
  <c r="F46" i="2"/>
  <c r="G46" i="2" s="1"/>
  <c r="F12" i="2"/>
  <c r="G12" i="2" s="1"/>
  <c r="E35" i="2"/>
  <c r="D36" i="2"/>
  <c r="E48" i="2"/>
  <c r="D49" i="2"/>
  <c r="E61" i="2"/>
  <c r="F13" i="2"/>
  <c r="G13" i="2" s="1"/>
  <c r="E14" i="2"/>
  <c r="D15" i="2"/>
  <c r="F11" i="9" l="1"/>
  <c r="G11" i="9" s="1"/>
  <c r="D13" i="9"/>
  <c r="E12" i="9"/>
  <c r="F11" i="8"/>
  <c r="G11" i="8" s="1"/>
  <c r="D13" i="8"/>
  <c r="E12" i="8"/>
  <c r="F13" i="3"/>
  <c r="G13" i="3"/>
  <c r="D16" i="3"/>
  <c r="E15" i="3"/>
  <c r="G12" i="3"/>
  <c r="F12" i="3"/>
  <c r="F14" i="3"/>
  <c r="G14" i="3" s="1"/>
  <c r="E49" i="2"/>
  <c r="D50" i="2"/>
  <c r="F14" i="2"/>
  <c r="G14" i="2"/>
  <c r="D37" i="2"/>
  <c r="E36" i="2"/>
  <c r="E63" i="2"/>
  <c r="D64" i="2"/>
  <c r="F62" i="2"/>
  <c r="G62" i="2"/>
  <c r="F61" i="2"/>
  <c r="G61" i="2" s="1"/>
  <c r="F35" i="2"/>
  <c r="G35" i="2" s="1"/>
  <c r="D16" i="2"/>
  <c r="E15" i="2"/>
  <c r="F48" i="2"/>
  <c r="G48" i="2" s="1"/>
  <c r="D14" i="9" l="1"/>
  <c r="E13" i="9"/>
  <c r="F12" i="9"/>
  <c r="G12" i="9" s="1"/>
  <c r="F12" i="8"/>
  <c r="G12" i="8" s="1"/>
  <c r="D14" i="8"/>
  <c r="E13" i="8"/>
  <c r="F15" i="3"/>
  <c r="G15" i="3" s="1"/>
  <c r="D17" i="3"/>
  <c r="E16" i="3"/>
  <c r="D38" i="2"/>
  <c r="E37" i="2"/>
  <c r="F15" i="2"/>
  <c r="G15" i="2" s="1"/>
  <c r="D17" i="2"/>
  <c r="E16" i="2"/>
  <c r="D65" i="2"/>
  <c r="E64" i="2"/>
  <c r="D51" i="2"/>
  <c r="E50" i="2"/>
  <c r="G63" i="2"/>
  <c r="F63" i="2"/>
  <c r="F49" i="2"/>
  <c r="G49" i="2" s="1"/>
  <c r="F36" i="2"/>
  <c r="G36" i="2" s="1"/>
  <c r="D15" i="9" l="1"/>
  <c r="E14" i="9"/>
  <c r="F13" i="9"/>
  <c r="G13" i="9" s="1"/>
  <c r="D15" i="8"/>
  <c r="E14" i="8"/>
  <c r="F13" i="8"/>
  <c r="G13" i="8" s="1"/>
  <c r="F16" i="3"/>
  <c r="G16" i="3" s="1"/>
  <c r="D18" i="3"/>
  <c r="E17" i="3"/>
  <c r="D18" i="2"/>
  <c r="E17" i="2"/>
  <c r="F50" i="2"/>
  <c r="G50" i="2" s="1"/>
  <c r="D52" i="2"/>
  <c r="E51" i="2"/>
  <c r="F64" i="2"/>
  <c r="G64" i="2" s="1"/>
  <c r="F37" i="2"/>
  <c r="G37" i="2" s="1"/>
  <c r="D66" i="2"/>
  <c r="E65" i="2"/>
  <c r="D39" i="2"/>
  <c r="E38" i="2"/>
  <c r="F16" i="2"/>
  <c r="G16" i="2" s="1"/>
  <c r="D16" i="9" l="1"/>
  <c r="E15" i="9"/>
  <c r="F14" i="9"/>
  <c r="G14" i="9" s="1"/>
  <c r="F14" i="8"/>
  <c r="G14" i="8"/>
  <c r="D16" i="8"/>
  <c r="E15" i="8"/>
  <c r="F17" i="3"/>
  <c r="G17" i="3" s="1"/>
  <c r="D19" i="3"/>
  <c r="E18" i="3"/>
  <c r="D67" i="2"/>
  <c r="E66" i="2"/>
  <c r="D53" i="2"/>
  <c r="E52" i="2"/>
  <c r="G38" i="2"/>
  <c r="F38" i="2"/>
  <c r="F17" i="2"/>
  <c r="G17" i="2" s="1"/>
  <c r="D40" i="2"/>
  <c r="E39" i="2"/>
  <c r="D19" i="2"/>
  <c r="E18" i="2"/>
  <c r="F65" i="2"/>
  <c r="G65" i="2" s="1"/>
  <c r="F51" i="2"/>
  <c r="G51" i="2" s="1"/>
  <c r="E16" i="9" l="1"/>
  <c r="D17" i="9"/>
  <c r="F15" i="9"/>
  <c r="G15" i="9"/>
  <c r="F15" i="8"/>
  <c r="G15" i="8" s="1"/>
  <c r="E16" i="8"/>
  <c r="D17" i="8"/>
  <c r="F18" i="3"/>
  <c r="G18" i="3" s="1"/>
  <c r="D20" i="3"/>
  <c r="E19" i="3"/>
  <c r="D20" i="2"/>
  <c r="E19" i="2"/>
  <c r="F39" i="2"/>
  <c r="G39" i="2"/>
  <c r="G52" i="2"/>
  <c r="F52" i="2"/>
  <c r="E40" i="2"/>
  <c r="D41" i="2"/>
  <c r="D54" i="2"/>
  <c r="E53" i="2"/>
  <c r="G66" i="2"/>
  <c r="F66" i="2"/>
  <c r="D68" i="2"/>
  <c r="E67" i="2"/>
  <c r="F18" i="2"/>
  <c r="G18" i="2" s="1"/>
  <c r="G16" i="9" l="1"/>
  <c r="F16" i="9"/>
  <c r="D18" i="9"/>
  <c r="E17" i="9"/>
  <c r="D18" i="8"/>
  <c r="E17" i="8"/>
  <c r="G16" i="8"/>
  <c r="F16" i="8"/>
  <c r="F19" i="3"/>
  <c r="G19" i="3"/>
  <c r="D21" i="3"/>
  <c r="E20" i="3"/>
  <c r="F53" i="2"/>
  <c r="G53" i="2"/>
  <c r="E54" i="2"/>
  <c r="D55" i="2"/>
  <c r="F67" i="2"/>
  <c r="G67" i="2" s="1"/>
  <c r="E41" i="2"/>
  <c r="D42" i="2"/>
  <c r="F19" i="2"/>
  <c r="G19" i="2"/>
  <c r="E68" i="2"/>
  <c r="D69" i="2"/>
  <c r="E69" i="2" s="1"/>
  <c r="F40" i="2"/>
  <c r="G40" i="2"/>
  <c r="E20" i="2"/>
  <c r="D21" i="2"/>
  <c r="G17" i="9" l="1"/>
  <c r="F17" i="9"/>
  <c r="D19" i="9"/>
  <c r="E18" i="9"/>
  <c r="F17" i="8"/>
  <c r="G17" i="8" s="1"/>
  <c r="D19" i="8"/>
  <c r="E18" i="8"/>
  <c r="F20" i="3"/>
  <c r="G20" i="3" s="1"/>
  <c r="D22" i="3"/>
  <c r="E21" i="3"/>
  <c r="F68" i="2"/>
  <c r="G68" i="2"/>
  <c r="E21" i="2"/>
  <c r="D22" i="2"/>
  <c r="E55" i="2"/>
  <c r="D56" i="2"/>
  <c r="F20" i="2"/>
  <c r="G20" i="2"/>
  <c r="F54" i="2"/>
  <c r="G54" i="2"/>
  <c r="D43" i="2"/>
  <c r="E42" i="2"/>
  <c r="F41" i="2"/>
  <c r="G41" i="2" s="1"/>
  <c r="F69" i="2"/>
  <c r="G69" i="2" s="1"/>
  <c r="G18" i="9" l="1"/>
  <c r="F18" i="9"/>
  <c r="D20" i="9"/>
  <c r="E19" i="9"/>
  <c r="D20" i="8"/>
  <c r="E19" i="8"/>
  <c r="F18" i="8"/>
  <c r="G18" i="8" s="1"/>
  <c r="F21" i="3"/>
  <c r="G21" i="3" s="1"/>
  <c r="D23" i="3"/>
  <c r="E22" i="3"/>
  <c r="D44" i="2"/>
  <c r="E44" i="2" s="1"/>
  <c r="E43" i="2"/>
  <c r="F55" i="2"/>
  <c r="G55" i="2" s="1"/>
  <c r="D23" i="2"/>
  <c r="E22" i="2"/>
  <c r="F21" i="2"/>
  <c r="G21" i="2" s="1"/>
  <c r="F42" i="2"/>
  <c r="G42" i="2" s="1"/>
  <c r="D57" i="2"/>
  <c r="E56" i="2"/>
  <c r="F19" i="9" l="1"/>
  <c r="G19" i="9" s="1"/>
  <c r="D21" i="9"/>
  <c r="E20" i="9"/>
  <c r="F19" i="8"/>
  <c r="G19" i="8" s="1"/>
  <c r="D21" i="8"/>
  <c r="E20" i="8"/>
  <c r="F22" i="3"/>
  <c r="G22" i="3" s="1"/>
  <c r="D24" i="3"/>
  <c r="E23" i="3"/>
  <c r="F56" i="2"/>
  <c r="G56" i="2"/>
  <c r="F22" i="2"/>
  <c r="G22" i="2" s="1"/>
  <c r="D58" i="2"/>
  <c r="E57" i="2"/>
  <c r="D24" i="2"/>
  <c r="E23" i="2"/>
  <c r="F43" i="2"/>
  <c r="G43" i="2" s="1"/>
  <c r="F44" i="2"/>
  <c r="G44" i="2" s="1"/>
  <c r="D22" i="9" l="1"/>
  <c r="E21" i="9"/>
  <c r="F20" i="9"/>
  <c r="G20" i="9"/>
  <c r="F20" i="8"/>
  <c r="G20" i="8"/>
  <c r="D22" i="8"/>
  <c r="E21" i="8"/>
  <c r="F23" i="3"/>
  <c r="G23" i="3" s="1"/>
  <c r="D25" i="3"/>
  <c r="E24" i="3"/>
  <c r="F57" i="2"/>
  <c r="G57" i="2" s="1"/>
  <c r="D59" i="2"/>
  <c r="E59" i="2" s="1"/>
  <c r="E58" i="2"/>
  <c r="F23" i="2"/>
  <c r="G23" i="2" s="1"/>
  <c r="D25" i="2"/>
  <c r="E24" i="2"/>
  <c r="G21" i="9" l="1"/>
  <c r="F21" i="9"/>
  <c r="E22" i="9"/>
  <c r="D23" i="9"/>
  <c r="F21" i="8"/>
  <c r="G21" i="8" s="1"/>
  <c r="E22" i="8"/>
  <c r="D23" i="8"/>
  <c r="F24" i="3"/>
  <c r="G24" i="3" s="1"/>
  <c r="D26" i="3"/>
  <c r="E25" i="3"/>
  <c r="F58" i="2"/>
  <c r="G58" i="2" s="1"/>
  <c r="F59" i="2"/>
  <c r="G59" i="2"/>
  <c r="F24" i="2"/>
  <c r="G24" i="2" s="1"/>
  <c r="D26" i="2"/>
  <c r="E25" i="2"/>
  <c r="D24" i="9" l="1"/>
  <c r="E23" i="9"/>
  <c r="F22" i="9"/>
  <c r="G22" i="9" s="1"/>
  <c r="D24" i="8"/>
  <c r="E23" i="8"/>
  <c r="F22" i="8"/>
  <c r="G22" i="8" s="1"/>
  <c r="F25" i="3"/>
  <c r="G25" i="3" s="1"/>
  <c r="D27" i="3"/>
  <c r="E26" i="3"/>
  <c r="F25" i="2"/>
  <c r="G25" i="2"/>
  <c r="E26" i="2"/>
  <c r="D27" i="2"/>
  <c r="F23" i="9" l="1"/>
  <c r="G23" i="9" s="1"/>
  <c r="D25" i="9"/>
  <c r="E24" i="9"/>
  <c r="F23" i="8"/>
  <c r="G23" i="8" s="1"/>
  <c r="D25" i="8"/>
  <c r="E24" i="8"/>
  <c r="E27" i="3"/>
  <c r="D28" i="3"/>
  <c r="F26" i="3"/>
  <c r="G26" i="3" s="1"/>
  <c r="E27" i="2"/>
  <c r="D28" i="2"/>
  <c r="F26" i="2"/>
  <c r="G26" i="2"/>
  <c r="F24" i="9" l="1"/>
  <c r="G24" i="9" s="1"/>
  <c r="D26" i="9"/>
  <c r="E25" i="9"/>
  <c r="F24" i="8"/>
  <c r="G24" i="8" s="1"/>
  <c r="D26" i="8"/>
  <c r="E25" i="8"/>
  <c r="F27" i="3"/>
  <c r="G27" i="3" s="1"/>
  <c r="D29" i="3"/>
  <c r="E28" i="3"/>
  <c r="D29" i="2"/>
  <c r="E28" i="2"/>
  <c r="F27" i="2"/>
  <c r="G27" i="2" s="1"/>
  <c r="F25" i="9" l="1"/>
  <c r="G25" i="9" s="1"/>
  <c r="D27" i="9"/>
  <c r="E26" i="9"/>
  <c r="F25" i="8"/>
  <c r="G25" i="8" s="1"/>
  <c r="D27" i="8"/>
  <c r="E26" i="8"/>
  <c r="F28" i="3"/>
  <c r="G28" i="3" s="1"/>
  <c r="D30" i="3"/>
  <c r="E29" i="3"/>
  <c r="F28" i="2"/>
  <c r="G28" i="2" s="1"/>
  <c r="D30" i="2"/>
  <c r="E29" i="2"/>
  <c r="F26" i="9" l="1"/>
  <c r="G26" i="9"/>
  <c r="D28" i="9"/>
  <c r="E27" i="9"/>
  <c r="F26" i="8"/>
  <c r="G26" i="8"/>
  <c r="D28" i="8"/>
  <c r="E27" i="8"/>
  <c r="F29" i="3"/>
  <c r="G29" i="3" s="1"/>
  <c r="D31" i="3"/>
  <c r="E30" i="3"/>
  <c r="F29" i="2"/>
  <c r="G29" i="2" s="1"/>
  <c r="D31" i="2"/>
  <c r="E30" i="2"/>
  <c r="F27" i="9" l="1"/>
  <c r="G27" i="9" s="1"/>
  <c r="E28" i="9"/>
  <c r="D29" i="9"/>
  <c r="F27" i="8"/>
  <c r="G27" i="8" s="1"/>
  <c r="E28" i="8"/>
  <c r="D29" i="8"/>
  <c r="F30" i="3"/>
  <c r="G30" i="3" s="1"/>
  <c r="D32" i="3"/>
  <c r="E31" i="3"/>
  <c r="F30" i="2"/>
  <c r="G30" i="2" s="1"/>
  <c r="D32" i="2"/>
  <c r="E31" i="2"/>
  <c r="D30" i="9" l="1"/>
  <c r="E29" i="9"/>
  <c r="F28" i="9"/>
  <c r="G28" i="9" s="1"/>
  <c r="D30" i="8"/>
  <c r="E29" i="8"/>
  <c r="F28" i="8"/>
  <c r="G28" i="8" s="1"/>
  <c r="F31" i="3"/>
  <c r="G31" i="3"/>
  <c r="D34" i="3"/>
  <c r="E32" i="3"/>
  <c r="F31" i="2"/>
  <c r="G31" i="2"/>
  <c r="E32" i="2"/>
  <c r="D33" i="2"/>
  <c r="E33" i="2" s="1"/>
  <c r="F29" i="9" l="1"/>
  <c r="G29" i="9" s="1"/>
  <c r="D31" i="9"/>
  <c r="E30" i="9"/>
  <c r="F29" i="8"/>
  <c r="G29" i="8" s="1"/>
  <c r="D31" i="8"/>
  <c r="E30" i="8"/>
  <c r="F32" i="3"/>
  <c r="G32" i="3" s="1"/>
  <c r="D35" i="3"/>
  <c r="D36" i="3"/>
  <c r="E34" i="3"/>
  <c r="F33" i="2"/>
  <c r="G33" i="2" s="1"/>
  <c r="F32" i="2"/>
  <c r="G32" i="2"/>
  <c r="F30" i="9" l="1"/>
  <c r="G30" i="9" s="1"/>
  <c r="D32" i="9"/>
  <c r="E31" i="9"/>
  <c r="F30" i="8"/>
  <c r="G30" i="8" s="1"/>
  <c r="D32" i="8"/>
  <c r="E31" i="8"/>
  <c r="F34" i="3"/>
  <c r="G34" i="3" s="1"/>
  <c r="D38" i="3"/>
  <c r="E36" i="3"/>
  <c r="D37" i="3"/>
  <c r="E35" i="3"/>
  <c r="D33" i="9" l="1"/>
  <c r="E32" i="9"/>
  <c r="G31" i="9"/>
  <c r="F31" i="9"/>
  <c r="F31" i="8"/>
  <c r="G31" i="8" s="1"/>
  <c r="D33" i="8"/>
  <c r="E32" i="8"/>
  <c r="F35" i="3"/>
  <c r="G35" i="3" s="1"/>
  <c r="D39" i="3"/>
  <c r="E37" i="3"/>
  <c r="F36" i="3"/>
  <c r="G36" i="3" s="1"/>
  <c r="D40" i="3"/>
  <c r="E38" i="3"/>
  <c r="F32" i="9" l="1"/>
  <c r="G32" i="9"/>
  <c r="D35" i="9"/>
  <c r="E33" i="9"/>
  <c r="F32" i="8"/>
  <c r="G32" i="8"/>
  <c r="D35" i="8"/>
  <c r="E33" i="8"/>
  <c r="D41" i="3"/>
  <c r="E39" i="3"/>
  <c r="F38" i="3"/>
  <c r="G38" i="3" s="1"/>
  <c r="D42" i="3"/>
  <c r="E42" i="3" s="1"/>
  <c r="E40" i="3"/>
  <c r="F37" i="3"/>
  <c r="G37" i="3" s="1"/>
  <c r="D36" i="9" l="1"/>
  <c r="E35" i="9"/>
  <c r="F33" i="9"/>
  <c r="G33" i="9" s="1"/>
  <c r="F33" i="8"/>
  <c r="G33" i="8" s="1"/>
  <c r="D36" i="8"/>
  <c r="E35" i="8"/>
  <c r="F40" i="3"/>
  <c r="G40" i="3" s="1"/>
  <c r="F42" i="3"/>
  <c r="G42" i="3" s="1"/>
  <c r="F39" i="3"/>
  <c r="G39" i="3"/>
  <c r="D43" i="3"/>
  <c r="E41" i="3"/>
  <c r="E36" i="9" l="1"/>
  <c r="D37" i="9"/>
  <c r="F35" i="9"/>
  <c r="G35" i="9" s="1"/>
  <c r="F35" i="8"/>
  <c r="G35" i="8" s="1"/>
  <c r="E36" i="8"/>
  <c r="D37" i="8"/>
  <c r="F41" i="3"/>
  <c r="G41" i="3" s="1"/>
  <c r="D45" i="3"/>
  <c r="E43" i="3"/>
  <c r="F36" i="9" l="1"/>
  <c r="G36" i="9" s="1"/>
  <c r="D38" i="9"/>
  <c r="E37" i="9"/>
  <c r="D38" i="8"/>
  <c r="E37" i="8"/>
  <c r="F36" i="8"/>
  <c r="G36" i="8" s="1"/>
  <c r="D46" i="3"/>
  <c r="D47" i="3"/>
  <c r="E45" i="3"/>
  <c r="F43" i="3"/>
  <c r="G43" i="3" s="1"/>
  <c r="F37" i="9" l="1"/>
  <c r="G37" i="9" s="1"/>
  <c r="D39" i="9"/>
  <c r="E38" i="9"/>
  <c r="F37" i="8"/>
  <c r="G37" i="8" s="1"/>
  <c r="D39" i="8"/>
  <c r="E38" i="8"/>
  <c r="F45" i="3"/>
  <c r="G45" i="3" s="1"/>
  <c r="D49" i="3"/>
  <c r="E47" i="3"/>
  <c r="D48" i="3"/>
  <c r="E46" i="3"/>
  <c r="F38" i="9" l="1"/>
  <c r="G38" i="9" s="1"/>
  <c r="D40" i="9"/>
  <c r="E39" i="9"/>
  <c r="F38" i="8"/>
  <c r="G38" i="8" s="1"/>
  <c r="D40" i="8"/>
  <c r="E39" i="8"/>
  <c r="F47" i="3"/>
  <c r="G47" i="3"/>
  <c r="F46" i="3"/>
  <c r="G46" i="3" s="1"/>
  <c r="D50" i="3"/>
  <c r="E48" i="3"/>
  <c r="D51" i="3"/>
  <c r="E49" i="3"/>
  <c r="F39" i="9" l="1"/>
  <c r="G39" i="9" s="1"/>
  <c r="D41" i="9"/>
  <c r="E40" i="9"/>
  <c r="F39" i="8"/>
  <c r="G39" i="8" s="1"/>
  <c r="D41" i="8"/>
  <c r="E40" i="8"/>
  <c r="D52" i="3"/>
  <c r="E50" i="3"/>
  <c r="F48" i="3"/>
  <c r="G48" i="3" s="1"/>
  <c r="F49" i="3"/>
  <c r="G49" i="3" s="1"/>
  <c r="D53" i="3"/>
  <c r="E51" i="3"/>
  <c r="F40" i="9" l="1"/>
  <c r="G40" i="9"/>
  <c r="D42" i="9"/>
  <c r="E41" i="9"/>
  <c r="F40" i="8"/>
  <c r="G40" i="8"/>
  <c r="D42" i="8"/>
  <c r="E41" i="8"/>
  <c r="F50" i="3"/>
  <c r="G50" i="3" s="1"/>
  <c r="F51" i="3"/>
  <c r="G51" i="3" s="1"/>
  <c r="E53" i="3"/>
  <c r="D55" i="3"/>
  <c r="D54" i="3"/>
  <c r="E52" i="3"/>
  <c r="F41" i="9" l="1"/>
  <c r="G41" i="9" s="1"/>
  <c r="E42" i="9"/>
  <c r="D43" i="9"/>
  <c r="F41" i="8"/>
  <c r="G41" i="8" s="1"/>
  <c r="E42" i="8"/>
  <c r="D43" i="8"/>
  <c r="D57" i="3"/>
  <c r="E57" i="3" s="1"/>
  <c r="E55" i="3"/>
  <c r="F53" i="3"/>
  <c r="G53" i="3"/>
  <c r="G52" i="3"/>
  <c r="F52" i="3"/>
  <c r="E54" i="3"/>
  <c r="D56" i="3"/>
  <c r="D44" i="9" l="1"/>
  <c r="E43" i="9"/>
  <c r="F42" i="9"/>
  <c r="G42" i="9" s="1"/>
  <c r="D44" i="8"/>
  <c r="E43" i="8"/>
  <c r="F42" i="8"/>
  <c r="G42" i="8" s="1"/>
  <c r="D58" i="3"/>
  <c r="E56" i="3"/>
  <c r="F55" i="3"/>
  <c r="G55" i="3" s="1"/>
  <c r="G54" i="3"/>
  <c r="F54" i="3"/>
  <c r="F57" i="3"/>
  <c r="G57" i="3" s="1"/>
  <c r="F43" i="9" l="1"/>
  <c r="G43" i="9" s="1"/>
  <c r="D46" i="9"/>
  <c r="E44" i="9"/>
  <c r="F43" i="8"/>
  <c r="G43" i="8" s="1"/>
  <c r="D46" i="8"/>
  <c r="E44" i="8"/>
  <c r="F56" i="3"/>
  <c r="G56" i="3" s="1"/>
  <c r="D60" i="3"/>
  <c r="E58" i="3"/>
  <c r="F44" i="9" l="1"/>
  <c r="G44" i="9" s="1"/>
  <c r="D47" i="9"/>
  <c r="E46" i="9"/>
  <c r="F44" i="8"/>
  <c r="G44" i="8" s="1"/>
  <c r="D47" i="8"/>
  <c r="E46" i="8"/>
  <c r="D61" i="3"/>
  <c r="E60" i="3"/>
  <c r="G58" i="3"/>
  <c r="F58" i="3"/>
  <c r="F46" i="9" l="1"/>
  <c r="G46" i="9" s="1"/>
  <c r="D48" i="9"/>
  <c r="E47" i="9"/>
  <c r="F46" i="8"/>
  <c r="G46" i="8" s="1"/>
  <c r="D48" i="8"/>
  <c r="E47" i="8"/>
  <c r="F60" i="3"/>
  <c r="G60" i="3" s="1"/>
  <c r="D62" i="3"/>
  <c r="E61" i="3"/>
  <c r="F47" i="9" l="1"/>
  <c r="G47" i="9" s="1"/>
  <c r="D49" i="9"/>
  <c r="E48" i="9"/>
  <c r="F47" i="8"/>
  <c r="G47" i="8" s="1"/>
  <c r="D49" i="8"/>
  <c r="E48" i="8"/>
  <c r="D63" i="3"/>
  <c r="E62" i="3"/>
  <c r="F61" i="3"/>
  <c r="G61" i="3"/>
  <c r="F48" i="9" l="1"/>
  <c r="G48" i="9"/>
  <c r="D50" i="9"/>
  <c r="E49" i="9"/>
  <c r="F48" i="8"/>
  <c r="G48" i="8"/>
  <c r="D50" i="8"/>
  <c r="E49" i="8"/>
  <c r="F62" i="3"/>
  <c r="G62" i="3" s="1"/>
  <c r="E63" i="3"/>
  <c r="D64" i="3"/>
  <c r="F49" i="9" l="1"/>
  <c r="G49" i="9" s="1"/>
  <c r="E50" i="9"/>
  <c r="D51" i="9"/>
  <c r="F49" i="8"/>
  <c r="G49" i="8" s="1"/>
  <c r="E50" i="8"/>
  <c r="D51" i="8"/>
  <c r="D65" i="3"/>
  <c r="E64" i="3"/>
  <c r="F63" i="3"/>
  <c r="G63" i="3" s="1"/>
  <c r="D52" i="9" l="1"/>
  <c r="E51" i="9"/>
  <c r="F50" i="9"/>
  <c r="G50" i="9" s="1"/>
  <c r="D52" i="8"/>
  <c r="E51" i="8"/>
  <c r="F50" i="8"/>
  <c r="G50" i="8" s="1"/>
  <c r="F64" i="3"/>
  <c r="G64" i="3" s="1"/>
  <c r="D66" i="3"/>
  <c r="E65" i="3"/>
  <c r="F51" i="9" l="1"/>
  <c r="G51" i="9" s="1"/>
  <c r="D53" i="9"/>
  <c r="E52" i="9"/>
  <c r="F51" i="8"/>
  <c r="G51" i="8" s="1"/>
  <c r="D53" i="8"/>
  <c r="E52" i="8"/>
  <c r="F65" i="3"/>
  <c r="G65" i="3" s="1"/>
  <c r="D67" i="3"/>
  <c r="E66" i="3"/>
  <c r="F52" i="9" l="1"/>
  <c r="G52" i="9" s="1"/>
  <c r="D54" i="9"/>
  <c r="E53" i="9"/>
  <c r="F52" i="8"/>
  <c r="G52" i="8" s="1"/>
  <c r="D54" i="8"/>
  <c r="E53" i="8"/>
  <c r="F66" i="3"/>
  <c r="G66" i="3" s="1"/>
  <c r="D68" i="3"/>
  <c r="E68" i="3" s="1"/>
  <c r="E67" i="3"/>
  <c r="F53" i="9" l="1"/>
  <c r="G53" i="9" s="1"/>
  <c r="D55" i="9"/>
  <c r="E54" i="9"/>
  <c r="F53" i="8"/>
  <c r="G53" i="8" s="1"/>
  <c r="D55" i="8"/>
  <c r="E54" i="8"/>
  <c r="F67" i="3"/>
  <c r="G67" i="3"/>
  <c r="F68" i="3"/>
  <c r="G68" i="3" s="1"/>
  <c r="F54" i="9" l="1"/>
  <c r="G54" i="9"/>
  <c r="D56" i="9"/>
  <c r="E55" i="9"/>
  <c r="F54" i="8"/>
  <c r="G54" i="8"/>
  <c r="D56" i="8"/>
  <c r="E55" i="8"/>
  <c r="F55" i="9" l="1"/>
  <c r="G55" i="9" s="1"/>
  <c r="E56" i="9"/>
  <c r="D57" i="9"/>
  <c r="F55" i="8"/>
  <c r="G55" i="8" s="1"/>
  <c r="E56" i="8"/>
  <c r="D57" i="8"/>
  <c r="D58" i="9" l="1"/>
  <c r="E57" i="9"/>
  <c r="F56" i="9"/>
  <c r="G56" i="9" s="1"/>
  <c r="D58" i="8"/>
  <c r="E57" i="8"/>
  <c r="F56" i="8"/>
  <c r="G56" i="8" s="1"/>
  <c r="F57" i="9" l="1"/>
  <c r="G57" i="9" s="1"/>
  <c r="D59" i="9"/>
  <c r="E58" i="9"/>
  <c r="F57" i="8"/>
  <c r="G57" i="8" s="1"/>
  <c r="D59" i="8"/>
  <c r="E58" i="8"/>
  <c r="F58" i="9" l="1"/>
  <c r="G58" i="9" s="1"/>
  <c r="D61" i="9"/>
  <c r="E59" i="9"/>
  <c r="F58" i="8"/>
  <c r="G58" i="8" s="1"/>
  <c r="D61" i="8"/>
  <c r="E59" i="8"/>
  <c r="F59" i="9" l="1"/>
  <c r="G59" i="9" s="1"/>
  <c r="D62" i="9"/>
  <c r="E61" i="9"/>
  <c r="F59" i="8"/>
  <c r="G59" i="8" s="1"/>
  <c r="D62" i="8"/>
  <c r="E61" i="8"/>
  <c r="F61" i="9" l="1"/>
  <c r="G61" i="9" s="1"/>
  <c r="E62" i="9"/>
  <c r="D63" i="9"/>
  <c r="F61" i="8"/>
  <c r="G61" i="8" s="1"/>
  <c r="D63" i="8"/>
  <c r="E62" i="8"/>
  <c r="D64" i="9" l="1"/>
  <c r="E63" i="9"/>
  <c r="F62" i="9"/>
  <c r="G62" i="9"/>
  <c r="F62" i="8"/>
  <c r="G62" i="8"/>
  <c r="D64" i="8"/>
  <c r="E63" i="8"/>
  <c r="F63" i="9" l="1"/>
  <c r="G63" i="9" s="1"/>
  <c r="E64" i="9"/>
  <c r="D65" i="9"/>
  <c r="F63" i="8"/>
  <c r="G63" i="8" s="1"/>
  <c r="E64" i="8"/>
  <c r="D65" i="8"/>
  <c r="D66" i="9" l="1"/>
  <c r="E65" i="9"/>
  <c r="F64" i="9"/>
  <c r="G64" i="9" s="1"/>
  <c r="D66" i="8"/>
  <c r="E65" i="8"/>
  <c r="F64" i="8"/>
  <c r="G64" i="8" s="1"/>
  <c r="F65" i="9" l="1"/>
  <c r="G65" i="9" s="1"/>
  <c r="D67" i="9"/>
  <c r="E66" i="9"/>
  <c r="F65" i="8"/>
  <c r="G65" i="8" s="1"/>
  <c r="D67" i="8"/>
  <c r="E66" i="8"/>
  <c r="F66" i="9" l="1"/>
  <c r="G66" i="9" s="1"/>
  <c r="D68" i="9"/>
  <c r="E67" i="9"/>
  <c r="F66" i="8"/>
  <c r="G66" i="8" s="1"/>
  <c r="D68" i="8"/>
  <c r="E67" i="8"/>
  <c r="F67" i="9" l="1"/>
  <c r="G67" i="9" s="1"/>
  <c r="D69" i="9"/>
  <c r="E69" i="9" s="1"/>
  <c r="E68" i="9"/>
  <c r="F67" i="8"/>
  <c r="G67" i="8" s="1"/>
  <c r="D69" i="8"/>
  <c r="E69" i="8" s="1"/>
  <c r="E68" i="8"/>
  <c r="F68" i="9" l="1"/>
  <c r="G68" i="9"/>
  <c r="F69" i="9"/>
  <c r="G69" i="9" s="1"/>
  <c r="F68" i="8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<sst xmlns="http://schemas.openxmlformats.org/spreadsheetml/2006/main" count="1549" uniqueCount="236">
  <si>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</si>
  <si>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</si>
  <si>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</si>
  <si>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</si>
  <si>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</si>
  <si>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</si>
  <si>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</si>
  <si>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</si>
  <si>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19.01.26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</si>
  <si>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</si>
  <si>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</si>
  <si>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</si>
  <si>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</si>
  <si>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</si>
  <si>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</si>
  <si>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</si>
  <si>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</si>
  <si>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</si>
  <si>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</si>
  <si>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</si>
  <si>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</si>
  <si>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</si>
  <si>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</si>
  <si>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</si>
  <si>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</si>
  <si>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</si>
  <si>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</si>
  <si>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</si>
  <si>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</si>
  <si>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</si>
  <si>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</si>
  <si>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</si>
  <si>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</si>
  <si>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</si>
  <si>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</si>
  <si>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</si>
  <si>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</si>
  <si>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</si>
  <si>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</si>
  <si>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</si>
  <si>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</si>
  <si>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</si>
  <si>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</si>
  <si>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</si>
  <si>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</si>
  <si>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</si>
  <si>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</si>
  <si>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</si>
  <si>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</si>
  <si>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</si>
  <si>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</si>
  <si>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</si>
  <si>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</si>
  <si>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</si>
  <si>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</si>
  <si>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</si>
  <si>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</si>
  <si>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</si>
  <si>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</si>
  <si>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</si>
  <si>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</si>
  <si>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</si>
  <si>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</si>
  <si>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</si>
  <si>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</si>
  <si>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</si>
  <si>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</si>
  <si>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</si>
  <si>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</si>
  <si>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</si>
  <si>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</si>
  <si>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</si>
  <si>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</si>
  <si>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</si>
  <si>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</si>
  <si>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</si>
  <si>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</si>
  <si>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</si>
  <si>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</si>
  <si>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</si>
  <si>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</si>
  <si>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</si>
  <si>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</si>
  <si>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</si>
  <si>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</si>
  <si>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</si>
  <si>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</si>
  <si>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</si>
  <si>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</si>
  <si>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</si>
  <si>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</si>
  <si>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</si>
  <si>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</si>
  <si>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</si>
  <si>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</si>
  <si>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</si>
  <si>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</si>
  <si>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</si>
  <si>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</si>
  <si>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</si>
  <si>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</si>
  <si>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</si>
  <si>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</si>
  <si>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</si>
  <si>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</si>
  <si>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</si>
  <si>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</si>
  <si>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</si>
  <si>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</si>
  <si>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</si>
  <si>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</si>
  <si>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</si>
  <si>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</si>
  <si>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</si>
  <si>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</si>
  <si>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</si>
  <si>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</si>
  <si>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</si>
  <si>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</si>
  <si>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</si>
  <si>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</si>
  <si>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</si>
  <si>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</si>
  <si>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</si>
  <si>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</si>
  <si>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</si>
  <si>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</si>
  <si>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</si>
  <si>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</si>
  <si>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</si>
  <si>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</si>
  <si>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</si>
  <si>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</si>
  <si>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</si>
  <si>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</si>
  <si>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</si>
  <si>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</si>
  <si>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</si>
  <si>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</si>
  <si>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</si>
  <si>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</si>
  <si>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</si>
  <si>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</si>
  <si>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</si>
  <si>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</si>
  <si>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</si>
  <si>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</si>
  <si>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</si>
  <si>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</si>
  <si>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</si>
  <si>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</si>
  <si>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</si>
  <si>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</si>
  <si>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</si>
  <si>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</si>
  <si>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</si>
  <si>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</si>
  <si>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</si>
  <si>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</si>
  <si>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</si>
  <si>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</si>
  <si>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</si>
  <si>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</si>
  <si>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</si>
  <si>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</si>
  <si>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</si>
  <si>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</si>
  <si>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</si>
  <si>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</si>
  <si>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</si>
  <si>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</si>
  <si>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</si>
  <si>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</si>
  <si>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</si>
  <si>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</si>
  <si>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</si>
  <si>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PP CP   M 307 / M 315 / M325</t>
  </si>
  <si>
    <t>TOTAL</t>
  </si>
  <si>
    <t>AMT RS.</t>
  </si>
  <si>
    <t xml:space="preserve">         TRANS.CHARGES PMT.</t>
  </si>
  <si>
    <t>LOCATIONS</t>
  </si>
  <si>
    <t xml:space="preserve">            **T.D.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</si>
  <si>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</si>
  <si>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</si>
  <si>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</si>
  <si>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</si>
  <si>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</si>
  <si>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</si>
  <si>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</si>
  <si>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</si>
  <si>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</si>
  <si>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</si>
  <si>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</si>
  <si>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</si>
  <si>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</si>
  <si>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</si>
  <si>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</si>
  <si>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</si>
  <si>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</si>
  <si>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FREIGHT</t>
  </si>
  <si>
    <t>RS/MT.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</si>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</sst>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Fill="1" applyBorder="1"/>
    <xf numFmtId="43" fontId="5" fillId="0" borderId="0" xfId="1" applyFont="1" applyBorder="1" applyAlignment="1">
      <alignment horizontal="left"/>
    </xf>
    <xf numFmtId="2" fontId="5" fillId="0" borderId="3" xfId="0" applyNumberFormat="1" applyFont="1" applyBorder="1"/>
    <xf numFmtId="2" fontId="5" fillId="0" borderId="3" xfId="0" applyNumberFormat="1" applyFont="1" applyFill="1" applyBorder="1"/>
    <xf numFmtId="166" fontId="5" fillId="0" borderId="0" xfId="0" applyNumberFormat="1" applyFont="1" applyBorder="1" applyAlignment="1">
      <alignment horizontal="center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19.01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98396</v>
          </cell>
          <cell r="C44">
            <v>98346</v>
          </cell>
          <cell r="F44">
            <v>100096</v>
          </cell>
          <cell r="G44">
            <v>98846</v>
          </cell>
          <cell r="H44">
            <v>99449</v>
          </cell>
          <cell r="I44">
            <v>99302</v>
          </cell>
          <cell r="J44">
            <v>97101</v>
          </cell>
          <cell r="K44">
            <v>99101</v>
          </cell>
          <cell r="L44">
            <v>98492</v>
          </cell>
          <cell r="N44">
            <v>100171</v>
          </cell>
          <cell r="O44">
            <v>100171</v>
          </cell>
          <cell r="P44">
            <v>96446</v>
          </cell>
          <cell r="Q44">
            <v>99196</v>
          </cell>
          <cell r="R44">
            <v>98446</v>
          </cell>
          <cell r="S44">
            <v>100042</v>
          </cell>
          <cell r="T44">
            <v>99196</v>
          </cell>
          <cell r="U44">
            <v>101696</v>
          </cell>
          <cell r="V44">
            <v>101696</v>
          </cell>
          <cell r="W44">
            <v>96171</v>
          </cell>
        </row>
        <row r="54">
          <cell r="B54">
            <v>98570</v>
          </cell>
          <cell r="C54">
            <v>98408</v>
          </cell>
          <cell r="F54">
            <v>100158</v>
          </cell>
          <cell r="G54">
            <v>98908</v>
          </cell>
          <cell r="H54">
            <v>98768</v>
          </cell>
          <cell r="I54">
            <v>99434</v>
          </cell>
          <cell r="J54">
            <v>97229</v>
          </cell>
          <cell r="K54">
            <v>99229</v>
          </cell>
          <cell r="L54">
            <v>98624</v>
          </cell>
          <cell r="N54">
            <v>99734</v>
          </cell>
          <cell r="O54">
            <v>99734</v>
          </cell>
          <cell r="P54">
            <v>96528</v>
          </cell>
          <cell r="Q54">
            <v>99278</v>
          </cell>
          <cell r="R54">
            <v>98528</v>
          </cell>
          <cell r="S54">
            <v>100174</v>
          </cell>
          <cell r="T54">
            <v>99278</v>
          </cell>
          <cell r="U54">
            <v>101778</v>
          </cell>
          <cell r="V54">
            <v>101778</v>
          </cell>
          <cell r="W54">
            <v>95734</v>
          </cell>
        </row>
      </sheetData>
      <sheetData sheetId="1">
        <row r="41">
          <cell r="B41">
            <v>92821</v>
          </cell>
          <cell r="C41">
            <v>92841</v>
          </cell>
          <cell r="D41">
            <v>92321</v>
          </cell>
          <cell r="E41">
            <v>93841</v>
          </cell>
          <cell r="F41">
            <v>94341</v>
          </cell>
          <cell r="G41">
            <v>0</v>
          </cell>
          <cell r="H41">
            <v>95521</v>
          </cell>
          <cell r="I41">
            <v>95031</v>
          </cell>
          <cell r="J41">
            <v>96631</v>
          </cell>
          <cell r="K41">
            <v>100601</v>
          </cell>
          <cell r="L41">
            <v>102621</v>
          </cell>
          <cell r="M41">
            <v>103601</v>
          </cell>
          <cell r="N41">
            <v>97131</v>
          </cell>
          <cell r="O41">
            <v>97631</v>
          </cell>
          <cell r="P41">
            <v>97631</v>
          </cell>
          <cell r="Q41">
            <v>99391</v>
          </cell>
          <cell r="S41">
            <v>100881</v>
          </cell>
          <cell r="T41">
            <v>99101</v>
          </cell>
          <cell r="U41">
            <v>99101</v>
          </cell>
          <cell r="V41">
            <v>99971</v>
          </cell>
          <cell r="W41">
            <v>98121</v>
          </cell>
        </row>
        <row r="48">
          <cell r="B48">
            <v>92949</v>
          </cell>
          <cell r="C48">
            <v>92969</v>
          </cell>
          <cell r="D48">
            <v>92449</v>
          </cell>
          <cell r="E48">
            <v>93969</v>
          </cell>
          <cell r="F48">
            <v>94469</v>
          </cell>
          <cell r="G48">
            <v>0</v>
          </cell>
          <cell r="H48">
            <v>95649</v>
          </cell>
          <cell r="I48">
            <v>95159</v>
          </cell>
          <cell r="J48">
            <v>96759</v>
          </cell>
          <cell r="K48">
            <v>100593</v>
          </cell>
          <cell r="L48">
            <v>102613</v>
          </cell>
          <cell r="M48">
            <v>103593</v>
          </cell>
          <cell r="N48">
            <v>97259</v>
          </cell>
          <cell r="O48">
            <v>97759</v>
          </cell>
          <cell r="P48">
            <v>97759</v>
          </cell>
          <cell r="Q48">
            <v>99519</v>
          </cell>
          <cell r="S48">
            <v>101009</v>
          </cell>
          <cell r="T48">
            <v>99229</v>
          </cell>
          <cell r="U48">
            <v>99229</v>
          </cell>
          <cell r="V48">
            <v>100099</v>
          </cell>
          <cell r="W48">
            <v>98249</v>
          </cell>
        </row>
      </sheetData>
      <sheetData sheetId="2">
        <row r="48">
          <cell r="B48">
            <v>94282</v>
          </cell>
          <cell r="C48">
            <v>95282</v>
          </cell>
          <cell r="D48">
            <v>101372</v>
          </cell>
          <cell r="E48">
            <v>103372</v>
          </cell>
          <cell r="F48">
            <v>105072</v>
          </cell>
          <cell r="I48">
            <v>90282</v>
          </cell>
          <cell r="J48">
            <v>90282</v>
          </cell>
          <cell r="K48">
            <v>97453</v>
          </cell>
          <cell r="L48">
            <v>98453</v>
          </cell>
          <cell r="M48">
            <v>104543</v>
          </cell>
          <cell r="N48">
            <v>108243</v>
          </cell>
          <cell r="O48">
            <v>106543</v>
          </cell>
          <cell r="P48">
            <v>107743</v>
          </cell>
        </row>
        <row r="49">
          <cell r="B49">
            <v>96112</v>
          </cell>
          <cell r="C49">
            <v>97112</v>
          </cell>
          <cell r="D49">
            <v>103212</v>
          </cell>
          <cell r="E49">
            <v>105212</v>
          </cell>
          <cell r="F49">
            <v>106695</v>
          </cell>
          <cell r="I49">
            <v>92112</v>
          </cell>
          <cell r="J49">
            <v>92112</v>
          </cell>
        </row>
        <row r="50">
          <cell r="B50">
            <v>97619</v>
          </cell>
          <cell r="C50">
            <v>98619</v>
          </cell>
          <cell r="D50">
            <v>104719</v>
          </cell>
          <cell r="E50">
            <v>106719</v>
          </cell>
          <cell r="F50">
            <v>108399</v>
          </cell>
          <cell r="I50">
            <v>93619</v>
          </cell>
          <cell r="J50">
            <v>93619</v>
          </cell>
        </row>
        <row r="51">
          <cell r="B51">
            <v>95480</v>
          </cell>
          <cell r="C51">
            <v>96480</v>
          </cell>
          <cell r="D51">
            <v>102570</v>
          </cell>
          <cell r="E51">
            <v>104570</v>
          </cell>
          <cell r="F51">
            <v>106240</v>
          </cell>
          <cell r="I51">
            <v>91480</v>
          </cell>
          <cell r="J51">
            <v>91480</v>
          </cell>
        </row>
        <row r="53">
          <cell r="B53">
            <v>94845</v>
          </cell>
          <cell r="C53">
            <v>95845</v>
          </cell>
          <cell r="D53">
            <v>101935</v>
          </cell>
          <cell r="E53">
            <v>103935</v>
          </cell>
          <cell r="F53">
            <v>105625</v>
          </cell>
          <cell r="I53">
            <v>90845</v>
          </cell>
          <cell r="J53">
            <v>90845</v>
          </cell>
        </row>
        <row r="54">
          <cell r="B54">
            <v>93942</v>
          </cell>
          <cell r="C54">
            <v>94942</v>
          </cell>
          <cell r="D54">
            <v>101022</v>
          </cell>
          <cell r="E54">
            <v>103022</v>
          </cell>
          <cell r="F54">
            <v>104722</v>
          </cell>
          <cell r="I54">
            <v>89942</v>
          </cell>
          <cell r="J54">
            <v>89942</v>
          </cell>
        </row>
        <row r="55">
          <cell r="B55">
            <v>94929</v>
          </cell>
          <cell r="C55">
            <v>95929</v>
          </cell>
          <cell r="D55">
            <v>102019</v>
          </cell>
          <cell r="E55">
            <v>104019</v>
          </cell>
          <cell r="F55">
            <v>105709</v>
          </cell>
          <cell r="I55">
            <v>90929</v>
          </cell>
          <cell r="J55">
            <v>90929</v>
          </cell>
        </row>
        <row r="58">
          <cell r="B58">
            <v>94729</v>
          </cell>
          <cell r="C58">
            <v>95729</v>
          </cell>
          <cell r="D58">
            <v>101809</v>
          </cell>
          <cell r="E58">
            <v>103809</v>
          </cell>
          <cell r="F58">
            <v>105509</v>
          </cell>
          <cell r="I58">
            <v>90729</v>
          </cell>
          <cell r="J58">
            <v>90729</v>
          </cell>
          <cell r="K58">
            <v>97587</v>
          </cell>
          <cell r="L58">
            <v>98587</v>
          </cell>
          <cell r="M58">
            <v>104667</v>
          </cell>
          <cell r="N58">
            <v>108367</v>
          </cell>
          <cell r="O58">
            <v>106667</v>
          </cell>
          <cell r="P58">
            <v>107867</v>
          </cell>
        </row>
      </sheetData>
      <sheetData sheetId="3">
        <row r="48">
          <cell r="B48">
            <v>95225</v>
          </cell>
          <cell r="C48">
            <v>95175</v>
          </cell>
          <cell r="F48">
            <v>96925</v>
          </cell>
          <cell r="G48">
            <v>95675</v>
          </cell>
          <cell r="H48">
            <v>96278</v>
          </cell>
          <cell r="I48">
            <v>96131</v>
          </cell>
          <cell r="J48">
            <v>93930</v>
          </cell>
          <cell r="K48">
            <v>95930</v>
          </cell>
          <cell r="L48">
            <v>95321</v>
          </cell>
          <cell r="N48">
            <v>97000</v>
          </cell>
          <cell r="O48">
            <v>97000</v>
          </cell>
          <cell r="P48">
            <v>93275</v>
          </cell>
          <cell r="Q48">
            <v>96025</v>
          </cell>
          <cell r="R48">
            <v>95275</v>
          </cell>
          <cell r="S48">
            <v>96871</v>
          </cell>
          <cell r="T48">
            <v>96025</v>
          </cell>
          <cell r="U48">
            <v>98525</v>
          </cell>
          <cell r="V48">
            <v>98525</v>
          </cell>
          <cell r="W48">
            <v>93000</v>
          </cell>
          <cell r="X48">
            <v>91000</v>
          </cell>
          <cell r="Y48">
            <v>87725</v>
          </cell>
          <cell r="Z48">
            <v>91278</v>
          </cell>
          <cell r="AA48">
            <v>90175</v>
          </cell>
        </row>
        <row r="49">
          <cell r="B49">
            <v>96946</v>
          </cell>
          <cell r="C49">
            <v>96405</v>
          </cell>
          <cell r="E49">
            <v>97082</v>
          </cell>
          <cell r="F49">
            <v>98155</v>
          </cell>
          <cell r="H49">
            <v>98103</v>
          </cell>
          <cell r="I49">
            <v>97863</v>
          </cell>
          <cell r="J49">
            <v>95762</v>
          </cell>
          <cell r="K49">
            <v>97762</v>
          </cell>
          <cell r="L49">
            <v>96813</v>
          </cell>
          <cell r="N49">
            <v>98235</v>
          </cell>
          <cell r="O49">
            <v>98235</v>
          </cell>
          <cell r="P49">
            <v>94555</v>
          </cell>
          <cell r="Q49">
            <v>97305</v>
          </cell>
          <cell r="R49">
            <v>96555</v>
          </cell>
          <cell r="S49">
            <v>98707</v>
          </cell>
          <cell r="T49">
            <v>97305</v>
          </cell>
          <cell r="U49">
            <v>99805</v>
          </cell>
          <cell r="V49">
            <v>99805</v>
          </cell>
          <cell r="W49">
            <v>94235</v>
          </cell>
          <cell r="X49">
            <v>92235</v>
          </cell>
          <cell r="Y49">
            <v>89446</v>
          </cell>
          <cell r="Z49">
            <v>93103</v>
          </cell>
          <cell r="AA49">
            <v>91405</v>
          </cell>
        </row>
        <row r="50">
          <cell r="B50">
            <v>98472</v>
          </cell>
          <cell r="C50">
            <v>98390</v>
          </cell>
          <cell r="F50">
            <v>100140</v>
          </cell>
          <cell r="G50">
            <v>98890</v>
          </cell>
          <cell r="H50">
            <v>99489</v>
          </cell>
          <cell r="I50">
            <v>99469</v>
          </cell>
          <cell r="J50">
            <v>96919</v>
          </cell>
          <cell r="L50">
            <v>98659</v>
          </cell>
          <cell r="N50">
            <v>100338</v>
          </cell>
          <cell r="O50">
            <v>100338</v>
          </cell>
          <cell r="P50">
            <v>96440</v>
          </cell>
          <cell r="Q50">
            <v>99190</v>
          </cell>
          <cell r="R50">
            <v>98440</v>
          </cell>
          <cell r="S50">
            <v>100209</v>
          </cell>
          <cell r="T50">
            <v>99190</v>
          </cell>
          <cell r="U50">
            <v>101690</v>
          </cell>
          <cell r="V50">
            <v>101690</v>
          </cell>
          <cell r="W50">
            <v>96338</v>
          </cell>
          <cell r="X50">
            <v>94338</v>
          </cell>
          <cell r="Y50">
            <v>90972</v>
          </cell>
          <cell r="Z50">
            <v>94489</v>
          </cell>
          <cell r="AA50">
            <v>93390</v>
          </cell>
        </row>
        <row r="51">
          <cell r="B51">
            <v>96315</v>
          </cell>
          <cell r="C51">
            <v>96050</v>
          </cell>
          <cell r="F51">
            <v>97800</v>
          </cell>
          <cell r="G51">
            <v>96550</v>
          </cell>
          <cell r="H51">
            <v>96624</v>
          </cell>
          <cell r="I51">
            <v>96984</v>
          </cell>
          <cell r="J51">
            <v>95054</v>
          </cell>
          <cell r="K51">
            <v>97054</v>
          </cell>
          <cell r="L51">
            <v>95984</v>
          </cell>
          <cell r="N51">
            <v>98178</v>
          </cell>
          <cell r="O51">
            <v>98178</v>
          </cell>
          <cell r="P51">
            <v>94300</v>
          </cell>
          <cell r="Q51">
            <v>97050</v>
          </cell>
          <cell r="R51">
            <v>96300</v>
          </cell>
          <cell r="S51">
            <v>98058</v>
          </cell>
          <cell r="T51">
            <v>97050</v>
          </cell>
          <cell r="U51">
            <v>99550</v>
          </cell>
          <cell r="V51">
            <v>99550</v>
          </cell>
          <cell r="W51">
            <v>94178</v>
          </cell>
          <cell r="X51">
            <v>92178</v>
          </cell>
          <cell r="Y51">
            <v>88815</v>
          </cell>
          <cell r="Z51">
            <v>91624</v>
          </cell>
          <cell r="AA51">
            <v>91050</v>
          </cell>
        </row>
        <row r="53">
          <cell r="B53">
            <v>95841</v>
          </cell>
          <cell r="C53">
            <v>95761</v>
          </cell>
          <cell r="F53">
            <v>97511</v>
          </cell>
          <cell r="G53">
            <v>96261</v>
          </cell>
          <cell r="H53">
            <v>96959</v>
          </cell>
          <cell r="I53">
            <v>96691</v>
          </cell>
          <cell r="J53">
            <v>94489</v>
          </cell>
          <cell r="K53">
            <v>96489</v>
          </cell>
          <cell r="L53">
            <v>95881</v>
          </cell>
          <cell r="N53">
            <v>96861</v>
          </cell>
          <cell r="O53">
            <v>96861</v>
          </cell>
          <cell r="P53">
            <v>93769</v>
          </cell>
          <cell r="Q53">
            <v>96519</v>
          </cell>
          <cell r="R53">
            <v>95769</v>
          </cell>
          <cell r="S53">
            <v>97431</v>
          </cell>
          <cell r="T53">
            <v>96519</v>
          </cell>
          <cell r="U53">
            <v>99019</v>
          </cell>
          <cell r="V53">
            <v>99019</v>
          </cell>
          <cell r="W53">
            <v>92861</v>
          </cell>
          <cell r="X53">
            <v>90861</v>
          </cell>
          <cell r="Y53">
            <v>88341</v>
          </cell>
          <cell r="Z53">
            <v>91959</v>
          </cell>
          <cell r="AA53">
            <v>90761</v>
          </cell>
        </row>
        <row r="54">
          <cell r="B54">
            <v>95241</v>
          </cell>
          <cell r="C54">
            <v>95041</v>
          </cell>
          <cell r="F54">
            <v>96791</v>
          </cell>
          <cell r="G54">
            <v>95541</v>
          </cell>
          <cell r="H54">
            <v>96589</v>
          </cell>
          <cell r="I54">
            <v>95786</v>
          </cell>
          <cell r="J54">
            <v>93594</v>
          </cell>
          <cell r="K54">
            <v>95594</v>
          </cell>
          <cell r="L54">
            <v>94976</v>
          </cell>
          <cell r="N54">
            <v>96733</v>
          </cell>
          <cell r="O54">
            <v>96733</v>
          </cell>
          <cell r="P54">
            <v>92974</v>
          </cell>
          <cell r="Q54">
            <v>95724</v>
          </cell>
          <cell r="R54">
            <v>94974</v>
          </cell>
          <cell r="S54">
            <v>96526</v>
          </cell>
          <cell r="T54">
            <v>95724</v>
          </cell>
          <cell r="U54">
            <v>98224</v>
          </cell>
          <cell r="V54">
            <v>98224</v>
          </cell>
          <cell r="W54">
            <v>92733</v>
          </cell>
          <cell r="X54">
            <v>90733</v>
          </cell>
          <cell r="Y54">
            <v>87741</v>
          </cell>
          <cell r="Z54">
            <v>91589</v>
          </cell>
          <cell r="AA54">
            <v>90041</v>
          </cell>
        </row>
        <row r="55">
          <cell r="B55">
            <v>95851</v>
          </cell>
          <cell r="C55">
            <v>95981</v>
          </cell>
          <cell r="F55">
            <v>97731</v>
          </cell>
          <cell r="G55">
            <v>96481</v>
          </cell>
          <cell r="H55">
            <v>96205</v>
          </cell>
          <cell r="I55">
            <v>96773</v>
          </cell>
          <cell r="J55">
            <v>94580</v>
          </cell>
          <cell r="K55">
            <v>96580</v>
          </cell>
          <cell r="L55">
            <v>95963</v>
          </cell>
          <cell r="N55">
            <v>97269</v>
          </cell>
          <cell r="O55">
            <v>97269</v>
          </cell>
          <cell r="P55">
            <v>93798</v>
          </cell>
          <cell r="Q55">
            <v>96548</v>
          </cell>
          <cell r="R55">
            <v>95798</v>
          </cell>
          <cell r="S55">
            <v>97513</v>
          </cell>
          <cell r="T55">
            <v>96548</v>
          </cell>
          <cell r="U55">
            <v>99048</v>
          </cell>
          <cell r="V55">
            <v>99048</v>
          </cell>
          <cell r="W55">
            <v>93269</v>
          </cell>
          <cell r="X55">
            <v>91269</v>
          </cell>
          <cell r="Y55">
            <v>88351</v>
          </cell>
          <cell r="Z55">
            <v>91205</v>
          </cell>
          <cell r="AA55">
            <v>90981</v>
          </cell>
        </row>
        <row r="58">
          <cell r="B58">
            <v>95712</v>
          </cell>
          <cell r="C58">
            <v>95550</v>
          </cell>
          <cell r="F58">
            <v>97300</v>
          </cell>
          <cell r="G58">
            <v>96050</v>
          </cell>
          <cell r="H58">
            <v>95910</v>
          </cell>
          <cell r="I58">
            <v>96576</v>
          </cell>
          <cell r="J58">
            <v>94371</v>
          </cell>
          <cell r="K58">
            <v>96371</v>
          </cell>
          <cell r="L58">
            <v>95766</v>
          </cell>
          <cell r="N58">
            <v>96876</v>
          </cell>
          <cell r="O58">
            <v>96876</v>
          </cell>
          <cell r="P58">
            <v>93670</v>
          </cell>
          <cell r="Q58">
            <v>96420</v>
          </cell>
          <cell r="R58">
            <v>95670</v>
          </cell>
          <cell r="S58">
            <v>97316</v>
          </cell>
          <cell r="T58">
            <v>96420</v>
          </cell>
          <cell r="U58">
            <v>98920</v>
          </cell>
          <cell r="V58">
            <v>98920</v>
          </cell>
          <cell r="W58">
            <v>92876</v>
          </cell>
          <cell r="X58">
            <v>90876</v>
          </cell>
          <cell r="Y58">
            <v>88212</v>
          </cell>
          <cell r="Z58">
            <v>90910</v>
          </cell>
          <cell r="AA58">
            <v>90550</v>
          </cell>
        </row>
      </sheetData>
      <sheetData sheetId="4">
        <row r="40">
          <cell r="B40">
            <v>89650</v>
          </cell>
          <cell r="C40">
            <v>89670</v>
          </cell>
          <cell r="D40">
            <v>89150</v>
          </cell>
          <cell r="E40">
            <v>90670</v>
          </cell>
          <cell r="F40">
            <v>91170</v>
          </cell>
          <cell r="H40">
            <v>92350</v>
          </cell>
          <cell r="I40">
            <v>91860</v>
          </cell>
          <cell r="J40">
            <v>93460</v>
          </cell>
          <cell r="K40">
            <v>97430</v>
          </cell>
          <cell r="L40">
            <v>99450</v>
          </cell>
          <cell r="M40">
            <v>100430</v>
          </cell>
          <cell r="N40">
            <v>93960</v>
          </cell>
          <cell r="O40">
            <v>94460</v>
          </cell>
          <cell r="P40">
            <v>94460</v>
          </cell>
          <cell r="Q40">
            <v>96220</v>
          </cell>
          <cell r="R40">
            <v>97770</v>
          </cell>
          <cell r="S40">
            <v>97710</v>
          </cell>
          <cell r="T40">
            <v>95930</v>
          </cell>
          <cell r="U40">
            <v>95930</v>
          </cell>
          <cell r="V40">
            <v>96800</v>
          </cell>
          <cell r="W40">
            <v>94950</v>
          </cell>
          <cell r="X40">
            <v>85650</v>
          </cell>
          <cell r="Z40">
            <v>85650</v>
          </cell>
        </row>
        <row r="41">
          <cell r="B41">
            <v>91483</v>
          </cell>
          <cell r="C41">
            <v>91503</v>
          </cell>
          <cell r="D41">
            <v>90983</v>
          </cell>
          <cell r="E41">
            <v>92503</v>
          </cell>
          <cell r="F41">
            <v>93003</v>
          </cell>
          <cell r="H41">
            <v>94183</v>
          </cell>
          <cell r="I41">
            <v>93693</v>
          </cell>
          <cell r="J41">
            <v>95293</v>
          </cell>
          <cell r="K41">
            <v>99265</v>
          </cell>
          <cell r="L41">
            <v>101285</v>
          </cell>
          <cell r="M41">
            <v>102265</v>
          </cell>
          <cell r="N41">
            <v>95736</v>
          </cell>
          <cell r="O41">
            <v>96236</v>
          </cell>
          <cell r="P41">
            <v>96206</v>
          </cell>
          <cell r="Q41">
            <v>97986</v>
          </cell>
          <cell r="R41">
            <v>99536</v>
          </cell>
          <cell r="S41">
            <v>99456</v>
          </cell>
          <cell r="T41">
            <v>97686</v>
          </cell>
          <cell r="U41">
            <v>97736</v>
          </cell>
          <cell r="V41">
            <v>98633</v>
          </cell>
          <cell r="W41">
            <v>96783</v>
          </cell>
          <cell r="X41">
            <v>87483</v>
          </cell>
          <cell r="Z41">
            <v>87483</v>
          </cell>
        </row>
        <row r="42">
          <cell r="B42">
            <v>92991</v>
          </cell>
          <cell r="C42">
            <v>91376</v>
          </cell>
          <cell r="D42">
            <v>92491</v>
          </cell>
          <cell r="E42">
            <v>92376</v>
          </cell>
          <cell r="F42">
            <v>92876</v>
          </cell>
          <cell r="H42">
            <v>95691</v>
          </cell>
          <cell r="I42">
            <v>95201</v>
          </cell>
          <cell r="J42">
            <v>96801</v>
          </cell>
          <cell r="K42">
            <v>100768</v>
          </cell>
          <cell r="L42">
            <v>102790</v>
          </cell>
          <cell r="M42">
            <v>103768</v>
          </cell>
          <cell r="N42">
            <v>97301</v>
          </cell>
          <cell r="O42">
            <v>97801</v>
          </cell>
          <cell r="P42">
            <v>97801</v>
          </cell>
          <cell r="Q42">
            <v>99561</v>
          </cell>
          <cell r="R42">
            <v>101111</v>
          </cell>
          <cell r="S42">
            <v>101051</v>
          </cell>
          <cell r="T42">
            <v>99271</v>
          </cell>
          <cell r="U42">
            <v>99271</v>
          </cell>
          <cell r="V42">
            <v>100141</v>
          </cell>
          <cell r="W42">
            <v>98291</v>
          </cell>
          <cell r="Y42">
            <v>88991</v>
          </cell>
          <cell r="Z42">
            <v>88991</v>
          </cell>
        </row>
        <row r="44">
          <cell r="B44">
            <v>90194</v>
          </cell>
          <cell r="C44">
            <v>90214</v>
          </cell>
          <cell r="D44">
            <v>89694</v>
          </cell>
          <cell r="E44">
            <v>91214</v>
          </cell>
          <cell r="F44">
            <v>91714</v>
          </cell>
          <cell r="H44">
            <v>92894</v>
          </cell>
          <cell r="I44">
            <v>92404</v>
          </cell>
          <cell r="J44">
            <v>94004</v>
          </cell>
          <cell r="K44">
            <v>97973</v>
          </cell>
          <cell r="L44">
            <v>99994</v>
          </cell>
          <cell r="M44">
            <v>100973</v>
          </cell>
          <cell r="N44">
            <v>94504</v>
          </cell>
          <cell r="O44">
            <v>95004</v>
          </cell>
          <cell r="P44">
            <v>95004</v>
          </cell>
          <cell r="Q44">
            <v>96764</v>
          </cell>
          <cell r="R44">
            <v>98314</v>
          </cell>
          <cell r="S44">
            <v>98254</v>
          </cell>
          <cell r="T44">
            <v>96474</v>
          </cell>
          <cell r="U44">
            <v>96474</v>
          </cell>
          <cell r="V44">
            <v>97344</v>
          </cell>
          <cell r="W44">
            <v>95494</v>
          </cell>
          <cell r="X44">
            <v>86194</v>
          </cell>
          <cell r="Y44">
            <v>86194</v>
          </cell>
          <cell r="Z44">
            <v>86194</v>
          </cell>
        </row>
        <row r="45">
          <cell r="B45">
            <v>89305</v>
          </cell>
          <cell r="C45">
            <v>89325</v>
          </cell>
          <cell r="D45">
            <v>88805</v>
          </cell>
          <cell r="E45">
            <v>90325</v>
          </cell>
          <cell r="F45">
            <v>90825</v>
          </cell>
          <cell r="H45">
            <v>92005</v>
          </cell>
          <cell r="I45">
            <v>91515</v>
          </cell>
          <cell r="J45">
            <v>93115</v>
          </cell>
          <cell r="K45">
            <v>97081</v>
          </cell>
          <cell r="L45">
            <v>99072</v>
          </cell>
          <cell r="M45">
            <v>100081</v>
          </cell>
          <cell r="N45">
            <v>93615</v>
          </cell>
          <cell r="O45">
            <v>94115</v>
          </cell>
          <cell r="P45">
            <v>94115</v>
          </cell>
          <cell r="Q45">
            <v>95822</v>
          </cell>
          <cell r="R45">
            <v>97425</v>
          </cell>
          <cell r="S45">
            <v>97365</v>
          </cell>
          <cell r="T45">
            <v>95522</v>
          </cell>
          <cell r="U45">
            <v>95585</v>
          </cell>
          <cell r="V45">
            <v>96455</v>
          </cell>
          <cell r="W45">
            <v>94605</v>
          </cell>
          <cell r="Y45">
            <v>85305</v>
          </cell>
          <cell r="Z45">
            <v>85305</v>
          </cell>
        </row>
        <row r="47">
          <cell r="B47">
            <v>90091</v>
          </cell>
          <cell r="C47">
            <v>90111</v>
          </cell>
          <cell r="D47">
            <v>89591</v>
          </cell>
          <cell r="E47">
            <v>91111</v>
          </cell>
          <cell r="F47">
            <v>91611</v>
          </cell>
          <cell r="H47">
            <v>92791</v>
          </cell>
          <cell r="I47">
            <v>92301</v>
          </cell>
          <cell r="J47">
            <v>93901</v>
          </cell>
          <cell r="K47">
            <v>97735</v>
          </cell>
          <cell r="L47">
            <v>99755</v>
          </cell>
          <cell r="M47">
            <v>100735</v>
          </cell>
          <cell r="N47">
            <v>94401</v>
          </cell>
          <cell r="O47">
            <v>94901</v>
          </cell>
          <cell r="P47">
            <v>94901</v>
          </cell>
          <cell r="Q47">
            <v>96661</v>
          </cell>
          <cell r="R47">
            <v>98211</v>
          </cell>
          <cell r="S47">
            <v>98151</v>
          </cell>
          <cell r="T47">
            <v>96371</v>
          </cell>
          <cell r="U47">
            <v>96371</v>
          </cell>
          <cell r="V47">
            <v>97241</v>
          </cell>
          <cell r="W47">
            <v>95391</v>
          </cell>
          <cell r="X47">
            <v>86091</v>
          </cell>
          <cell r="Y47">
            <v>86091</v>
          </cell>
          <cell r="Z47">
            <v>86091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19.01.26</v>
          </cell>
        </row>
      </sheetData>
      <sheetData sheetId="7">
        <row r="10">
          <cell r="B10">
            <v>93670</v>
          </cell>
        </row>
        <row r="11">
          <cell r="B11">
            <v>95670</v>
          </cell>
        </row>
        <row r="13">
          <cell r="B13">
            <v>96420</v>
          </cell>
        </row>
        <row r="16">
          <cell r="B16">
            <v>95712</v>
          </cell>
        </row>
        <row r="17">
          <cell r="B17">
            <v>97300</v>
          </cell>
        </row>
        <row r="18">
          <cell r="B18">
            <v>96050</v>
          </cell>
        </row>
        <row r="19">
          <cell r="B19">
            <v>95550</v>
          </cell>
        </row>
        <row r="20">
          <cell r="B20">
            <v>97316</v>
          </cell>
        </row>
        <row r="21">
          <cell r="B21">
            <v>95910</v>
          </cell>
        </row>
        <row r="22">
          <cell r="B22">
            <v>93876</v>
          </cell>
        </row>
        <row r="23">
          <cell r="B23">
            <v>96876</v>
          </cell>
        </row>
        <row r="24">
          <cell r="B24">
            <v>96876</v>
          </cell>
        </row>
        <row r="25">
          <cell r="B25">
            <v>96371</v>
          </cell>
        </row>
        <row r="26">
          <cell r="B26">
            <v>95766</v>
          </cell>
        </row>
        <row r="27">
          <cell r="B27">
            <v>96576</v>
          </cell>
        </row>
        <row r="28">
          <cell r="B28">
            <v>94371</v>
          </cell>
        </row>
        <row r="29">
          <cell r="B29">
            <v>92876</v>
          </cell>
        </row>
        <row r="30">
          <cell r="B30">
            <v>90876</v>
          </cell>
        </row>
        <row r="31">
          <cell r="B31">
            <v>88212</v>
          </cell>
        </row>
        <row r="32">
          <cell r="B32">
            <v>90910</v>
          </cell>
        </row>
        <row r="33">
          <cell r="B33">
            <v>90550</v>
          </cell>
        </row>
        <row r="35">
          <cell r="B35">
            <v>92301</v>
          </cell>
        </row>
        <row r="36">
          <cell r="B36">
            <v>91111</v>
          </cell>
        </row>
        <row r="37">
          <cell r="B37">
            <v>90091</v>
          </cell>
        </row>
        <row r="38">
          <cell r="B38">
            <v>92791</v>
          </cell>
        </row>
        <row r="39">
          <cell r="B39">
            <v>91611</v>
          </cell>
        </row>
        <row r="41">
          <cell r="B41">
            <v>89591</v>
          </cell>
        </row>
        <row r="42">
          <cell r="B42">
            <v>90111</v>
          </cell>
        </row>
        <row r="43">
          <cell r="B43">
            <v>93901</v>
          </cell>
        </row>
        <row r="44">
          <cell r="B44">
            <v>86091</v>
          </cell>
        </row>
        <row r="46">
          <cell r="B46">
            <v>98211</v>
          </cell>
        </row>
        <row r="49">
          <cell r="B49">
            <v>96661</v>
          </cell>
        </row>
        <row r="50">
          <cell r="B50">
            <v>94901</v>
          </cell>
        </row>
        <row r="55">
          <cell r="B55">
            <v>94901</v>
          </cell>
        </row>
        <row r="56">
          <cell r="B56">
            <v>94401</v>
          </cell>
        </row>
        <row r="57">
          <cell r="B57">
            <v>97735</v>
          </cell>
        </row>
        <row r="58">
          <cell r="B58">
            <v>100735</v>
          </cell>
        </row>
        <row r="59">
          <cell r="B59">
            <v>99755</v>
          </cell>
        </row>
        <row r="61">
          <cell r="B61">
            <v>95729</v>
          </cell>
        </row>
        <row r="62">
          <cell r="B62">
            <v>94729</v>
          </cell>
        </row>
        <row r="63">
          <cell r="B63">
            <v>94729</v>
          </cell>
        </row>
        <row r="64">
          <cell r="B64">
            <v>101809</v>
          </cell>
        </row>
        <row r="65">
          <cell r="B65">
            <v>103809</v>
          </cell>
        </row>
        <row r="66">
          <cell r="B66">
            <v>105509</v>
          </cell>
        </row>
        <row r="67">
          <cell r="B67">
            <v>89229</v>
          </cell>
        </row>
        <row r="68">
          <cell r="B68">
            <v>90729</v>
          </cell>
        </row>
        <row r="69">
          <cell r="B69">
            <v>90729</v>
          </cell>
        </row>
      </sheetData>
      <sheetData sheetId="8">
        <row r="9">
          <cell r="B9">
            <v>93275</v>
          </cell>
        </row>
        <row r="10">
          <cell r="B10">
            <v>95275</v>
          </cell>
        </row>
        <row r="12">
          <cell r="B12">
            <v>96025</v>
          </cell>
        </row>
        <row r="15">
          <cell r="B15">
            <v>95225</v>
          </cell>
        </row>
        <row r="16">
          <cell r="B16">
            <v>96925</v>
          </cell>
        </row>
        <row r="17">
          <cell r="B17">
            <v>95675</v>
          </cell>
        </row>
        <row r="18">
          <cell r="B18">
            <v>95175</v>
          </cell>
        </row>
        <row r="19">
          <cell r="B19">
            <v>96871</v>
          </cell>
        </row>
        <row r="20">
          <cell r="B20">
            <v>96278</v>
          </cell>
        </row>
        <row r="21">
          <cell r="B21">
            <v>94000</v>
          </cell>
        </row>
        <row r="22">
          <cell r="B22">
            <v>97000</v>
          </cell>
        </row>
        <row r="23">
          <cell r="B23">
            <v>97000</v>
          </cell>
        </row>
        <row r="24">
          <cell r="B24">
            <v>95930</v>
          </cell>
        </row>
        <row r="25">
          <cell r="B25">
            <v>95321</v>
          </cell>
        </row>
        <row r="26">
          <cell r="B26">
            <v>96131</v>
          </cell>
        </row>
        <row r="27">
          <cell r="B27">
            <v>93930</v>
          </cell>
        </row>
        <row r="28">
          <cell r="B28">
            <v>93000</v>
          </cell>
        </row>
        <row r="29">
          <cell r="B29">
            <v>91000</v>
          </cell>
        </row>
        <row r="30">
          <cell r="B30">
            <v>87725</v>
          </cell>
        </row>
        <row r="31">
          <cell r="B31">
            <v>91278</v>
          </cell>
        </row>
        <row r="32">
          <cell r="B32">
            <v>90175</v>
          </cell>
        </row>
        <row r="34">
          <cell r="B34">
            <v>91860</v>
          </cell>
        </row>
        <row r="35">
          <cell r="B35">
            <v>90670</v>
          </cell>
        </row>
        <row r="36">
          <cell r="B36">
            <v>89650</v>
          </cell>
        </row>
        <row r="37">
          <cell r="B37">
            <v>92350</v>
          </cell>
        </row>
        <row r="38">
          <cell r="B38">
            <v>91170</v>
          </cell>
        </row>
        <row r="40">
          <cell r="B40">
            <v>89150</v>
          </cell>
        </row>
        <row r="41">
          <cell r="B41">
            <v>89670</v>
          </cell>
        </row>
        <row r="42">
          <cell r="B42">
            <v>93460</v>
          </cell>
        </row>
        <row r="43">
          <cell r="B43">
            <v>85650</v>
          </cell>
        </row>
        <row r="45">
          <cell r="B45">
            <v>97770</v>
          </cell>
        </row>
        <row r="48">
          <cell r="B48">
            <v>96220</v>
          </cell>
        </row>
        <row r="49">
          <cell r="B49">
            <v>94460</v>
          </cell>
        </row>
        <row r="54">
          <cell r="B54">
            <v>94460</v>
          </cell>
        </row>
        <row r="55">
          <cell r="B55">
            <v>93960</v>
          </cell>
        </row>
        <row r="56">
          <cell r="B56">
            <v>97430</v>
          </cell>
        </row>
        <row r="57">
          <cell r="B57">
            <v>100430</v>
          </cell>
        </row>
        <row r="58">
          <cell r="B58">
            <v>99450</v>
          </cell>
        </row>
        <row r="60">
          <cell r="B60">
            <v>95282</v>
          </cell>
        </row>
        <row r="61">
          <cell r="B61">
            <v>94282</v>
          </cell>
        </row>
        <row r="62">
          <cell r="B62">
            <v>94282</v>
          </cell>
        </row>
        <row r="63">
          <cell r="B63">
            <v>101372</v>
          </cell>
        </row>
        <row r="64">
          <cell r="B64">
            <v>103372</v>
          </cell>
        </row>
        <row r="65">
          <cell r="B65">
            <v>105072</v>
          </cell>
        </row>
        <row r="66">
          <cell r="B66">
            <v>88782</v>
          </cell>
        </row>
        <row r="67">
          <cell r="B67">
            <v>90282</v>
          </cell>
        </row>
        <row r="68">
          <cell r="B68">
            <v>90282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B22" sqref="B22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96528</v>
      </c>
      <c r="D12" s="7">
        <f>'[1]HD EX-STOCK'!P44</f>
        <v>96446</v>
      </c>
      <c r="E12" s="8"/>
    </row>
    <row r="13" spans="1:5" x14ac:dyDescent="0.25">
      <c r="A13" s="5"/>
      <c r="B13" s="6" t="s">
        <v>15</v>
      </c>
      <c r="C13" s="7">
        <f>+'[1]HD EX-STOCK'!R54</f>
        <v>98528</v>
      </c>
      <c r="D13" s="7">
        <f>+'[1]HD EX-STOCK'!R44</f>
        <v>98446</v>
      </c>
      <c r="E13" s="8"/>
    </row>
    <row r="14" spans="1:5" x14ac:dyDescent="0.25">
      <c r="A14" s="5"/>
      <c r="B14" s="6" t="s">
        <v>16</v>
      </c>
      <c r="C14" s="7">
        <f>+'[1]HD EX-STOCK'!Q54</f>
        <v>99278</v>
      </c>
      <c r="D14" s="7">
        <f>+'[1]HD EX-STOCK'!Q44</f>
        <v>99196</v>
      </c>
      <c r="E14" s="8"/>
    </row>
    <row r="15" spans="1:5" x14ac:dyDescent="0.25">
      <c r="A15" s="5"/>
      <c r="B15" s="6" t="s">
        <v>17</v>
      </c>
      <c r="C15" s="7">
        <f>'[1]HD EX-STOCK'!T54</f>
        <v>99278</v>
      </c>
      <c r="D15" s="7">
        <f>'[1]HD EX-STOCK'!T44</f>
        <v>99196</v>
      </c>
      <c r="E15" s="8"/>
    </row>
    <row r="16" spans="1:5" x14ac:dyDescent="0.25">
      <c r="A16" s="5"/>
      <c r="B16" s="6" t="s">
        <v>18</v>
      </c>
      <c r="C16" s="7">
        <f>'[1]HD EX-STOCK'!B54</f>
        <v>98570</v>
      </c>
      <c r="D16" s="7">
        <f>'[1]HD EX-STOCK'!B44</f>
        <v>98396</v>
      </c>
      <c r="E16" s="8"/>
    </row>
    <row r="17" spans="1:5" x14ac:dyDescent="0.25">
      <c r="A17" s="5"/>
      <c r="B17" s="6" t="s">
        <v>19</v>
      </c>
      <c r="C17" s="7">
        <f>+'[1]HD EX-STOCK'!U54</f>
        <v>101778</v>
      </c>
      <c r="D17" s="7">
        <f>+'[1]HD EX-STOCK'!U44</f>
        <v>101696</v>
      </c>
      <c r="E17" s="8"/>
    </row>
    <row r="18" spans="1:5" x14ac:dyDescent="0.25">
      <c r="A18" s="5"/>
      <c r="B18" s="6" t="s">
        <v>20</v>
      </c>
      <c r="C18" s="7">
        <f>+'[1]HD EX-STOCK'!V54</f>
        <v>101778</v>
      </c>
      <c r="D18" s="7">
        <f>+'[1]HD EX-STOCK'!V44</f>
        <v>101696</v>
      </c>
    </row>
    <row r="19" spans="1:5" x14ac:dyDescent="0.25">
      <c r="A19" s="5"/>
      <c r="B19" s="6" t="s">
        <v>21</v>
      </c>
      <c r="C19" s="7">
        <f>'[1]HD EX-STOCK'!C54</f>
        <v>98408</v>
      </c>
      <c r="D19" s="7">
        <f>'[1]HD EX-STOCK'!C44</f>
        <v>98346</v>
      </c>
      <c r="E19" s="8"/>
    </row>
    <row r="20" spans="1:5" x14ac:dyDescent="0.25">
      <c r="A20" s="5"/>
      <c r="B20" s="6" t="s">
        <v>22</v>
      </c>
      <c r="C20" s="7">
        <f>'[1]HD EX-STOCK'!G54</f>
        <v>98908</v>
      </c>
      <c r="D20" s="7">
        <f>'[1]HD EX-STOCK'!G44</f>
        <v>98846</v>
      </c>
      <c r="E20" s="8"/>
    </row>
    <row r="21" spans="1:5" x14ac:dyDescent="0.25">
      <c r="A21" s="5"/>
      <c r="B21" s="6" t="s">
        <v>23</v>
      </c>
      <c r="C21" s="7">
        <f>'[1]HD EX-STOCK'!F54</f>
        <v>100158</v>
      </c>
      <c r="D21" s="7">
        <f>'[1]HD EX-STOCK'!F44</f>
        <v>100096</v>
      </c>
      <c r="E21" s="8"/>
    </row>
    <row r="22" spans="1:5" x14ac:dyDescent="0.25">
      <c r="A22" s="5"/>
      <c r="B22" s="6" t="s">
        <v>24</v>
      </c>
      <c r="C22" s="7">
        <f>'[1]HD EX-STOCK'!S54</f>
        <v>100174</v>
      </c>
      <c r="D22" s="7">
        <f>'[1]HD EX-STOCK'!S44</f>
        <v>100042</v>
      </c>
      <c r="E22" s="8"/>
    </row>
    <row r="23" spans="1:5" x14ac:dyDescent="0.25">
      <c r="A23" s="5"/>
      <c r="B23" s="6" t="s">
        <v>25</v>
      </c>
      <c r="C23" s="7">
        <f>'[1]HD EX-STOCK'!H54</f>
        <v>98768</v>
      </c>
      <c r="D23" s="7">
        <f>'[1]HD EX-STOCK'!H44</f>
        <v>99449</v>
      </c>
    </row>
    <row r="24" spans="1:5" x14ac:dyDescent="0.25">
      <c r="A24" s="5"/>
      <c r="B24" s="6" t="s">
        <v>26</v>
      </c>
      <c r="C24" s="7">
        <f>'[1]HD EX-STOCK'!N54</f>
        <v>99734</v>
      </c>
      <c r="D24" s="7">
        <f>'[1]HD EX-STOCK'!N44</f>
        <v>100171</v>
      </c>
      <c r="E24" s="8"/>
    </row>
    <row r="25" spans="1:5" x14ac:dyDescent="0.25">
      <c r="A25" s="5"/>
      <c r="B25" s="6" t="s">
        <v>27</v>
      </c>
      <c r="C25" s="7">
        <f>+'[1]HD EX-STOCK'!W54</f>
        <v>95734</v>
      </c>
      <c r="D25" s="7">
        <f>+'[1]HD EX-STOCK'!W44</f>
        <v>96171</v>
      </c>
      <c r="E25" s="8"/>
    </row>
    <row r="26" spans="1:5" x14ac:dyDescent="0.25">
      <c r="A26" s="5"/>
      <c r="B26" s="6" t="s">
        <v>28</v>
      </c>
      <c r="C26" s="7">
        <f>'[1]HD EX-STOCK'!O54</f>
        <v>99734</v>
      </c>
      <c r="D26" s="7">
        <f>'[1]HD EX-STOCK'!O44</f>
        <v>100171</v>
      </c>
      <c r="E26" s="8"/>
    </row>
    <row r="27" spans="1:5" x14ac:dyDescent="0.25">
      <c r="A27" s="5"/>
      <c r="B27" s="6" t="s">
        <v>29</v>
      </c>
      <c r="C27" s="7">
        <f>'[1]HD EX-STOCK'!L54</f>
        <v>98624</v>
      </c>
      <c r="D27" s="7">
        <f>'[1]HD EX-STOCK'!L44</f>
        <v>98492</v>
      </c>
      <c r="E27" s="8"/>
    </row>
    <row r="28" spans="1:5" x14ac:dyDescent="0.25">
      <c r="A28" s="5"/>
      <c r="B28" s="6" t="s">
        <v>30</v>
      </c>
      <c r="C28" s="9">
        <f>+'[1]HD EX-STOCK'!J54</f>
        <v>97229</v>
      </c>
      <c r="D28" s="7">
        <f>'[1]HD EX-STOCK'!J44</f>
        <v>97101</v>
      </c>
    </row>
    <row r="29" spans="1:5" x14ac:dyDescent="0.25">
      <c r="A29" s="10"/>
      <c r="B29" s="6" t="s">
        <v>31</v>
      </c>
      <c r="C29" s="7">
        <f>'[1]HD EX-STOCK'!I54</f>
        <v>99434</v>
      </c>
      <c r="D29" s="7">
        <f>'[1]HD EX-STOCK'!I44</f>
        <v>99302</v>
      </c>
    </row>
    <row r="30" spans="1:5" x14ac:dyDescent="0.25">
      <c r="A30" s="5"/>
      <c r="B30" s="6" t="s">
        <v>32</v>
      </c>
      <c r="C30" s="7">
        <f>'[1]HD EX-STOCK'!K54</f>
        <v>99229</v>
      </c>
      <c r="D30" s="7">
        <f>'[1]HD EX-STOCK'!K44</f>
        <v>99101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95159</v>
      </c>
      <c r="D32" s="7">
        <f>'[1]PP EX-STOCK'!I41</f>
        <v>95031</v>
      </c>
    </row>
    <row r="33" spans="1:5" x14ac:dyDescent="0.25">
      <c r="A33" s="5"/>
      <c r="B33" s="6" t="s">
        <v>35</v>
      </c>
      <c r="C33" s="7">
        <f>'[1]PP EX-STOCK'!B48</f>
        <v>92949</v>
      </c>
      <c r="D33" s="7">
        <f>'[1]PP EX-STOCK'!B41</f>
        <v>92821</v>
      </c>
    </row>
    <row r="34" spans="1:5" x14ac:dyDescent="0.25">
      <c r="A34" s="5"/>
      <c r="B34" s="6" t="s">
        <v>36</v>
      </c>
      <c r="C34" s="7">
        <f>'[1]PP EX-STOCK'!E48</f>
        <v>93969</v>
      </c>
      <c r="D34" s="7">
        <f>'[1]PP EX-STOCK'!E41</f>
        <v>93841</v>
      </c>
    </row>
    <row r="35" spans="1:5" x14ac:dyDescent="0.25">
      <c r="A35" s="5"/>
      <c r="B35" s="6" t="s">
        <v>37</v>
      </c>
      <c r="C35" s="7">
        <f>'[1]PP EX-STOCK'!F48</f>
        <v>94469</v>
      </c>
      <c r="D35" s="7">
        <f>'[1]PP EX-STOCK'!F41</f>
        <v>94341</v>
      </c>
    </row>
    <row r="36" spans="1:5" x14ac:dyDescent="0.25">
      <c r="A36" s="5"/>
      <c r="B36" s="6" t="s">
        <v>38</v>
      </c>
      <c r="C36" s="7">
        <f>'[1]PP EX-STOCK'!D48</f>
        <v>92449</v>
      </c>
      <c r="D36" s="7">
        <f>'[1]PP EX-STOCK'!D41</f>
        <v>92321</v>
      </c>
    </row>
    <row r="37" spans="1:5" x14ac:dyDescent="0.25">
      <c r="A37" s="5"/>
      <c r="B37" s="6" t="s">
        <v>39</v>
      </c>
      <c r="C37" s="7">
        <f>'[1]PP EX-STOCK'!C48</f>
        <v>92969</v>
      </c>
      <c r="D37" s="7">
        <f>'[1]PP EX-STOCK'!C41</f>
        <v>92841</v>
      </c>
    </row>
    <row r="38" spans="1:5" x14ac:dyDescent="0.25">
      <c r="A38" s="5"/>
      <c r="B38" s="6" t="s">
        <v>40</v>
      </c>
      <c r="C38" s="7">
        <f>'[1]PP EX-STOCK'!J48</f>
        <v>96759</v>
      </c>
      <c r="D38" s="7">
        <f>'[1]PP EX-STOCK'!J41</f>
        <v>96631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97759</v>
      </c>
      <c r="D41" s="7">
        <f>'[1]PP EX-STOCK'!P41</f>
        <v>97631</v>
      </c>
      <c r="E41" s="8"/>
    </row>
    <row r="42" spans="1:5" x14ac:dyDescent="0.25">
      <c r="A42" s="10"/>
      <c r="B42" s="12" t="s">
        <v>44</v>
      </c>
      <c r="C42" s="7">
        <f>+'[1]PP EX-STOCK'!W48</f>
        <v>98249</v>
      </c>
      <c r="D42" s="7">
        <f>+'[1]PP EX-STOCK'!W41</f>
        <v>98121</v>
      </c>
      <c r="E42" s="8"/>
    </row>
    <row r="43" spans="1:5" x14ac:dyDescent="0.25">
      <c r="A43" s="10"/>
      <c r="B43" s="12" t="s">
        <v>45</v>
      </c>
      <c r="C43" s="7">
        <f>+'[1]PP EX-STOCK'!V48</f>
        <v>100099</v>
      </c>
      <c r="D43" s="7">
        <f>+'[1]PP EX-STOCK'!V41</f>
        <v>99971</v>
      </c>
      <c r="E43" s="8"/>
    </row>
    <row r="44" spans="1:5" x14ac:dyDescent="0.25">
      <c r="A44" s="5"/>
      <c r="B44" s="12" t="s">
        <v>46</v>
      </c>
      <c r="C44" s="7">
        <f>+'[1]PP EX-STOCK'!T48</f>
        <v>99229</v>
      </c>
      <c r="D44" s="7">
        <f>+'[1]PP EX-STOCK'!T41</f>
        <v>99101</v>
      </c>
    </row>
    <row r="45" spans="1:5" x14ac:dyDescent="0.25">
      <c r="A45" s="5"/>
      <c r="B45" s="12" t="s">
        <v>47</v>
      </c>
      <c r="C45" s="7">
        <f>+'[1]PP EX-STOCK'!U48</f>
        <v>99229</v>
      </c>
      <c r="D45" s="7">
        <f>+'[1]PP EX-STOCK'!U41</f>
        <v>99101</v>
      </c>
    </row>
    <row r="46" spans="1:5" x14ac:dyDescent="0.25">
      <c r="A46" s="5"/>
      <c r="B46" s="12" t="s">
        <v>48</v>
      </c>
      <c r="C46" s="7">
        <f>+'[1]PP EX-STOCK'!S48</f>
        <v>101009</v>
      </c>
      <c r="D46" s="7">
        <f>+'[1]PP EX-STOCK'!S41</f>
        <v>100881</v>
      </c>
    </row>
    <row r="47" spans="1:5" x14ac:dyDescent="0.25">
      <c r="A47" s="5"/>
      <c r="B47" s="6" t="s">
        <v>49</v>
      </c>
      <c r="C47" s="7">
        <f>'[1]PP EX-STOCK'!O48</f>
        <v>97759</v>
      </c>
      <c r="D47" s="7">
        <f>'[1]PP EX-STOCK'!O41</f>
        <v>97631</v>
      </c>
    </row>
    <row r="48" spans="1:5" x14ac:dyDescent="0.25">
      <c r="A48" s="5"/>
      <c r="B48" s="6" t="s">
        <v>50</v>
      </c>
      <c r="C48" s="7">
        <f>'[1]PP EX-STOCK'!N48</f>
        <v>97259</v>
      </c>
      <c r="D48" s="7">
        <f>'[1]PP EX-STOCK'!N41</f>
        <v>97131</v>
      </c>
    </row>
    <row r="49" spans="1:5" x14ac:dyDescent="0.25">
      <c r="A49" s="5"/>
      <c r="B49" s="6" t="s">
        <v>51</v>
      </c>
      <c r="C49" s="7">
        <f>'[1]PP EX-STOCK'!K48</f>
        <v>100593</v>
      </c>
      <c r="D49" s="7">
        <f>'[1]PP EX-STOCK'!K41</f>
        <v>100601</v>
      </c>
    </row>
    <row r="50" spans="1:5" x14ac:dyDescent="0.25">
      <c r="A50" s="5"/>
      <c r="B50" s="6" t="s">
        <v>52</v>
      </c>
      <c r="C50" s="9">
        <f>'[1]PP EX-STOCK'!H48</f>
        <v>95649</v>
      </c>
      <c r="D50" s="7">
        <f>'[1]PP EX-STOCK'!H41</f>
        <v>95521</v>
      </c>
    </row>
    <row r="51" spans="1:5" x14ac:dyDescent="0.25">
      <c r="A51" s="5"/>
      <c r="B51" s="6" t="s">
        <v>53</v>
      </c>
      <c r="C51" s="7">
        <f>'[1]PP EX-STOCK'!Q48</f>
        <v>99519</v>
      </c>
      <c r="D51" s="7">
        <f>'[1]PP EX-STOCK'!Q41</f>
        <v>99391</v>
      </c>
    </row>
    <row r="52" spans="1:5" x14ac:dyDescent="0.25">
      <c r="A52" s="10"/>
      <c r="B52" s="6" t="s">
        <v>54</v>
      </c>
      <c r="C52" s="7">
        <f>'[1]PP EX-STOCK'!L48</f>
        <v>102613</v>
      </c>
      <c r="D52" s="7">
        <f>'[1]PP EX-STOCK'!L41</f>
        <v>102621</v>
      </c>
    </row>
    <row r="53" spans="1:5" x14ac:dyDescent="0.25">
      <c r="A53" s="5"/>
      <c r="B53" s="6" t="s">
        <v>55</v>
      </c>
      <c r="C53" s="9">
        <f>+'[1]PP EX-STOCK'!M48</f>
        <v>103593</v>
      </c>
      <c r="D53" s="7">
        <f>'[1]PP EX-STOCK'!M41</f>
        <v>103601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98587</v>
      </c>
      <c r="D55" s="7">
        <f>'[1]LL PRICELIST'!L48</f>
        <v>98453</v>
      </c>
    </row>
    <row r="56" spans="1:5" x14ac:dyDescent="0.25">
      <c r="A56" s="5"/>
      <c r="B56" s="6" t="s">
        <v>58</v>
      </c>
      <c r="C56" s="7">
        <f>'[1]LL PRICELIST'!K58</f>
        <v>97587</v>
      </c>
      <c r="D56" s="7">
        <f>'[1]LL PRICELIST'!K48</f>
        <v>97453</v>
      </c>
    </row>
    <row r="57" spans="1:5" x14ac:dyDescent="0.25">
      <c r="A57" s="5"/>
      <c r="B57" s="6" t="s">
        <v>59</v>
      </c>
      <c r="C57" s="7">
        <f>'[1]LL PRICELIST'!M58</f>
        <v>104667</v>
      </c>
      <c r="D57" s="7">
        <f>'[1]LL PRICELIST'!M48</f>
        <v>104543</v>
      </c>
    </row>
    <row r="58" spans="1:5" x14ac:dyDescent="0.25">
      <c r="A58" s="5"/>
      <c r="B58" s="6" t="s">
        <v>60</v>
      </c>
      <c r="C58" s="7">
        <f>'[1]LL PRICELIST'!O58</f>
        <v>106667</v>
      </c>
      <c r="D58" s="7">
        <f>'[1]LL PRICELIST'!O48</f>
        <v>106543</v>
      </c>
    </row>
    <row r="59" spans="1:5" x14ac:dyDescent="0.25">
      <c r="A59" s="13"/>
      <c r="B59" s="6" t="s">
        <v>61</v>
      </c>
      <c r="C59" s="7">
        <f>'[1]LL PRICELIST'!K58</f>
        <v>97587</v>
      </c>
      <c r="D59" s="7">
        <f>'[1]LL PRICELIST'!K48</f>
        <v>97453</v>
      </c>
    </row>
    <row r="60" spans="1:5" x14ac:dyDescent="0.25">
      <c r="A60" s="14"/>
      <c r="B60" s="6" t="s">
        <v>62</v>
      </c>
      <c r="C60" s="7">
        <f>'[1]LL PRICELIST'!N58</f>
        <v>108367</v>
      </c>
      <c r="D60" s="7">
        <f>'[1]LL PRICELIST'!N48</f>
        <v>108243</v>
      </c>
      <c r="E60" s="13"/>
    </row>
    <row r="61" spans="1:5" x14ac:dyDescent="0.25">
      <c r="A61" s="15"/>
      <c r="B61" s="6" t="s">
        <v>63</v>
      </c>
      <c r="C61" s="7">
        <f>'[1]LL PRICELIST'!P58</f>
        <v>107867</v>
      </c>
      <c r="D61" s="7">
        <f>'[1]LL PRICELIST'!P48</f>
        <v>107743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5" sqref="J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19.01.26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177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178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96440</v>
      </c>
      <c r="C9" s="33">
        <v>1100</v>
      </c>
      <c r="D9" s="33">
        <f t="shared" ref="D9:D32" si="0">+B9-C9</f>
        <v>95340</v>
      </c>
      <c r="E9" s="53" t="s">
        <v>179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98440</v>
      </c>
      <c r="C10" s="33">
        <v>1100</v>
      </c>
      <c r="D10" s="33">
        <f t="shared" si="0"/>
        <v>97340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99190</v>
      </c>
      <c r="C11" s="33">
        <v>1100</v>
      </c>
      <c r="D11" s="33">
        <f>+B11-C11</f>
        <v>98090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99190</v>
      </c>
      <c r="C12" s="33">
        <v>1100</v>
      </c>
      <c r="D12" s="33">
        <f t="shared" si="0"/>
        <v>98090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101690</v>
      </c>
      <c r="C13" s="33">
        <v>1100</v>
      </c>
      <c r="D13" s="33">
        <f>+B13-C13</f>
        <v>100590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101690</v>
      </c>
      <c r="C14" s="33">
        <v>1100</v>
      </c>
      <c r="D14" s="33">
        <f>+B14-C14</f>
        <v>100590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98472</v>
      </c>
      <c r="C15" s="33">
        <v>1100</v>
      </c>
      <c r="D15" s="33">
        <f t="shared" si="0"/>
        <v>97372</v>
      </c>
      <c r="E15" s="66" t="s">
        <v>180</v>
      </c>
      <c r="F15" s="30" t="s">
        <v>199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100140</v>
      </c>
      <c r="C16" s="33">
        <v>1100</v>
      </c>
      <c r="D16" s="33">
        <f t="shared" si="0"/>
        <v>99040</v>
      </c>
      <c r="E16" s="62" t="s">
        <v>181</v>
      </c>
      <c r="F16" s="30" t="s">
        <v>200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98890</v>
      </c>
      <c r="C17" s="33">
        <v>1100</v>
      </c>
      <c r="D17" s="33">
        <f t="shared" si="0"/>
        <v>97790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98390</v>
      </c>
      <c r="C18" s="33">
        <v>1100</v>
      </c>
      <c r="D18" s="33">
        <f t="shared" si="0"/>
        <v>97290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100209</v>
      </c>
      <c r="C19" s="33">
        <v>1100</v>
      </c>
      <c r="D19" s="33">
        <f t="shared" si="0"/>
        <v>99109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99489</v>
      </c>
      <c r="C20" s="33">
        <v>1100</v>
      </c>
      <c r="D20" s="33">
        <f t="shared" si="0"/>
        <v>98389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97338</v>
      </c>
      <c r="C21" s="33">
        <v>1100</v>
      </c>
      <c r="D21" s="33">
        <f t="shared" si="0"/>
        <v>96238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100338</v>
      </c>
      <c r="C22" s="33">
        <v>1100</v>
      </c>
      <c r="D22" s="33">
        <f t="shared" si="0"/>
        <v>99238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100338</v>
      </c>
      <c r="C23" s="33">
        <v>1100</v>
      </c>
      <c r="D23" s="33">
        <f t="shared" si="0"/>
        <v>99238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98659</v>
      </c>
      <c r="C25" s="33">
        <v>1100</v>
      </c>
      <c r="D25" s="33">
        <f t="shared" si="0"/>
        <v>97559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99469</v>
      </c>
      <c r="C26" s="33">
        <v>1100</v>
      </c>
      <c r="D26" s="33">
        <f t="shared" si="0"/>
        <v>98369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96919</v>
      </c>
      <c r="C27" s="33">
        <v>1100</v>
      </c>
      <c r="D27" s="33">
        <f t="shared" si="0"/>
        <v>95819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96338</v>
      </c>
      <c r="C28" s="33">
        <v>1100</v>
      </c>
      <c r="D28" s="33">
        <f t="shared" si="0"/>
        <v>95238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94338</v>
      </c>
      <c r="C29" s="33">
        <v>1100</v>
      </c>
      <c r="D29" s="33">
        <f t="shared" si="0"/>
        <v>93238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90972</v>
      </c>
      <c r="C30" s="33">
        <v>1100</v>
      </c>
      <c r="D30" s="33">
        <f t="shared" si="0"/>
        <v>89872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94489</v>
      </c>
      <c r="C31" s="33">
        <v>1100</v>
      </c>
      <c r="D31" s="33">
        <f t="shared" si="0"/>
        <v>93389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93390</v>
      </c>
      <c r="C32" s="33">
        <v>1100</v>
      </c>
      <c r="D32" s="33">
        <f t="shared" si="0"/>
        <v>92290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95201</v>
      </c>
      <c r="C34" s="33">
        <v>1100</v>
      </c>
      <c r="D34" s="33">
        <f t="shared" ref="D34:D43" si="1">+B34-C34</f>
        <v>94101</v>
      </c>
      <c r="E34" s="55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92376</v>
      </c>
      <c r="C35" s="33">
        <v>1100</v>
      </c>
      <c r="D35" s="33">
        <f t="shared" si="1"/>
        <v>91276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92991</v>
      </c>
      <c r="C36" s="33">
        <v>1100</v>
      </c>
      <c r="D36" s="33">
        <f t="shared" si="1"/>
        <v>91891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95691</v>
      </c>
      <c r="C37" s="33">
        <v>1100</v>
      </c>
      <c r="D37" s="33">
        <f t="shared" si="1"/>
        <v>94591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92876</v>
      </c>
      <c r="C38" s="33">
        <v>1100</v>
      </c>
      <c r="D38" s="33">
        <f t="shared" si="1"/>
        <v>91776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88991</v>
      </c>
      <c r="C39" s="33">
        <v>1100</v>
      </c>
      <c r="D39" s="33">
        <f t="shared" si="1"/>
        <v>87891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92491</v>
      </c>
      <c r="C40" s="33">
        <v>1100</v>
      </c>
      <c r="D40" s="33">
        <f t="shared" si="1"/>
        <v>91391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91376</v>
      </c>
      <c r="C41" s="33">
        <v>1100</v>
      </c>
      <c r="D41" s="33">
        <f t="shared" si="1"/>
        <v>90276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96801</v>
      </c>
      <c r="C42" s="33">
        <v>1100</v>
      </c>
      <c r="D42" s="33">
        <f t="shared" si="1"/>
        <v>95701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88991</v>
      </c>
      <c r="C43" s="33">
        <v>1100</v>
      </c>
      <c r="D43" s="33">
        <f t="shared" si="1"/>
        <v>87891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101111</v>
      </c>
      <c r="C45" s="33">
        <v>1100</v>
      </c>
      <c r="D45" s="33">
        <f t="shared" ref="D45:D58" si="2">+B45-C45</f>
        <v>100011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101051</v>
      </c>
      <c r="C46" s="33">
        <v>1100</v>
      </c>
      <c r="D46" s="33">
        <f>+B46-C46</f>
        <v>99951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91801</v>
      </c>
      <c r="C47" s="33">
        <v>1100</v>
      </c>
      <c r="D47" s="33">
        <f t="shared" si="2"/>
        <v>90701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99561</v>
      </c>
      <c r="C48" s="33">
        <v>1100</v>
      </c>
      <c r="D48" s="33">
        <f t="shared" si="2"/>
        <v>98461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97801</v>
      </c>
      <c r="C49" s="33">
        <v>1100</v>
      </c>
      <c r="D49" s="33">
        <f t="shared" si="2"/>
        <v>96701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98291</v>
      </c>
      <c r="C50" s="33">
        <v>1100</v>
      </c>
      <c r="D50" s="33">
        <f>+B50-C50</f>
        <v>97191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100141</v>
      </c>
      <c r="C51" s="33">
        <v>1100</v>
      </c>
      <c r="D51" s="33">
        <f>+B51-C51</f>
        <v>99041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99271</v>
      </c>
      <c r="C52" s="33">
        <v>1100</v>
      </c>
      <c r="D52" s="33">
        <f>+B52-C52</f>
        <v>98171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99271</v>
      </c>
      <c r="C53" s="33">
        <v>1100</v>
      </c>
      <c r="D53" s="33">
        <f>+B53-C53</f>
        <v>98171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97801</v>
      </c>
      <c r="C54" s="33">
        <v>1100</v>
      </c>
      <c r="D54" s="33">
        <f>+B54-C54</f>
        <v>96701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97301</v>
      </c>
      <c r="C55" s="33">
        <v>1100</v>
      </c>
      <c r="D55" s="33">
        <f t="shared" si="2"/>
        <v>96201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100768</v>
      </c>
      <c r="C56" s="33">
        <v>1100</v>
      </c>
      <c r="D56" s="33">
        <f t="shared" si="2"/>
        <v>99668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103768</v>
      </c>
      <c r="C57" s="33">
        <v>1100</v>
      </c>
      <c r="D57" s="33">
        <f t="shared" si="2"/>
        <v>102668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102790</v>
      </c>
      <c r="C58" s="33">
        <v>1100</v>
      </c>
      <c r="D58" s="33">
        <f t="shared" si="2"/>
        <v>101690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98619</v>
      </c>
      <c r="C60" s="33">
        <v>1100</v>
      </c>
      <c r="D60" s="33">
        <f t="shared" ref="D60:D68" si="3">+B60-C60</f>
        <v>97519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97619</v>
      </c>
      <c r="C61" s="33">
        <v>1100</v>
      </c>
      <c r="D61" s="33">
        <f t="shared" si="3"/>
        <v>96519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97619</v>
      </c>
      <c r="C62" s="33">
        <v>1100</v>
      </c>
      <c r="D62" s="33">
        <f t="shared" si="3"/>
        <v>96519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104719</v>
      </c>
      <c r="C63" s="33">
        <v>1100</v>
      </c>
      <c r="D63" s="33">
        <f t="shared" si="3"/>
        <v>103619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106719</v>
      </c>
      <c r="C64" s="33">
        <v>1100</v>
      </c>
      <c r="D64" s="33">
        <f t="shared" si="3"/>
        <v>105619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108399</v>
      </c>
      <c r="C65" s="33">
        <v>1100</v>
      </c>
      <c r="D65" s="33">
        <f t="shared" si="3"/>
        <v>107299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92119</v>
      </c>
      <c r="C66" s="33">
        <v>1100</v>
      </c>
      <c r="D66" s="33">
        <f t="shared" si="3"/>
        <v>91019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93619</v>
      </c>
      <c r="C67" s="33">
        <v>1100</v>
      </c>
      <c r="D67" s="33">
        <f t="shared" si="3"/>
        <v>92519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93619</v>
      </c>
      <c r="C68" s="33">
        <v>1100</v>
      </c>
      <c r="D68" s="33">
        <f t="shared" si="3"/>
        <v>92519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I16" sqref="I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177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178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93769</v>
      </c>
      <c r="C10" s="33">
        <v>1100</v>
      </c>
      <c r="D10" s="33">
        <f>+B10-C10</f>
        <v>92669</v>
      </c>
      <c r="E10" s="53" t="s">
        <v>179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95769</v>
      </c>
      <c r="C11" s="33">
        <v>1100</v>
      </c>
      <c r="D11" s="33">
        <f t="shared" ref="D11:D33" si="0">+B11-C11</f>
        <v>94669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96519</v>
      </c>
      <c r="C12" s="33">
        <v>1100</v>
      </c>
      <c r="D12" s="33">
        <f>+B12-C12</f>
        <v>95419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96519</v>
      </c>
      <c r="C13" s="33">
        <v>1100</v>
      </c>
      <c r="D13" s="33">
        <f t="shared" si="0"/>
        <v>95419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99019</v>
      </c>
      <c r="C14" s="33">
        <v>1100</v>
      </c>
      <c r="D14" s="33">
        <f>+B14-C14</f>
        <v>97919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99019</v>
      </c>
      <c r="C15" s="33">
        <v>1100</v>
      </c>
      <c r="D15" s="33">
        <f>+B15-C15</f>
        <v>97919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95841</v>
      </c>
      <c r="C16" s="33">
        <v>1100</v>
      </c>
      <c r="D16" s="33">
        <f t="shared" si="0"/>
        <v>94741</v>
      </c>
      <c r="E16" s="61" t="s">
        <v>180</v>
      </c>
      <c r="F16" s="1" t="s">
        <v>199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97511</v>
      </c>
      <c r="C17" s="33">
        <v>1100</v>
      </c>
      <c r="D17" s="33">
        <f t="shared" si="0"/>
        <v>96411</v>
      </c>
      <c r="E17" s="62" t="s">
        <v>181</v>
      </c>
      <c r="F17" s="1" t="s">
        <v>200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96261</v>
      </c>
      <c r="C18" s="33">
        <v>1100</v>
      </c>
      <c r="D18" s="33">
        <f t="shared" si="0"/>
        <v>95161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95761</v>
      </c>
      <c r="C19" s="33">
        <v>1100</v>
      </c>
      <c r="D19" s="33">
        <f t="shared" si="0"/>
        <v>94661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97431</v>
      </c>
      <c r="C20" s="33">
        <v>1100</v>
      </c>
      <c r="D20" s="33">
        <f t="shared" si="0"/>
        <v>96331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96959</v>
      </c>
      <c r="C21" s="33">
        <v>1100</v>
      </c>
      <c r="D21" s="33">
        <f t="shared" si="0"/>
        <v>95859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93861</v>
      </c>
      <c r="C22" s="33">
        <v>1100</v>
      </c>
      <c r="D22" s="33">
        <f t="shared" si="0"/>
        <v>92761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96861</v>
      </c>
      <c r="C23" s="33">
        <v>1100</v>
      </c>
      <c r="D23" s="33">
        <f t="shared" si="0"/>
        <v>95761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96861</v>
      </c>
      <c r="C24" s="33">
        <v>1100</v>
      </c>
      <c r="D24" s="33">
        <f t="shared" si="0"/>
        <v>95761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96489</v>
      </c>
      <c r="C25" s="33">
        <v>1100</v>
      </c>
      <c r="D25" s="33">
        <f t="shared" si="0"/>
        <v>95389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95881</v>
      </c>
      <c r="C26" s="33">
        <v>1100</v>
      </c>
      <c r="D26" s="33">
        <f t="shared" si="0"/>
        <v>94781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96691</v>
      </c>
      <c r="C27" s="33">
        <v>1100</v>
      </c>
      <c r="D27" s="33">
        <f t="shared" si="0"/>
        <v>95591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94489</v>
      </c>
      <c r="C28" s="33">
        <v>1100</v>
      </c>
      <c r="D28" s="33">
        <f t="shared" si="0"/>
        <v>93389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92861</v>
      </c>
      <c r="C29" s="33">
        <v>1100</v>
      </c>
      <c r="D29" s="33">
        <f t="shared" si="0"/>
        <v>91761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90861</v>
      </c>
      <c r="C30" s="33">
        <v>1100</v>
      </c>
      <c r="D30" s="33">
        <f t="shared" si="0"/>
        <v>89761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88341</v>
      </c>
      <c r="C31" s="33">
        <v>1100</v>
      </c>
      <c r="D31" s="33">
        <f t="shared" si="0"/>
        <v>87241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91959</v>
      </c>
      <c r="C32" s="33">
        <v>1100</v>
      </c>
      <c r="D32" s="33">
        <f t="shared" si="0"/>
        <v>90859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90761</v>
      </c>
      <c r="C33" s="33">
        <v>1100</v>
      </c>
      <c r="D33" s="33">
        <f t="shared" si="0"/>
        <v>89661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92404</v>
      </c>
      <c r="C35" s="33">
        <v>1100</v>
      </c>
      <c r="D35" s="33">
        <f t="shared" ref="D35:D44" si="1">+B35-C35</f>
        <v>91304</v>
      </c>
      <c r="E35" s="55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91214</v>
      </c>
      <c r="C36" s="33">
        <v>1100</v>
      </c>
      <c r="D36" s="33">
        <f t="shared" si="1"/>
        <v>90114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90194</v>
      </c>
      <c r="C37" s="33">
        <v>1100</v>
      </c>
      <c r="D37" s="33">
        <f t="shared" si="1"/>
        <v>89094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92894</v>
      </c>
      <c r="C38" s="33">
        <v>1100</v>
      </c>
      <c r="D38" s="33">
        <f t="shared" si="1"/>
        <v>91794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91714</v>
      </c>
      <c r="C39" s="33">
        <v>1100</v>
      </c>
      <c r="D39" s="33">
        <f t="shared" si="1"/>
        <v>90614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86194</v>
      </c>
      <c r="C40" s="33">
        <v>1100</v>
      </c>
      <c r="D40" s="33">
        <f t="shared" si="1"/>
        <v>85094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89694</v>
      </c>
      <c r="C41" s="33">
        <v>1100</v>
      </c>
      <c r="D41" s="33">
        <f t="shared" si="1"/>
        <v>88594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90214</v>
      </c>
      <c r="C42" s="33">
        <v>1100</v>
      </c>
      <c r="D42" s="33">
        <f t="shared" si="1"/>
        <v>89114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94004</v>
      </c>
      <c r="C43" s="33">
        <v>1100</v>
      </c>
      <c r="D43" s="33">
        <f t="shared" si="1"/>
        <v>92904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86194</v>
      </c>
      <c r="C44" s="33">
        <v>1100</v>
      </c>
      <c r="D44" s="33">
        <f t="shared" si="1"/>
        <v>85094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98314</v>
      </c>
      <c r="C46" s="33">
        <v>1100</v>
      </c>
      <c r="D46" s="33">
        <f t="shared" ref="D46:D59" si="2">+B46-C46</f>
        <v>97214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98254</v>
      </c>
      <c r="C47" s="33">
        <v>1100</v>
      </c>
      <c r="D47" s="33">
        <f>+B47-C47</f>
        <v>97154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89004</v>
      </c>
      <c r="C48" s="33">
        <v>1100</v>
      </c>
      <c r="D48" s="33">
        <f t="shared" si="2"/>
        <v>87904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96764</v>
      </c>
      <c r="C49" s="33">
        <v>1100</v>
      </c>
      <c r="D49" s="33">
        <f t="shared" si="2"/>
        <v>95664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95004</v>
      </c>
      <c r="C50" s="33">
        <v>1100</v>
      </c>
      <c r="D50" s="33">
        <f t="shared" si="2"/>
        <v>93904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95494</v>
      </c>
      <c r="C51" s="33">
        <v>1100</v>
      </c>
      <c r="D51" s="33">
        <f>+B51-C51</f>
        <v>94394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97344</v>
      </c>
      <c r="C52" s="33">
        <v>1100</v>
      </c>
      <c r="D52" s="33">
        <f>+B52-C52</f>
        <v>96244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96474</v>
      </c>
      <c r="C53" s="33">
        <v>1100</v>
      </c>
      <c r="D53" s="33">
        <f>+B53-C53</f>
        <v>95374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96474</v>
      </c>
      <c r="C54" s="33">
        <v>1100</v>
      </c>
      <c r="D54" s="33">
        <f>+B54-C54</f>
        <v>95374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95004</v>
      </c>
      <c r="C55" s="33">
        <v>1100</v>
      </c>
      <c r="D55" s="33">
        <f t="shared" si="2"/>
        <v>93904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94504</v>
      </c>
      <c r="C56" s="33">
        <v>1100</v>
      </c>
      <c r="D56" s="33">
        <f t="shared" si="2"/>
        <v>93404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97973</v>
      </c>
      <c r="C57" s="33">
        <v>1100</v>
      </c>
      <c r="D57" s="33">
        <f t="shared" si="2"/>
        <v>96873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100973</v>
      </c>
      <c r="C58" s="33">
        <v>1100</v>
      </c>
      <c r="D58" s="33">
        <f t="shared" si="2"/>
        <v>99873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99994</v>
      </c>
      <c r="C59" s="33">
        <v>1100</v>
      </c>
      <c r="D59" s="33">
        <f t="shared" si="2"/>
        <v>98894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95845</v>
      </c>
      <c r="C61" s="33">
        <v>1100</v>
      </c>
      <c r="D61" s="33">
        <f t="shared" ref="D61:D69" si="3">+B61-C61</f>
        <v>94745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94845</v>
      </c>
      <c r="C62" s="33">
        <v>1100</v>
      </c>
      <c r="D62" s="33">
        <f>+B62-C62</f>
        <v>93745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94845</v>
      </c>
      <c r="C63" s="33">
        <v>1100</v>
      </c>
      <c r="D63" s="33">
        <f t="shared" si="3"/>
        <v>93745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101935</v>
      </c>
      <c r="C64" s="33">
        <v>1100</v>
      </c>
      <c r="D64" s="33">
        <f t="shared" si="3"/>
        <v>100835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103935</v>
      </c>
      <c r="C65" s="33">
        <v>1100</v>
      </c>
      <c r="D65" s="33">
        <f t="shared" si="3"/>
        <v>102835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105625</v>
      </c>
      <c r="C66" s="33">
        <v>1100</v>
      </c>
      <c r="D66" s="33">
        <f t="shared" si="3"/>
        <v>104525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89345</v>
      </c>
      <c r="C67" s="33">
        <v>1100</v>
      </c>
      <c r="D67" s="33">
        <f t="shared" si="3"/>
        <v>88245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90845</v>
      </c>
      <c r="C68" s="33">
        <v>1100</v>
      </c>
      <c r="D68" s="33">
        <f t="shared" si="3"/>
        <v>89745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90845</v>
      </c>
      <c r="C69" s="33">
        <v>1100</v>
      </c>
      <c r="D69" s="33">
        <f t="shared" si="3"/>
        <v>89745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4" sqref="E14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177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178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92974</v>
      </c>
      <c r="C10" s="33">
        <v>1100</v>
      </c>
      <c r="D10" s="33">
        <f t="shared" ref="D10:D33" si="0">+B10-C10</f>
        <v>91874</v>
      </c>
      <c r="E10" s="53" t="s">
        <v>179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94974</v>
      </c>
      <c r="C11" s="33">
        <v>1100</v>
      </c>
      <c r="D11" s="33">
        <f t="shared" si="0"/>
        <v>93874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95724</v>
      </c>
      <c r="C12" s="33">
        <v>1100</v>
      </c>
      <c r="D12" s="33">
        <f>+B12-C12</f>
        <v>94624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95724</v>
      </c>
      <c r="C13" s="33">
        <v>1100</v>
      </c>
      <c r="D13" s="33">
        <f t="shared" si="0"/>
        <v>94624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98224</v>
      </c>
      <c r="C14" s="33">
        <v>1100</v>
      </c>
      <c r="D14" s="33">
        <f>+B14-C14</f>
        <v>97124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98224</v>
      </c>
      <c r="C15" s="33">
        <v>1100</v>
      </c>
      <c r="D15" s="33">
        <f>+B15-C15</f>
        <v>97124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95241</v>
      </c>
      <c r="C16" s="33">
        <v>1100</v>
      </c>
      <c r="D16" s="33">
        <f t="shared" si="0"/>
        <v>94141</v>
      </c>
      <c r="E16" s="66" t="s">
        <v>180</v>
      </c>
      <c r="F16" s="30" t="s">
        <v>199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96791</v>
      </c>
      <c r="C17" s="33">
        <v>1100</v>
      </c>
      <c r="D17" s="33">
        <f t="shared" si="0"/>
        <v>95691</v>
      </c>
      <c r="E17" s="62" t="s">
        <v>181</v>
      </c>
      <c r="F17" s="30" t="s">
        <v>200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95541</v>
      </c>
      <c r="C18" s="33">
        <v>1100</v>
      </c>
      <c r="D18" s="33">
        <f t="shared" si="0"/>
        <v>94441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95041</v>
      </c>
      <c r="C19" s="33">
        <v>1100</v>
      </c>
      <c r="D19" s="33">
        <f t="shared" si="0"/>
        <v>93941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96526</v>
      </c>
      <c r="C20" s="33">
        <v>1100</v>
      </c>
      <c r="D20" s="33">
        <f t="shared" si="0"/>
        <v>95426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96589</v>
      </c>
      <c r="C21" s="33">
        <v>1100</v>
      </c>
      <c r="D21" s="33">
        <f t="shared" si="0"/>
        <v>95489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93733</v>
      </c>
      <c r="C22" s="33">
        <v>1100</v>
      </c>
      <c r="D22" s="33">
        <f t="shared" si="0"/>
        <v>92633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96733</v>
      </c>
      <c r="C23" s="33">
        <v>1100</v>
      </c>
      <c r="D23" s="33">
        <f t="shared" si="0"/>
        <v>95633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96733</v>
      </c>
      <c r="C24" s="33">
        <v>1100</v>
      </c>
      <c r="D24" s="33">
        <f t="shared" si="0"/>
        <v>95633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95594</v>
      </c>
      <c r="C25" s="33">
        <v>1100</v>
      </c>
      <c r="D25" s="33">
        <f t="shared" si="0"/>
        <v>94494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94976</v>
      </c>
      <c r="C26" s="33">
        <v>1100</v>
      </c>
      <c r="D26" s="33">
        <f t="shared" si="0"/>
        <v>93876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95786</v>
      </c>
      <c r="C27" s="33">
        <v>1100</v>
      </c>
      <c r="D27" s="33">
        <f t="shared" si="0"/>
        <v>94686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93594</v>
      </c>
      <c r="C28" s="33">
        <v>1100</v>
      </c>
      <c r="D28" s="33">
        <f t="shared" si="0"/>
        <v>92494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92733</v>
      </c>
      <c r="C29" s="33">
        <v>1100</v>
      </c>
      <c r="D29" s="33">
        <f t="shared" si="0"/>
        <v>91633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90733</v>
      </c>
      <c r="C30" s="33">
        <v>1100</v>
      </c>
      <c r="D30" s="33">
        <f t="shared" si="0"/>
        <v>89633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87741</v>
      </c>
      <c r="C31" s="33">
        <v>1100</v>
      </c>
      <c r="D31" s="33">
        <f t="shared" si="0"/>
        <v>86641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91589</v>
      </c>
      <c r="C32" s="33">
        <v>1100</v>
      </c>
      <c r="D32" s="33">
        <f t="shared" si="0"/>
        <v>90489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90041</v>
      </c>
      <c r="C33" s="33">
        <v>1100</v>
      </c>
      <c r="D33" s="33">
        <f t="shared" si="0"/>
        <v>88941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91515</v>
      </c>
      <c r="C35" s="33">
        <v>1100</v>
      </c>
      <c r="D35" s="33">
        <f t="shared" ref="D35:D44" si="1">+B35-C35</f>
        <v>90415</v>
      </c>
      <c r="E35" s="55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90325</v>
      </c>
      <c r="C36" s="33">
        <v>1100</v>
      </c>
      <c r="D36" s="33">
        <f t="shared" si="1"/>
        <v>89225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89305</v>
      </c>
      <c r="C37" s="33">
        <v>1100</v>
      </c>
      <c r="D37" s="33">
        <f t="shared" si="1"/>
        <v>88205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92005</v>
      </c>
      <c r="C38" s="33">
        <v>1100</v>
      </c>
      <c r="D38" s="33">
        <f t="shared" si="1"/>
        <v>90905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90825</v>
      </c>
      <c r="C39" s="33">
        <v>1100</v>
      </c>
      <c r="D39" s="33">
        <f t="shared" si="1"/>
        <v>89725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85305</v>
      </c>
      <c r="C40" s="33">
        <v>1100</v>
      </c>
      <c r="D40" s="33">
        <f t="shared" si="1"/>
        <v>84205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88805</v>
      </c>
      <c r="C41" s="33">
        <v>1100</v>
      </c>
      <c r="D41" s="33">
        <f t="shared" si="1"/>
        <v>87705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89325</v>
      </c>
      <c r="C42" s="33">
        <v>1100</v>
      </c>
      <c r="D42" s="33">
        <f t="shared" si="1"/>
        <v>88225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93115</v>
      </c>
      <c r="C43" s="33">
        <v>1100</v>
      </c>
      <c r="D43" s="33">
        <f t="shared" si="1"/>
        <v>92015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85305</v>
      </c>
      <c r="C44" s="33">
        <v>1100</v>
      </c>
      <c r="D44" s="33">
        <f t="shared" si="1"/>
        <v>84205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97425</v>
      </c>
      <c r="C46" s="33">
        <v>1100</v>
      </c>
      <c r="D46" s="33">
        <f t="shared" ref="D46:D59" si="2">+B46-C46</f>
        <v>96325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97365</v>
      </c>
      <c r="C47" s="33">
        <v>1100</v>
      </c>
      <c r="D47" s="33">
        <f>+B47-C47</f>
        <v>96265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88115</v>
      </c>
      <c r="C48" s="33">
        <v>1100</v>
      </c>
      <c r="D48" s="33">
        <f t="shared" si="2"/>
        <v>87015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95822</v>
      </c>
      <c r="C49" s="33">
        <v>1100</v>
      </c>
      <c r="D49" s="33">
        <f t="shared" si="2"/>
        <v>94722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94115</v>
      </c>
      <c r="C50" s="33">
        <v>1100</v>
      </c>
      <c r="D50" s="33">
        <f t="shared" si="2"/>
        <v>93015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94605</v>
      </c>
      <c r="C51" s="33">
        <v>1100</v>
      </c>
      <c r="D51" s="33">
        <f>+B51-C51</f>
        <v>93505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96455</v>
      </c>
      <c r="C52" s="33">
        <v>1100</v>
      </c>
      <c r="D52" s="33">
        <f>+B52-C52</f>
        <v>95355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95522</v>
      </c>
      <c r="C53" s="33">
        <v>1100</v>
      </c>
      <c r="D53" s="33">
        <f>+B53-C53</f>
        <v>94422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95585</v>
      </c>
      <c r="C54" s="33">
        <v>1100</v>
      </c>
      <c r="D54" s="33">
        <f>+B54-C54</f>
        <v>94485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94115</v>
      </c>
      <c r="C55" s="33">
        <v>1100</v>
      </c>
      <c r="D55" s="33">
        <f>+B55-C55</f>
        <v>93015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93615</v>
      </c>
      <c r="C56" s="33">
        <v>1100</v>
      </c>
      <c r="D56" s="33">
        <f t="shared" si="2"/>
        <v>92515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97081</v>
      </c>
      <c r="C57" s="33">
        <v>1100</v>
      </c>
      <c r="D57" s="33">
        <f t="shared" si="2"/>
        <v>95981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100081</v>
      </c>
      <c r="C58" s="33">
        <v>1100</v>
      </c>
      <c r="D58" s="33">
        <f t="shared" si="2"/>
        <v>98981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99072</v>
      </c>
      <c r="C59" s="33">
        <v>1100</v>
      </c>
      <c r="D59" s="33">
        <f t="shared" si="2"/>
        <v>97972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94942</v>
      </c>
      <c r="C61" s="33">
        <v>1100</v>
      </c>
      <c r="D61" s="33">
        <f t="shared" ref="D61:D69" si="3">+B61-C61</f>
        <v>93842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93942</v>
      </c>
      <c r="C62" s="33">
        <v>1100</v>
      </c>
      <c r="D62" s="33">
        <f t="shared" si="3"/>
        <v>92842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93942</v>
      </c>
      <c r="C63" s="33">
        <v>1100</v>
      </c>
      <c r="D63" s="33">
        <f t="shared" si="3"/>
        <v>92842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101022</v>
      </c>
      <c r="C64" s="33">
        <v>1100</v>
      </c>
      <c r="D64" s="33">
        <f t="shared" si="3"/>
        <v>99922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103022</v>
      </c>
      <c r="C65" s="33">
        <v>1100</v>
      </c>
      <c r="D65" s="33">
        <f t="shared" si="3"/>
        <v>101922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104722</v>
      </c>
      <c r="C66" s="33">
        <v>1100</v>
      </c>
      <c r="D66" s="33">
        <f t="shared" si="3"/>
        <v>103622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88442</v>
      </c>
      <c r="C67" s="33">
        <v>1100</v>
      </c>
      <c r="D67" s="33">
        <f t="shared" si="3"/>
        <v>87342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89942</v>
      </c>
      <c r="C68" s="33">
        <v>1100</v>
      </c>
      <c r="D68" s="33">
        <f t="shared" si="3"/>
        <v>88842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89942</v>
      </c>
      <c r="C69" s="33">
        <v>1100</v>
      </c>
      <c r="D69" s="33">
        <f t="shared" si="3"/>
        <v>88842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93670</v>
      </c>
      <c r="C10" s="33">
        <v>1100</v>
      </c>
      <c r="D10" s="33">
        <f>+'[1]Freight list'!I413</f>
        <v>3358</v>
      </c>
      <c r="E10" s="33">
        <f>+B10-C10+D10</f>
        <v>95928</v>
      </c>
      <c r="F10" s="33">
        <f t="shared" ref="F10:F33" si="0">+E10*0.18</f>
        <v>17267.04</v>
      </c>
      <c r="G10" s="34">
        <f>SUM(E10:F10)</f>
        <v>113195.04000000001</v>
      </c>
      <c r="H10" s="35"/>
      <c r="I10" s="13"/>
    </row>
    <row r="11" spans="1:9" x14ac:dyDescent="0.25">
      <c r="A11" s="12" t="s">
        <v>15</v>
      </c>
      <c r="B11" s="32">
        <f>'[1]HD EX-WORKS'!R58</f>
        <v>95670</v>
      </c>
      <c r="C11" s="33">
        <v>1100</v>
      </c>
      <c r="D11" s="33">
        <f>+D10</f>
        <v>3358</v>
      </c>
      <c r="E11" s="33">
        <f t="shared" ref="E11:E33" si="1">+B11-C11+D11</f>
        <v>97928</v>
      </c>
      <c r="F11" s="33">
        <f t="shared" si="0"/>
        <v>17627.04</v>
      </c>
      <c r="G11" s="34">
        <f t="shared" ref="G11:G69" si="2">SUM(E11:F11)</f>
        <v>115555.04000000001</v>
      </c>
      <c r="H11" s="35"/>
      <c r="I11" s="13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3358</v>
      </c>
      <c r="E12" s="33">
        <f>+B12-C12+D12</f>
        <v>98678</v>
      </c>
      <c r="F12" s="33">
        <f>+E12*0.18</f>
        <v>17762.04</v>
      </c>
      <c r="G12" s="34">
        <f>SUM(E12:F12)</f>
        <v>116440.04000000001</v>
      </c>
      <c r="H12" s="35"/>
      <c r="I12" s="13"/>
    </row>
    <row r="13" spans="1:9" x14ac:dyDescent="0.25">
      <c r="A13" s="12" t="s">
        <v>91</v>
      </c>
      <c r="B13" s="32">
        <f>'[1]HD EX-WORKS'!T58</f>
        <v>96420</v>
      </c>
      <c r="C13" s="33">
        <v>1100</v>
      </c>
      <c r="D13" s="33">
        <f t="shared" si="3"/>
        <v>3358</v>
      </c>
      <c r="E13" s="33">
        <f t="shared" si="1"/>
        <v>98678</v>
      </c>
      <c r="F13" s="33">
        <f t="shared" si="0"/>
        <v>17762.04</v>
      </c>
      <c r="G13" s="34">
        <f t="shared" si="2"/>
        <v>116440.04000000001</v>
      </c>
      <c r="H13" s="35"/>
      <c r="I13" s="13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3358</v>
      </c>
      <c r="E14" s="33">
        <f>+B14-C14+D14</f>
        <v>101178</v>
      </c>
      <c r="F14" s="33">
        <f>+E14*0.18</f>
        <v>18212.04</v>
      </c>
      <c r="G14" s="34">
        <f>SUM(E14:F14)</f>
        <v>119390.04000000001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95712</v>
      </c>
      <c r="C16" s="33">
        <v>1100</v>
      </c>
      <c r="D16" s="33">
        <f t="shared" si="3"/>
        <v>3358</v>
      </c>
      <c r="E16" s="33">
        <f t="shared" si="1"/>
        <v>97970</v>
      </c>
      <c r="F16" s="33">
        <f t="shared" si="0"/>
        <v>17634.599999999999</v>
      </c>
      <c r="G16" s="34">
        <f t="shared" si="2"/>
        <v>115604.6</v>
      </c>
      <c r="H16" s="35"/>
      <c r="I16" s="16"/>
    </row>
    <row r="17" spans="1:9" x14ac:dyDescent="0.25">
      <c r="A17" s="12" t="s">
        <v>93</v>
      </c>
      <c r="B17" s="32">
        <f>'[1]HD EX-WORKS'!F58</f>
        <v>97300</v>
      </c>
      <c r="C17" s="33">
        <v>1100</v>
      </c>
      <c r="D17" s="33">
        <f t="shared" si="3"/>
        <v>3358</v>
      </c>
      <c r="E17" s="33">
        <f t="shared" si="1"/>
        <v>99558</v>
      </c>
      <c r="F17" s="33">
        <f t="shared" si="0"/>
        <v>17920.439999999999</v>
      </c>
      <c r="G17" s="34">
        <f t="shared" si="2"/>
        <v>117478.44</v>
      </c>
      <c r="H17" s="35"/>
      <c r="I17" s="13"/>
    </row>
    <row r="18" spans="1:9" x14ac:dyDescent="0.25">
      <c r="A18" s="12" t="s">
        <v>94</v>
      </c>
      <c r="B18" s="32">
        <f>'[1]HD EX-WORKS'!G58</f>
        <v>96050</v>
      </c>
      <c r="C18" s="33">
        <v>1100</v>
      </c>
      <c r="D18" s="33">
        <f t="shared" si="3"/>
        <v>3358</v>
      </c>
      <c r="E18" s="33">
        <f t="shared" si="1"/>
        <v>98308</v>
      </c>
      <c r="F18" s="33">
        <f t="shared" si="0"/>
        <v>17695.439999999999</v>
      </c>
      <c r="G18" s="34">
        <f t="shared" si="2"/>
        <v>116003.44</v>
      </c>
      <c r="H18" s="35"/>
      <c r="I18" s="13"/>
    </row>
    <row r="19" spans="1:9" x14ac:dyDescent="0.25">
      <c r="A19" s="12" t="s">
        <v>95</v>
      </c>
      <c r="B19" s="32">
        <f>'[1]HD EX-WORKS'!C58</f>
        <v>95550</v>
      </c>
      <c r="C19" s="33">
        <v>1100</v>
      </c>
      <c r="D19" s="33">
        <f t="shared" si="3"/>
        <v>3358</v>
      </c>
      <c r="E19" s="33">
        <f t="shared" si="1"/>
        <v>97808</v>
      </c>
      <c r="F19" s="33">
        <f t="shared" si="0"/>
        <v>17605.439999999999</v>
      </c>
      <c r="G19" s="34">
        <f t="shared" si="2"/>
        <v>115413.44</v>
      </c>
      <c r="H19" s="35"/>
      <c r="I19" s="13"/>
    </row>
    <row r="20" spans="1:9" x14ac:dyDescent="0.25">
      <c r="A20" s="12" t="s">
        <v>96</v>
      </c>
      <c r="B20" s="33">
        <f>'[1]HD EX-WORKS'!S58</f>
        <v>97316</v>
      </c>
      <c r="C20" s="33">
        <v>1100</v>
      </c>
      <c r="D20" s="33">
        <f t="shared" si="3"/>
        <v>3358</v>
      </c>
      <c r="E20" s="33">
        <f t="shared" si="1"/>
        <v>99574</v>
      </c>
      <c r="F20" s="33">
        <f t="shared" si="0"/>
        <v>17923.32</v>
      </c>
      <c r="G20" s="34">
        <f t="shared" si="2"/>
        <v>117497.32</v>
      </c>
      <c r="H20" s="35"/>
      <c r="I20" s="13"/>
    </row>
    <row r="21" spans="1:9" x14ac:dyDescent="0.25">
      <c r="A21" s="12" t="s">
        <v>25</v>
      </c>
      <c r="B21" s="33">
        <f>'[1]HD EX-WORKS'!H58</f>
        <v>95910</v>
      </c>
      <c r="C21" s="33">
        <v>1100</v>
      </c>
      <c r="D21" s="33">
        <f t="shared" si="3"/>
        <v>3358</v>
      </c>
      <c r="E21" s="33">
        <f t="shared" si="1"/>
        <v>98168</v>
      </c>
      <c r="F21" s="33">
        <f t="shared" si="0"/>
        <v>17670.239999999998</v>
      </c>
      <c r="G21" s="34">
        <f t="shared" si="2"/>
        <v>115838.23999999999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93876</v>
      </c>
      <c r="C22" s="33">
        <v>1100</v>
      </c>
      <c r="D22" s="33">
        <f t="shared" si="3"/>
        <v>3358</v>
      </c>
      <c r="E22" s="33">
        <f t="shared" si="1"/>
        <v>96134</v>
      </c>
      <c r="F22" s="33">
        <f t="shared" si="0"/>
        <v>17304.12</v>
      </c>
      <c r="G22" s="34">
        <f t="shared" si="2"/>
        <v>113438.12</v>
      </c>
      <c r="H22" s="35"/>
      <c r="I22" s="36"/>
    </row>
    <row r="23" spans="1:9" x14ac:dyDescent="0.25">
      <c r="A23" s="12" t="s">
        <v>98</v>
      </c>
      <c r="B23" s="33">
        <f>'[1]HD EX-WORKS'!N58</f>
        <v>96876</v>
      </c>
      <c r="C23" s="33">
        <v>1100</v>
      </c>
      <c r="D23" s="33">
        <f t="shared" si="3"/>
        <v>3358</v>
      </c>
      <c r="E23" s="33">
        <f t="shared" si="1"/>
        <v>99134</v>
      </c>
      <c r="F23" s="33">
        <f t="shared" si="0"/>
        <v>17844.12</v>
      </c>
      <c r="G23" s="34">
        <f t="shared" si="2"/>
        <v>116978.12</v>
      </c>
      <c r="H23" s="35"/>
      <c r="I23" s="13"/>
    </row>
    <row r="24" spans="1:9" x14ac:dyDescent="0.25">
      <c r="A24" s="12" t="s">
        <v>99</v>
      </c>
      <c r="B24" s="33">
        <f>'[1]HD EX-WORKS'!O58</f>
        <v>96876</v>
      </c>
      <c r="C24" s="33">
        <v>1100</v>
      </c>
      <c r="D24" s="33">
        <f t="shared" si="3"/>
        <v>3358</v>
      </c>
      <c r="E24" s="33">
        <f t="shared" si="1"/>
        <v>99134</v>
      </c>
      <c r="F24" s="33">
        <f t="shared" si="0"/>
        <v>17844.12</v>
      </c>
      <c r="G24" s="34">
        <f t="shared" si="2"/>
        <v>116978.12</v>
      </c>
      <c r="H24" s="35"/>
      <c r="I24" s="36"/>
    </row>
    <row r="25" spans="1:9" x14ac:dyDescent="0.25">
      <c r="A25" s="12" t="s">
        <v>100</v>
      </c>
      <c r="B25" s="33">
        <f>'[1]HD EX-WORKS'!K58</f>
        <v>96371</v>
      </c>
      <c r="C25" s="33">
        <v>1100</v>
      </c>
      <c r="D25" s="33">
        <f t="shared" si="3"/>
        <v>3358</v>
      </c>
      <c r="E25" s="33">
        <f t="shared" si="1"/>
        <v>98629</v>
      </c>
      <c r="F25" s="33">
        <f t="shared" si="0"/>
        <v>17753.219999999998</v>
      </c>
      <c r="G25" s="34">
        <f t="shared" si="2"/>
        <v>116382.22</v>
      </c>
      <c r="H25" s="35"/>
      <c r="I25" s="16"/>
    </row>
    <row r="26" spans="1:9" x14ac:dyDescent="0.25">
      <c r="A26" s="12" t="s">
        <v>29</v>
      </c>
      <c r="B26" s="32">
        <f>'[1]HD EX-WORKS'!L58</f>
        <v>95766</v>
      </c>
      <c r="C26" s="33">
        <v>1100</v>
      </c>
      <c r="D26" s="33">
        <f t="shared" si="3"/>
        <v>3358</v>
      </c>
      <c r="E26" s="33">
        <f t="shared" si="1"/>
        <v>98024</v>
      </c>
      <c r="F26" s="33">
        <f t="shared" si="0"/>
        <v>17644.32</v>
      </c>
      <c r="G26" s="34">
        <f t="shared" si="2"/>
        <v>115668.32</v>
      </c>
      <c r="H26" s="35"/>
      <c r="I26" s="13"/>
    </row>
    <row r="27" spans="1:9" x14ac:dyDescent="0.25">
      <c r="A27" s="12" t="s">
        <v>31</v>
      </c>
      <c r="B27" s="33">
        <f>'[1]HD EX-WORKS'!I58</f>
        <v>96576</v>
      </c>
      <c r="C27" s="33">
        <v>1100</v>
      </c>
      <c r="D27" s="33">
        <f t="shared" si="3"/>
        <v>3358</v>
      </c>
      <c r="E27" s="33">
        <f t="shared" si="1"/>
        <v>98834</v>
      </c>
      <c r="F27" s="33">
        <f t="shared" si="0"/>
        <v>17790.12</v>
      </c>
      <c r="G27" s="34">
        <f t="shared" si="2"/>
        <v>116624.12</v>
      </c>
      <c r="H27" s="35"/>
      <c r="I27" s="13"/>
    </row>
    <row r="28" spans="1:9" x14ac:dyDescent="0.25">
      <c r="A28" s="12" t="s">
        <v>101</v>
      </c>
      <c r="B28" s="33">
        <f>'[1]HD EX-WORKS'!J58</f>
        <v>94371</v>
      </c>
      <c r="C28" s="33">
        <v>1100</v>
      </c>
      <c r="D28" s="33">
        <f t="shared" si="3"/>
        <v>3358</v>
      </c>
      <c r="E28" s="33">
        <f t="shared" si="1"/>
        <v>96629</v>
      </c>
      <c r="F28" s="33">
        <f t="shared" si="0"/>
        <v>17393.22</v>
      </c>
      <c r="G28" s="34">
        <f t="shared" si="2"/>
        <v>114022.22</v>
      </c>
      <c r="H28" s="35"/>
      <c r="I28" s="13"/>
    </row>
    <row r="29" spans="1:9" x14ac:dyDescent="0.25">
      <c r="A29" s="12" t="s">
        <v>27</v>
      </c>
      <c r="B29" s="33">
        <f>'[1]HD EX-WORKS'!W58</f>
        <v>92876</v>
      </c>
      <c r="C29" s="33">
        <v>1100</v>
      </c>
      <c r="D29" s="33">
        <f t="shared" si="3"/>
        <v>3358</v>
      </c>
      <c r="E29" s="33">
        <f t="shared" si="1"/>
        <v>95134</v>
      </c>
      <c r="F29" s="33">
        <f t="shared" si="0"/>
        <v>17124.12</v>
      </c>
      <c r="G29" s="34">
        <f t="shared" si="2"/>
        <v>112258.12</v>
      </c>
      <c r="H29" s="35"/>
      <c r="I29" s="13"/>
    </row>
    <row r="30" spans="1:9" x14ac:dyDescent="0.25">
      <c r="A30" s="12" t="s">
        <v>102</v>
      </c>
      <c r="B30" s="33">
        <f>'[1]HD EX-WORKS'!X58</f>
        <v>90876</v>
      </c>
      <c r="C30" s="33">
        <v>1100</v>
      </c>
      <c r="D30" s="33">
        <f t="shared" si="3"/>
        <v>3358</v>
      </c>
      <c r="E30" s="33">
        <f t="shared" si="1"/>
        <v>93134</v>
      </c>
      <c r="F30" s="33">
        <f t="shared" si="0"/>
        <v>16764.12</v>
      </c>
      <c r="G30" s="34">
        <f t="shared" si="2"/>
        <v>109898.12</v>
      </c>
      <c r="H30" s="35"/>
      <c r="I30" s="13"/>
    </row>
    <row r="31" spans="1:9" x14ac:dyDescent="0.25">
      <c r="A31" s="12" t="s">
        <v>103</v>
      </c>
      <c r="B31" s="33">
        <f>'[1]HD EX-WORKS'!Y58</f>
        <v>88212</v>
      </c>
      <c r="C31" s="33">
        <v>1100</v>
      </c>
      <c r="D31" s="33">
        <f t="shared" si="3"/>
        <v>3358</v>
      </c>
      <c r="E31" s="33">
        <f t="shared" si="1"/>
        <v>90470</v>
      </c>
      <c r="F31" s="33">
        <f t="shared" si="0"/>
        <v>16284.599999999999</v>
      </c>
      <c r="G31" s="34">
        <f t="shared" si="2"/>
        <v>106754.6</v>
      </c>
      <c r="H31" s="35"/>
      <c r="I31" s="13"/>
    </row>
    <row r="32" spans="1:9" x14ac:dyDescent="0.25">
      <c r="A32" s="12" t="s">
        <v>104</v>
      </c>
      <c r="B32" s="33">
        <f>'[1]HD EX-WORKS'!Z58</f>
        <v>90910</v>
      </c>
      <c r="C32" s="33">
        <v>1100</v>
      </c>
      <c r="D32" s="33">
        <f t="shared" si="3"/>
        <v>3358</v>
      </c>
      <c r="E32" s="33">
        <f t="shared" si="1"/>
        <v>93168</v>
      </c>
      <c r="F32" s="33">
        <f t="shared" si="0"/>
        <v>16770.239999999998</v>
      </c>
      <c r="G32" s="34">
        <f t="shared" si="2"/>
        <v>109938.23999999999</v>
      </c>
      <c r="H32" s="35"/>
      <c r="I32" s="13"/>
    </row>
    <row r="33" spans="1:9" x14ac:dyDescent="0.25">
      <c r="A33" s="12" t="s">
        <v>105</v>
      </c>
      <c r="B33" s="33">
        <f>'[1]HD EX-WORKS'!AA58</f>
        <v>90550</v>
      </c>
      <c r="C33" s="33">
        <v>1100</v>
      </c>
      <c r="D33" s="33">
        <f t="shared" si="3"/>
        <v>3358</v>
      </c>
      <c r="E33" s="33">
        <f t="shared" si="1"/>
        <v>92808</v>
      </c>
      <c r="F33" s="33">
        <f t="shared" si="0"/>
        <v>16705.439999999999</v>
      </c>
      <c r="G33" s="34">
        <f t="shared" si="2"/>
        <v>109513.44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92301</v>
      </c>
      <c r="C35" s="33">
        <v>1100</v>
      </c>
      <c r="D35" s="33">
        <f>+D10</f>
        <v>3358</v>
      </c>
      <c r="E35" s="33">
        <f t="shared" ref="E35:E44" si="4">+B35-C35+D35</f>
        <v>94559</v>
      </c>
      <c r="F35" s="33">
        <f t="shared" ref="F35:F69" si="5">+E35*0.18</f>
        <v>17020.62</v>
      </c>
      <c r="G35" s="34">
        <f t="shared" si="2"/>
        <v>111579.62</v>
      </c>
      <c r="H35" s="35"/>
      <c r="I35" s="13"/>
    </row>
    <row r="36" spans="1:9" x14ac:dyDescent="0.25">
      <c r="A36" s="12" t="s">
        <v>106</v>
      </c>
      <c r="B36" s="33">
        <f>'[1]PP EX-WORKS'!E47</f>
        <v>91111</v>
      </c>
      <c r="C36" s="33">
        <v>1100</v>
      </c>
      <c r="D36" s="33">
        <f t="shared" ref="D36:D44" si="6">+D35</f>
        <v>3358</v>
      </c>
      <c r="E36" s="33">
        <f t="shared" si="4"/>
        <v>93369</v>
      </c>
      <c r="F36" s="33">
        <f t="shared" si="5"/>
        <v>16806.419999999998</v>
      </c>
      <c r="G36" s="34">
        <f t="shared" si="2"/>
        <v>110175.42</v>
      </c>
      <c r="H36" s="35"/>
      <c r="I36" s="13"/>
    </row>
    <row r="37" spans="1:9" x14ac:dyDescent="0.25">
      <c r="A37" s="12" t="s">
        <v>107</v>
      </c>
      <c r="B37" s="33">
        <f>'[1]PP EX-WORKS'!B47</f>
        <v>90091</v>
      </c>
      <c r="C37" s="33">
        <v>1100</v>
      </c>
      <c r="D37" s="33">
        <f t="shared" si="6"/>
        <v>3358</v>
      </c>
      <c r="E37" s="33">
        <f t="shared" si="4"/>
        <v>92349</v>
      </c>
      <c r="F37" s="33">
        <f t="shared" si="5"/>
        <v>16622.82</v>
      </c>
      <c r="G37" s="34">
        <f t="shared" si="2"/>
        <v>108971.82</v>
      </c>
      <c r="H37" s="35"/>
      <c r="I37" s="13"/>
    </row>
    <row r="38" spans="1:9" x14ac:dyDescent="0.25">
      <c r="A38" s="12" t="s">
        <v>108</v>
      </c>
      <c r="B38" s="33">
        <f>'[1]PP EX-WORKS'!H47</f>
        <v>92791</v>
      </c>
      <c r="C38" s="33">
        <v>1100</v>
      </c>
      <c r="D38" s="33">
        <f t="shared" si="6"/>
        <v>3358</v>
      </c>
      <c r="E38" s="33">
        <f t="shared" si="4"/>
        <v>95049</v>
      </c>
      <c r="F38" s="33">
        <f t="shared" si="5"/>
        <v>17108.82</v>
      </c>
      <c r="G38" s="34">
        <f t="shared" si="2"/>
        <v>112157.82</v>
      </c>
      <c r="H38" s="35"/>
      <c r="I38" s="13"/>
    </row>
    <row r="39" spans="1:9" x14ac:dyDescent="0.25">
      <c r="A39" s="12" t="s">
        <v>37</v>
      </c>
      <c r="B39" s="33">
        <f>'[1]PP EX-WORKS'!F47</f>
        <v>91611</v>
      </c>
      <c r="C39" s="33">
        <v>1100</v>
      </c>
      <c r="D39" s="33">
        <f t="shared" si="6"/>
        <v>3358</v>
      </c>
      <c r="E39" s="33">
        <f t="shared" si="4"/>
        <v>93869</v>
      </c>
      <c r="F39" s="33">
        <f t="shared" si="5"/>
        <v>16896.419999999998</v>
      </c>
      <c r="G39" s="34">
        <f t="shared" si="2"/>
        <v>110765.42</v>
      </c>
      <c r="H39" s="35"/>
      <c r="I39" s="13"/>
    </row>
    <row r="40" spans="1:9" x14ac:dyDescent="0.25">
      <c r="A40" s="12" t="s">
        <v>109</v>
      </c>
      <c r="B40" s="33">
        <f>+'[1]PP EX-WORKS'!X47</f>
        <v>86091</v>
      </c>
      <c r="C40" s="33">
        <v>1100</v>
      </c>
      <c r="D40" s="33">
        <f t="shared" si="6"/>
        <v>3358</v>
      </c>
      <c r="E40" s="33">
        <f t="shared" si="4"/>
        <v>88349</v>
      </c>
      <c r="F40" s="33">
        <f t="shared" si="5"/>
        <v>15902.82</v>
      </c>
      <c r="G40" s="34">
        <f t="shared" si="2"/>
        <v>104251.82</v>
      </c>
      <c r="H40" s="35"/>
      <c r="I40" s="13"/>
    </row>
    <row r="41" spans="1:9" x14ac:dyDescent="0.25">
      <c r="A41" s="12" t="s">
        <v>110</v>
      </c>
      <c r="B41" s="33">
        <f>'[1]PP EX-WORKS'!D47</f>
        <v>89591</v>
      </c>
      <c r="C41" s="33">
        <v>1100</v>
      </c>
      <c r="D41" s="33">
        <f t="shared" si="6"/>
        <v>3358</v>
      </c>
      <c r="E41" s="33">
        <f t="shared" si="4"/>
        <v>91849</v>
      </c>
      <c r="F41" s="33">
        <f t="shared" si="5"/>
        <v>16532.82</v>
      </c>
      <c r="G41" s="34">
        <f t="shared" si="2"/>
        <v>108381.82</v>
      </c>
      <c r="H41" s="35"/>
      <c r="I41" s="13"/>
    </row>
    <row r="42" spans="1:9" x14ac:dyDescent="0.25">
      <c r="A42" s="12" t="s">
        <v>111</v>
      </c>
      <c r="B42" s="33">
        <f>'[1]PP EX-WORKS'!C47</f>
        <v>90111</v>
      </c>
      <c r="C42" s="33">
        <v>1100</v>
      </c>
      <c r="D42" s="33">
        <f t="shared" si="6"/>
        <v>3358</v>
      </c>
      <c r="E42" s="33">
        <f t="shared" si="4"/>
        <v>92369</v>
      </c>
      <c r="F42" s="33">
        <f t="shared" si="5"/>
        <v>16626.419999999998</v>
      </c>
      <c r="G42" s="34">
        <f t="shared" si="2"/>
        <v>108995.42</v>
      </c>
      <c r="H42" s="35"/>
      <c r="I42" s="13"/>
    </row>
    <row r="43" spans="1:9" x14ac:dyDescent="0.25">
      <c r="A43" s="12" t="s">
        <v>112</v>
      </c>
      <c r="B43" s="33">
        <f>'[1]PP EX-WORKS'!J47</f>
        <v>93901</v>
      </c>
      <c r="C43" s="33">
        <v>1100</v>
      </c>
      <c r="D43" s="33">
        <f t="shared" si="6"/>
        <v>3358</v>
      </c>
      <c r="E43" s="33">
        <f t="shared" si="4"/>
        <v>96159</v>
      </c>
      <c r="F43" s="33">
        <f t="shared" si="5"/>
        <v>17308.62</v>
      </c>
      <c r="G43" s="34">
        <f t="shared" si="2"/>
        <v>113467.62</v>
      </c>
      <c r="H43" s="35"/>
      <c r="I43" s="13"/>
    </row>
    <row r="44" spans="1:9" x14ac:dyDescent="0.25">
      <c r="A44" s="12" t="s">
        <v>113</v>
      </c>
      <c r="B44" s="33">
        <f>'[1]PP EX-WORKS'!Z47</f>
        <v>86091</v>
      </c>
      <c r="C44" s="33">
        <v>1100</v>
      </c>
      <c r="D44" s="33">
        <f t="shared" si="6"/>
        <v>3358</v>
      </c>
      <c r="E44" s="33">
        <f t="shared" si="4"/>
        <v>88349</v>
      </c>
      <c r="F44" s="33">
        <f t="shared" si="5"/>
        <v>15902.82</v>
      </c>
      <c r="G44" s="34">
        <f t="shared" si="2"/>
        <v>104251.82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98211</v>
      </c>
      <c r="C46" s="33">
        <v>1100</v>
      </c>
      <c r="D46" s="33">
        <f>+D10</f>
        <v>3358</v>
      </c>
      <c r="E46" s="33">
        <f t="shared" ref="E46:E59" si="7">+B46-C46+D46</f>
        <v>100469</v>
      </c>
      <c r="F46" s="33">
        <f t="shared" si="5"/>
        <v>18084.419999999998</v>
      </c>
      <c r="G46" s="34">
        <f t="shared" si="2"/>
        <v>118553.42</v>
      </c>
      <c r="H46" s="35"/>
      <c r="I46" s="13"/>
    </row>
    <row r="47" spans="1:9" x14ac:dyDescent="0.25">
      <c r="A47" s="12" t="s">
        <v>115</v>
      </c>
      <c r="B47" s="33">
        <f>+'[1]PP EX-WORKS'!S47</f>
        <v>98151</v>
      </c>
      <c r="C47" s="33">
        <v>1100</v>
      </c>
      <c r="D47" s="33">
        <f t="shared" ref="D47:D59" si="8">+D46</f>
        <v>3358</v>
      </c>
      <c r="E47" s="33">
        <f>+B47-C47+D47</f>
        <v>100409</v>
      </c>
      <c r="F47" s="33">
        <f>+E47*0.18</f>
        <v>18073.62</v>
      </c>
      <c r="G47" s="34">
        <f>SUM(E47:F47)</f>
        <v>118482.62</v>
      </c>
      <c r="H47" s="35"/>
      <c r="I47" s="13"/>
    </row>
    <row r="48" spans="1:9" x14ac:dyDescent="0.25">
      <c r="A48" s="12" t="s">
        <v>116</v>
      </c>
      <c r="B48" s="33">
        <f>+'[1]PP EX-WORKS'!P47-6000</f>
        <v>88901</v>
      </c>
      <c r="C48" s="33">
        <v>1100</v>
      </c>
      <c r="D48" s="33">
        <f t="shared" si="8"/>
        <v>3358</v>
      </c>
      <c r="E48" s="33">
        <f t="shared" si="7"/>
        <v>91159</v>
      </c>
      <c r="F48" s="33">
        <f t="shared" si="5"/>
        <v>16408.62</v>
      </c>
      <c r="G48" s="34">
        <f t="shared" si="2"/>
        <v>107567.62</v>
      </c>
      <c r="H48" s="35"/>
      <c r="I48" s="13"/>
    </row>
    <row r="49" spans="1:9" x14ac:dyDescent="0.25">
      <c r="A49" s="12" t="s">
        <v>53</v>
      </c>
      <c r="B49" s="33">
        <f>'[1]PP EX-WORKS'!Q47</f>
        <v>96661</v>
      </c>
      <c r="C49" s="33">
        <v>1100</v>
      </c>
      <c r="D49" s="33">
        <f t="shared" si="8"/>
        <v>3358</v>
      </c>
      <c r="E49" s="33">
        <f t="shared" si="7"/>
        <v>98919</v>
      </c>
      <c r="F49" s="33">
        <f t="shared" si="5"/>
        <v>17805.419999999998</v>
      </c>
      <c r="G49" s="34">
        <f t="shared" si="2"/>
        <v>116724.42</v>
      </c>
      <c r="H49" s="35"/>
      <c r="I49" s="13"/>
    </row>
    <row r="50" spans="1:9" x14ac:dyDescent="0.25">
      <c r="A50" s="12" t="s">
        <v>117</v>
      </c>
      <c r="B50" s="33">
        <f>'[1]PP EX-WORKS'!P47</f>
        <v>94901</v>
      </c>
      <c r="C50" s="33">
        <v>1100</v>
      </c>
      <c r="D50" s="33">
        <f t="shared" si="8"/>
        <v>3358</v>
      </c>
      <c r="E50" s="33">
        <f t="shared" si="7"/>
        <v>97159</v>
      </c>
      <c r="F50" s="33">
        <f t="shared" si="5"/>
        <v>17488.62</v>
      </c>
      <c r="G50" s="34">
        <f t="shared" si="2"/>
        <v>114647.62</v>
      </c>
      <c r="H50" s="35"/>
      <c r="I50" s="13"/>
    </row>
    <row r="51" spans="1:9" x14ac:dyDescent="0.25">
      <c r="A51" s="12" t="s">
        <v>44</v>
      </c>
      <c r="B51" s="33">
        <f>+'[1]PP EX-WORKS'!W47</f>
        <v>95391</v>
      </c>
      <c r="C51" s="33">
        <v>1100</v>
      </c>
      <c r="D51" s="33">
        <f t="shared" si="8"/>
        <v>3358</v>
      </c>
      <c r="E51" s="33">
        <f>+B51-C51+D51</f>
        <v>97649</v>
      </c>
      <c r="F51" s="33">
        <f>+E51*0.18</f>
        <v>17576.82</v>
      </c>
      <c r="G51" s="34">
        <f>SUM(E51:F51)</f>
        <v>115225.82</v>
      </c>
      <c r="H51" s="35"/>
      <c r="I51" s="13"/>
    </row>
    <row r="52" spans="1:9" x14ac:dyDescent="0.25">
      <c r="A52" s="12" t="s">
        <v>45</v>
      </c>
      <c r="B52" s="33">
        <f>+'[1]PP EX-WORKS'!V47</f>
        <v>97241</v>
      </c>
      <c r="C52" s="33">
        <v>1100</v>
      </c>
      <c r="D52" s="33">
        <f t="shared" si="8"/>
        <v>3358</v>
      </c>
      <c r="E52" s="33">
        <f>+B52-C52+D52</f>
        <v>99499</v>
      </c>
      <c r="F52" s="33">
        <f>+E52*0.18</f>
        <v>17909.82</v>
      </c>
      <c r="G52" s="34">
        <f>SUM(E52:F52)</f>
        <v>117408.82</v>
      </c>
      <c r="H52" s="35"/>
      <c r="I52" s="13"/>
    </row>
    <row r="53" spans="1:9" x14ac:dyDescent="0.25">
      <c r="A53" s="12" t="s">
        <v>46</v>
      </c>
      <c r="B53" s="33">
        <f>+'[1]PP EX-WORKS'!T47</f>
        <v>96371</v>
      </c>
      <c r="C53" s="33">
        <v>1100</v>
      </c>
      <c r="D53" s="33">
        <f t="shared" si="8"/>
        <v>3358</v>
      </c>
      <c r="E53" s="33">
        <f>+B53-C53+D53</f>
        <v>98629</v>
      </c>
      <c r="F53" s="33">
        <f>+E53*0.18</f>
        <v>17753.219999999998</v>
      </c>
      <c r="G53" s="34">
        <f>SUM(E53:F53)</f>
        <v>116382.22</v>
      </c>
      <c r="H53" s="35"/>
      <c r="I53" s="13"/>
    </row>
    <row r="54" spans="1:9" x14ac:dyDescent="0.25">
      <c r="A54" s="12" t="s">
        <v>47</v>
      </c>
      <c r="B54" s="33">
        <f>+'[1]PP EX-WORKS'!U47</f>
        <v>96371</v>
      </c>
      <c r="C54" s="33">
        <v>1100</v>
      </c>
      <c r="D54" s="33">
        <f t="shared" si="8"/>
        <v>3358</v>
      </c>
      <c r="E54" s="33">
        <f>+B54-C54+D54</f>
        <v>98629</v>
      </c>
      <c r="F54" s="33">
        <f>+E54*0.18</f>
        <v>17753.219999999998</v>
      </c>
      <c r="G54" s="34">
        <f>SUM(E54:F54)</f>
        <v>116382.22</v>
      </c>
      <c r="H54" s="35"/>
      <c r="I54" s="13"/>
    </row>
    <row r="55" spans="1:9" x14ac:dyDescent="0.25">
      <c r="A55" s="12" t="s">
        <v>118</v>
      </c>
      <c r="B55" s="33">
        <f>'[1]PP EX-WORKS'!O47</f>
        <v>94901</v>
      </c>
      <c r="C55" s="33">
        <v>1100</v>
      </c>
      <c r="D55" s="33">
        <f t="shared" si="8"/>
        <v>3358</v>
      </c>
      <c r="E55" s="33">
        <f t="shared" si="7"/>
        <v>97159</v>
      </c>
      <c r="F55" s="33">
        <f t="shared" si="5"/>
        <v>17488.62</v>
      </c>
      <c r="G55" s="34">
        <f t="shared" si="2"/>
        <v>114647.62</v>
      </c>
      <c r="H55" s="35"/>
      <c r="I55" s="13"/>
    </row>
    <row r="56" spans="1:9" x14ac:dyDescent="0.25">
      <c r="A56" s="12" t="s">
        <v>119</v>
      </c>
      <c r="B56" s="33">
        <f>'[1]PP EX-WORKS'!N47</f>
        <v>94401</v>
      </c>
      <c r="C56" s="33">
        <v>1100</v>
      </c>
      <c r="D56" s="33">
        <f t="shared" si="8"/>
        <v>3358</v>
      </c>
      <c r="E56" s="33">
        <f t="shared" si="7"/>
        <v>96659</v>
      </c>
      <c r="F56" s="33">
        <f t="shared" si="5"/>
        <v>17398.62</v>
      </c>
      <c r="G56" s="34">
        <f t="shared" si="2"/>
        <v>114057.62</v>
      </c>
      <c r="H56" s="35"/>
      <c r="I56" s="13"/>
    </row>
    <row r="57" spans="1:9" x14ac:dyDescent="0.25">
      <c r="A57" s="12" t="s">
        <v>120</v>
      </c>
      <c r="B57" s="33">
        <f>'[1]PP EX-WORKS'!K47</f>
        <v>97735</v>
      </c>
      <c r="C57" s="33">
        <v>1100</v>
      </c>
      <c r="D57" s="33">
        <f t="shared" si="8"/>
        <v>3358</v>
      </c>
      <c r="E57" s="33">
        <f t="shared" si="7"/>
        <v>99993</v>
      </c>
      <c r="F57" s="33">
        <f t="shared" si="5"/>
        <v>17998.739999999998</v>
      </c>
      <c r="G57" s="34">
        <f t="shared" si="2"/>
        <v>117991.73999999999</v>
      </c>
      <c r="H57" s="35"/>
      <c r="I57" s="13"/>
    </row>
    <row r="58" spans="1:9" x14ac:dyDescent="0.25">
      <c r="A58" s="12" t="s">
        <v>121</v>
      </c>
      <c r="B58" s="33">
        <f>'[1]PP EX-WORKS'!M47</f>
        <v>100735</v>
      </c>
      <c r="C58" s="33">
        <v>1100</v>
      </c>
      <c r="D58" s="33">
        <f t="shared" si="8"/>
        <v>3358</v>
      </c>
      <c r="E58" s="33">
        <f t="shared" si="7"/>
        <v>102993</v>
      </c>
      <c r="F58" s="33">
        <f t="shared" si="5"/>
        <v>18538.739999999998</v>
      </c>
      <c r="G58" s="34">
        <f t="shared" si="2"/>
        <v>121531.73999999999</v>
      </c>
      <c r="H58" s="35"/>
      <c r="I58" s="13"/>
    </row>
    <row r="59" spans="1:9" x14ac:dyDescent="0.25">
      <c r="A59" s="40" t="s">
        <v>122</v>
      </c>
      <c r="B59" s="33">
        <f>'[1]PP EX-WORKS'!L47</f>
        <v>99755</v>
      </c>
      <c r="C59" s="33">
        <v>1100</v>
      </c>
      <c r="D59" s="33">
        <f t="shared" si="8"/>
        <v>3358</v>
      </c>
      <c r="E59" s="33">
        <f t="shared" si="7"/>
        <v>102013</v>
      </c>
      <c r="F59" s="33">
        <f t="shared" si="5"/>
        <v>18362.34</v>
      </c>
      <c r="G59" s="34">
        <f t="shared" si="2"/>
        <v>120375.34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95729</v>
      </c>
      <c r="C61" s="33">
        <v>1100</v>
      </c>
      <c r="D61" s="33">
        <f>+D10</f>
        <v>3358</v>
      </c>
      <c r="E61" s="33">
        <f t="shared" ref="E61:E69" si="9">+B61-C61+D61</f>
        <v>97987</v>
      </c>
      <c r="F61" s="33">
        <f t="shared" si="5"/>
        <v>17637.66</v>
      </c>
      <c r="G61" s="34">
        <f t="shared" si="2"/>
        <v>115624.66</v>
      </c>
      <c r="H61" s="35"/>
      <c r="I61" s="13"/>
    </row>
    <row r="62" spans="1:9" x14ac:dyDescent="0.25">
      <c r="A62" s="12" t="s">
        <v>124</v>
      </c>
      <c r="B62" s="33">
        <f>'[1]LL PRICELIST'!B58</f>
        <v>94729</v>
      </c>
      <c r="C62" s="33">
        <v>1100</v>
      </c>
      <c r="D62" s="33">
        <f t="shared" ref="D62:D69" si="10">+D61</f>
        <v>3358</v>
      </c>
      <c r="E62" s="33">
        <f t="shared" si="9"/>
        <v>96987</v>
      </c>
      <c r="F62" s="33">
        <f t="shared" si="5"/>
        <v>17457.66</v>
      </c>
      <c r="G62" s="34">
        <f t="shared" si="2"/>
        <v>114444.66</v>
      </c>
      <c r="H62" s="35"/>
      <c r="I62" s="13"/>
    </row>
    <row r="63" spans="1:9" x14ac:dyDescent="0.25">
      <c r="A63" s="12" t="s">
        <v>125</v>
      </c>
      <c r="B63" s="33">
        <f>'[1]LL PRICELIST'!B58</f>
        <v>94729</v>
      </c>
      <c r="C63" s="33">
        <v>1100</v>
      </c>
      <c r="D63" s="33">
        <f t="shared" si="10"/>
        <v>3358</v>
      </c>
      <c r="E63" s="33">
        <f t="shared" si="9"/>
        <v>96987</v>
      </c>
      <c r="F63" s="33">
        <f t="shared" si="5"/>
        <v>17457.66</v>
      </c>
      <c r="G63" s="34">
        <f t="shared" si="2"/>
        <v>114444.66</v>
      </c>
      <c r="H63" s="35"/>
      <c r="I63" s="13"/>
    </row>
    <row r="64" spans="1:9" x14ac:dyDescent="0.25">
      <c r="A64" s="12" t="s">
        <v>126</v>
      </c>
      <c r="B64" s="33">
        <f>'[1]LL PRICELIST'!D58</f>
        <v>101809</v>
      </c>
      <c r="C64" s="33">
        <v>1100</v>
      </c>
      <c r="D64" s="33">
        <f t="shared" si="10"/>
        <v>3358</v>
      </c>
      <c r="E64" s="33">
        <f t="shared" si="9"/>
        <v>104067</v>
      </c>
      <c r="F64" s="33">
        <f t="shared" si="5"/>
        <v>18732.059999999998</v>
      </c>
      <c r="G64" s="34">
        <f t="shared" si="2"/>
        <v>122799.06</v>
      </c>
      <c r="H64" s="35"/>
      <c r="I64" s="13"/>
    </row>
    <row r="65" spans="1:9" x14ac:dyDescent="0.25">
      <c r="A65" s="12" t="s">
        <v>127</v>
      </c>
      <c r="B65" s="33">
        <f>'[1]LL PRICELIST'!E58</f>
        <v>103809</v>
      </c>
      <c r="C65" s="33">
        <v>1100</v>
      </c>
      <c r="D65" s="33">
        <f t="shared" si="10"/>
        <v>3358</v>
      </c>
      <c r="E65" s="33">
        <f t="shared" si="9"/>
        <v>106067</v>
      </c>
      <c r="F65" s="33">
        <f t="shared" si="5"/>
        <v>19092.059999999998</v>
      </c>
      <c r="G65" s="34">
        <f t="shared" si="2"/>
        <v>125159.06</v>
      </c>
      <c r="H65" s="35"/>
      <c r="I65" s="13"/>
    </row>
    <row r="66" spans="1:9" x14ac:dyDescent="0.25">
      <c r="A66" s="12" t="s">
        <v>128</v>
      </c>
      <c r="B66" s="33">
        <f>'[1]LL PRICELIST'!F58</f>
        <v>105509</v>
      </c>
      <c r="C66" s="33">
        <v>1100</v>
      </c>
      <c r="D66" s="33">
        <f t="shared" si="10"/>
        <v>3358</v>
      </c>
      <c r="E66" s="33">
        <f t="shared" si="9"/>
        <v>107767</v>
      </c>
      <c r="F66" s="33">
        <f t="shared" si="5"/>
        <v>19398.059999999998</v>
      </c>
      <c r="G66" s="34">
        <f t="shared" si="2"/>
        <v>127165.06</v>
      </c>
      <c r="H66" s="35"/>
      <c r="I66" s="13"/>
    </row>
    <row r="67" spans="1:9" x14ac:dyDescent="0.25">
      <c r="A67" s="12" t="s">
        <v>129</v>
      </c>
      <c r="B67" s="33">
        <f>'[1]LL PRICELIST'!B58-5500</f>
        <v>89229</v>
      </c>
      <c r="C67" s="33">
        <v>1100</v>
      </c>
      <c r="D67" s="33">
        <f t="shared" si="10"/>
        <v>3358</v>
      </c>
      <c r="E67" s="33">
        <f t="shared" si="9"/>
        <v>91487</v>
      </c>
      <c r="F67" s="33">
        <f t="shared" si="5"/>
        <v>16467.66</v>
      </c>
      <c r="G67" s="34">
        <f t="shared" si="2"/>
        <v>107954.66</v>
      </c>
      <c r="H67" s="35"/>
      <c r="I67" s="13"/>
    </row>
    <row r="68" spans="1:9" x14ac:dyDescent="0.25">
      <c r="A68" s="12" t="s">
        <v>130</v>
      </c>
      <c r="B68" s="33">
        <f>'[1]LL PRICELIST'!I58</f>
        <v>90729</v>
      </c>
      <c r="C68" s="33">
        <v>1100</v>
      </c>
      <c r="D68" s="33">
        <f t="shared" si="10"/>
        <v>3358</v>
      </c>
      <c r="E68" s="33">
        <f t="shared" si="9"/>
        <v>92987</v>
      </c>
      <c r="F68" s="33">
        <f t="shared" si="5"/>
        <v>16737.66</v>
      </c>
      <c r="G68" s="34">
        <f t="shared" si="2"/>
        <v>109724.66</v>
      </c>
      <c r="H68" s="35"/>
      <c r="I68" s="13"/>
    </row>
    <row r="69" spans="1:9" x14ac:dyDescent="0.25">
      <c r="A69" s="12" t="s">
        <v>131</v>
      </c>
      <c r="B69" s="33">
        <f>'[1]LL PRICELIST'!J58</f>
        <v>90729</v>
      </c>
      <c r="C69" s="33">
        <v>1100</v>
      </c>
      <c r="D69" s="33">
        <f t="shared" si="10"/>
        <v>3358</v>
      </c>
      <c r="E69" s="33">
        <f t="shared" si="9"/>
        <v>92987</v>
      </c>
      <c r="F69" s="33">
        <f t="shared" si="5"/>
        <v>16737.66</v>
      </c>
      <c r="G69" s="34">
        <f t="shared" si="2"/>
        <v>109724.66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19.01.26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93275</v>
      </c>
      <c r="C9" s="33">
        <v>1100</v>
      </c>
      <c r="D9" s="33">
        <f>+'[1]Freight list'!I193</f>
        <v>3537</v>
      </c>
      <c r="E9" s="33">
        <f t="shared" ref="E9:E32" si="0">+B9-C9+D9</f>
        <v>95712</v>
      </c>
      <c r="F9" s="33">
        <f>+E9*0.18</f>
        <v>17228.16</v>
      </c>
      <c r="G9" s="34">
        <f>SUM(E9:F9)</f>
        <v>112940.16</v>
      </c>
      <c r="H9" s="35"/>
      <c r="I9" s="49"/>
    </row>
    <row r="10" spans="1:9" x14ac:dyDescent="0.25">
      <c r="A10" s="12" t="s">
        <v>15</v>
      </c>
      <c r="B10" s="32">
        <f>'[1]HD EX-WORKS'!R48</f>
        <v>95275</v>
      </c>
      <c r="C10" s="33">
        <v>1100</v>
      </c>
      <c r="D10" s="33">
        <f>+D9</f>
        <v>3537</v>
      </c>
      <c r="E10" s="33">
        <f t="shared" si="0"/>
        <v>97712</v>
      </c>
      <c r="F10" s="33">
        <f t="shared" ref="F10:F32" si="1">+E10*0.18</f>
        <v>17588.16</v>
      </c>
      <c r="G10" s="34">
        <f t="shared" ref="G10:G68" si="2">SUM(E10:F10)</f>
        <v>115300.16</v>
      </c>
      <c r="H10" s="35"/>
      <c r="I10" s="49"/>
    </row>
    <row r="11" spans="1:9" x14ac:dyDescent="0.25">
      <c r="A11" s="12" t="s">
        <v>90</v>
      </c>
      <c r="B11" s="32">
        <f>+'[1]HD EX-WORKS'!Q48</f>
        <v>96025</v>
      </c>
      <c r="C11" s="33">
        <v>1100</v>
      </c>
      <c r="D11" s="33">
        <f t="shared" ref="D11:D32" si="3">+D10</f>
        <v>3537</v>
      </c>
      <c r="E11" s="33">
        <f>+B11-C11+D11</f>
        <v>98462</v>
      </c>
      <c r="F11" s="33">
        <f>+E11*0.18</f>
        <v>17723.16</v>
      </c>
      <c r="G11" s="34">
        <f>SUM(E11:F11)</f>
        <v>116185.16</v>
      </c>
      <c r="H11" s="35"/>
      <c r="I11" s="49"/>
    </row>
    <row r="12" spans="1:9" x14ac:dyDescent="0.25">
      <c r="A12" s="12" t="s">
        <v>91</v>
      </c>
      <c r="B12" s="32">
        <f>'[1]HD EX-WORKS'!T48</f>
        <v>96025</v>
      </c>
      <c r="C12" s="33">
        <v>1100</v>
      </c>
      <c r="D12" s="33">
        <f t="shared" si="3"/>
        <v>3537</v>
      </c>
      <c r="E12" s="33">
        <f t="shared" si="0"/>
        <v>98462</v>
      </c>
      <c r="F12" s="33">
        <f t="shared" si="1"/>
        <v>17723.16</v>
      </c>
      <c r="G12" s="34">
        <f t="shared" si="2"/>
        <v>116185.16</v>
      </c>
      <c r="H12" s="35"/>
      <c r="I12" s="49"/>
    </row>
    <row r="13" spans="1:9" x14ac:dyDescent="0.25">
      <c r="A13" s="12" t="s">
        <v>19</v>
      </c>
      <c r="B13" s="32">
        <f>+'[1]HD EX-WORKS'!U48</f>
        <v>98525</v>
      </c>
      <c r="C13" s="33">
        <v>1100</v>
      </c>
      <c r="D13" s="33">
        <f t="shared" si="3"/>
        <v>3537</v>
      </c>
      <c r="E13" s="33">
        <f>+B13-C13+D13</f>
        <v>100962</v>
      </c>
      <c r="F13" s="33">
        <f>+E13*0.18</f>
        <v>18173.16</v>
      </c>
      <c r="G13" s="34">
        <f>SUM(E13:F13)</f>
        <v>119135.16</v>
      </c>
      <c r="H13" s="35"/>
      <c r="I13" s="49"/>
    </row>
    <row r="14" spans="1:9" x14ac:dyDescent="0.25">
      <c r="A14" s="12" t="s">
        <v>20</v>
      </c>
      <c r="B14" s="32">
        <f>+'[1]HD EX-WORKS'!V48</f>
        <v>98525</v>
      </c>
      <c r="C14" s="33">
        <v>1100</v>
      </c>
      <c r="D14" s="33">
        <f t="shared" si="3"/>
        <v>3537</v>
      </c>
      <c r="E14" s="33">
        <f>+B14-C14+D14</f>
        <v>100962</v>
      </c>
      <c r="F14" s="33">
        <f>+E14*0.18</f>
        <v>18173.16</v>
      </c>
      <c r="G14" s="34">
        <f>SUM(E14:F14)</f>
        <v>119135.16</v>
      </c>
      <c r="H14" s="35"/>
      <c r="I14" s="49"/>
    </row>
    <row r="15" spans="1:9" x14ac:dyDescent="0.25">
      <c r="A15" s="12" t="s">
        <v>92</v>
      </c>
      <c r="B15" s="32">
        <f>'[1]HD EX-WORKS'!B48</f>
        <v>95225</v>
      </c>
      <c r="C15" s="33">
        <v>1100</v>
      </c>
      <c r="D15" s="33">
        <f t="shared" si="3"/>
        <v>3537</v>
      </c>
      <c r="E15" s="33">
        <f t="shared" si="0"/>
        <v>97662</v>
      </c>
      <c r="F15" s="33">
        <f t="shared" si="1"/>
        <v>17579.16</v>
      </c>
      <c r="G15" s="34">
        <f t="shared" si="2"/>
        <v>115241.16</v>
      </c>
      <c r="H15" s="35"/>
      <c r="I15" s="18"/>
    </row>
    <row r="16" spans="1:9" x14ac:dyDescent="0.25">
      <c r="A16" s="12" t="s">
        <v>93</v>
      </c>
      <c r="B16" s="32">
        <f>'[1]HD EX-WORKS'!F48</f>
        <v>96925</v>
      </c>
      <c r="C16" s="33">
        <v>1100</v>
      </c>
      <c r="D16" s="33">
        <f t="shared" si="3"/>
        <v>3537</v>
      </c>
      <c r="E16" s="33">
        <f t="shared" si="0"/>
        <v>99362</v>
      </c>
      <c r="F16" s="33">
        <f t="shared" si="1"/>
        <v>17885.16</v>
      </c>
      <c r="G16" s="34">
        <f t="shared" si="2"/>
        <v>117247.16</v>
      </c>
      <c r="H16" s="35"/>
      <c r="I16" s="49"/>
    </row>
    <row r="17" spans="1:9" x14ac:dyDescent="0.25">
      <c r="A17" s="12" t="s">
        <v>94</v>
      </c>
      <c r="B17" s="32">
        <f>'[1]HD EX-WORKS'!G48</f>
        <v>95675</v>
      </c>
      <c r="C17" s="33">
        <v>1100</v>
      </c>
      <c r="D17" s="33">
        <f t="shared" si="3"/>
        <v>3537</v>
      </c>
      <c r="E17" s="33">
        <f t="shared" si="0"/>
        <v>98112</v>
      </c>
      <c r="F17" s="33">
        <f t="shared" si="1"/>
        <v>17660.16</v>
      </c>
      <c r="G17" s="34">
        <f t="shared" si="2"/>
        <v>115772.16</v>
      </c>
      <c r="H17" s="35"/>
      <c r="I17" s="49"/>
    </row>
    <row r="18" spans="1:9" x14ac:dyDescent="0.25">
      <c r="A18" s="12" t="s">
        <v>95</v>
      </c>
      <c r="B18" s="33">
        <f>'[1]HD EX-WORKS'!C48</f>
        <v>95175</v>
      </c>
      <c r="C18" s="33">
        <v>1100</v>
      </c>
      <c r="D18" s="33">
        <f t="shared" si="3"/>
        <v>3537</v>
      </c>
      <c r="E18" s="33">
        <f t="shared" si="0"/>
        <v>97612</v>
      </c>
      <c r="F18" s="33">
        <f t="shared" si="1"/>
        <v>17570.16</v>
      </c>
      <c r="G18" s="34">
        <f t="shared" si="2"/>
        <v>115182.16</v>
      </c>
      <c r="H18" s="35"/>
      <c r="I18" s="49"/>
    </row>
    <row r="19" spans="1:9" x14ac:dyDescent="0.25">
      <c r="A19" s="12" t="s">
        <v>96</v>
      </c>
      <c r="B19" s="33">
        <f>'[1]HD EX-WORKS'!S48</f>
        <v>96871</v>
      </c>
      <c r="C19" s="33">
        <v>1100</v>
      </c>
      <c r="D19" s="33">
        <f t="shared" si="3"/>
        <v>3537</v>
      </c>
      <c r="E19" s="33">
        <f t="shared" si="0"/>
        <v>99308</v>
      </c>
      <c r="F19" s="33">
        <f t="shared" si="1"/>
        <v>17875.439999999999</v>
      </c>
      <c r="G19" s="34">
        <f t="shared" si="2"/>
        <v>117183.44</v>
      </c>
      <c r="H19" s="35"/>
      <c r="I19" s="49"/>
    </row>
    <row r="20" spans="1:9" x14ac:dyDescent="0.25">
      <c r="A20" s="12" t="s">
        <v>25</v>
      </c>
      <c r="B20" s="33">
        <f>'[1]HD EX-WORKS'!H48</f>
        <v>96278</v>
      </c>
      <c r="C20" s="33">
        <v>1100</v>
      </c>
      <c r="D20" s="33">
        <f t="shared" si="3"/>
        <v>3537</v>
      </c>
      <c r="E20" s="33">
        <f t="shared" si="0"/>
        <v>98715</v>
      </c>
      <c r="F20" s="33">
        <f t="shared" si="1"/>
        <v>17768.7</v>
      </c>
      <c r="G20" s="34">
        <f t="shared" si="2"/>
        <v>116483.7</v>
      </c>
      <c r="H20" s="35"/>
      <c r="I20" s="49"/>
    </row>
    <row r="21" spans="1:9" x14ac:dyDescent="0.25">
      <c r="A21" s="12" t="s">
        <v>97</v>
      </c>
      <c r="B21" s="33">
        <f>'[1]HD EX-WORKS'!N48-3000</f>
        <v>94000</v>
      </c>
      <c r="C21" s="33">
        <v>1100</v>
      </c>
      <c r="D21" s="33">
        <f t="shared" si="3"/>
        <v>3537</v>
      </c>
      <c r="E21" s="33">
        <f t="shared" si="0"/>
        <v>96437</v>
      </c>
      <c r="F21" s="33">
        <f t="shared" si="1"/>
        <v>17358.66</v>
      </c>
      <c r="G21" s="34">
        <f t="shared" si="2"/>
        <v>113795.66</v>
      </c>
      <c r="H21" s="35"/>
      <c r="I21" s="49"/>
    </row>
    <row r="22" spans="1:9" x14ac:dyDescent="0.25">
      <c r="A22" s="12" t="s">
        <v>98</v>
      </c>
      <c r="B22" s="33">
        <f>'[1]HD EX-WORKS'!N48</f>
        <v>97000</v>
      </c>
      <c r="C22" s="33">
        <v>1100</v>
      </c>
      <c r="D22" s="33">
        <f t="shared" si="3"/>
        <v>3537</v>
      </c>
      <c r="E22" s="33">
        <f t="shared" si="0"/>
        <v>99437</v>
      </c>
      <c r="F22" s="33">
        <f t="shared" si="1"/>
        <v>17898.66</v>
      </c>
      <c r="G22" s="34">
        <f t="shared" si="2"/>
        <v>117335.66</v>
      </c>
      <c r="H22" s="35"/>
      <c r="I22" s="49"/>
    </row>
    <row r="23" spans="1:9" x14ac:dyDescent="0.25">
      <c r="A23" s="12" t="s">
        <v>99</v>
      </c>
      <c r="B23" s="33">
        <f>'[1]HD EX-WORKS'!O48</f>
        <v>97000</v>
      </c>
      <c r="C23" s="33">
        <v>1100</v>
      </c>
      <c r="D23" s="33">
        <f t="shared" si="3"/>
        <v>3537</v>
      </c>
      <c r="E23" s="33">
        <f t="shared" si="0"/>
        <v>99437</v>
      </c>
      <c r="F23" s="33">
        <f t="shared" si="1"/>
        <v>17898.66</v>
      </c>
      <c r="G23" s="34">
        <f t="shared" si="2"/>
        <v>117335.66</v>
      </c>
      <c r="H23" s="35"/>
      <c r="I23" s="49"/>
    </row>
    <row r="24" spans="1:9" x14ac:dyDescent="0.25">
      <c r="A24" s="12" t="s">
        <v>100</v>
      </c>
      <c r="B24" s="32">
        <f>'[1]HD EX-WORKS'!K48</f>
        <v>95930</v>
      </c>
      <c r="C24" s="33">
        <v>1100</v>
      </c>
      <c r="D24" s="33">
        <f t="shared" si="3"/>
        <v>3537</v>
      </c>
      <c r="E24" s="33">
        <f t="shared" si="0"/>
        <v>98367</v>
      </c>
      <c r="F24" s="33">
        <f t="shared" si="1"/>
        <v>17706.059999999998</v>
      </c>
      <c r="G24" s="34">
        <f t="shared" si="2"/>
        <v>116073.06</v>
      </c>
      <c r="H24" s="35"/>
      <c r="I24" s="18"/>
    </row>
    <row r="25" spans="1:9" x14ac:dyDescent="0.25">
      <c r="A25" s="12" t="s">
        <v>29</v>
      </c>
      <c r="B25" s="33">
        <f>'[1]HD EX-WORKS'!L48</f>
        <v>95321</v>
      </c>
      <c r="C25" s="33">
        <v>1100</v>
      </c>
      <c r="D25" s="33">
        <f t="shared" si="3"/>
        <v>3537</v>
      </c>
      <c r="E25" s="33">
        <f t="shared" si="0"/>
        <v>97758</v>
      </c>
      <c r="F25" s="33">
        <f t="shared" si="1"/>
        <v>17596.439999999999</v>
      </c>
      <c r="G25" s="34">
        <f t="shared" si="2"/>
        <v>115354.44</v>
      </c>
      <c r="H25" s="35"/>
      <c r="I25" s="49"/>
    </row>
    <row r="26" spans="1:9" x14ac:dyDescent="0.25">
      <c r="A26" s="12" t="s">
        <v>31</v>
      </c>
      <c r="B26" s="33">
        <f>'[1]HD EX-WORKS'!I48</f>
        <v>96131</v>
      </c>
      <c r="C26" s="33">
        <v>1100</v>
      </c>
      <c r="D26" s="33">
        <f t="shared" si="3"/>
        <v>3537</v>
      </c>
      <c r="E26" s="33">
        <f t="shared" si="0"/>
        <v>98568</v>
      </c>
      <c r="F26" s="33">
        <f t="shared" si="1"/>
        <v>17742.239999999998</v>
      </c>
      <c r="G26" s="34">
        <f t="shared" si="2"/>
        <v>116310.23999999999</v>
      </c>
      <c r="H26" s="35"/>
      <c r="I26" s="49"/>
    </row>
    <row r="27" spans="1:9" x14ac:dyDescent="0.25">
      <c r="A27" s="12" t="s">
        <v>101</v>
      </c>
      <c r="B27" s="33">
        <f>'[1]HD EX-WORKS'!J48</f>
        <v>93930</v>
      </c>
      <c r="C27" s="33">
        <v>1100</v>
      </c>
      <c r="D27" s="33">
        <f t="shared" si="3"/>
        <v>3537</v>
      </c>
      <c r="E27" s="33">
        <f t="shared" si="0"/>
        <v>96367</v>
      </c>
      <c r="F27" s="33">
        <f t="shared" si="1"/>
        <v>17346.059999999998</v>
      </c>
      <c r="G27" s="34">
        <f t="shared" si="2"/>
        <v>113713.06</v>
      </c>
      <c r="H27" s="35"/>
      <c r="I27" s="49"/>
    </row>
    <row r="28" spans="1:9" x14ac:dyDescent="0.25">
      <c r="A28" s="12" t="s">
        <v>27</v>
      </c>
      <c r="B28" s="33">
        <f>'[1]HD EX-WORKS'!W48</f>
        <v>93000</v>
      </c>
      <c r="C28" s="33">
        <v>1100</v>
      </c>
      <c r="D28" s="33">
        <f t="shared" si="3"/>
        <v>3537</v>
      </c>
      <c r="E28" s="33">
        <f t="shared" si="0"/>
        <v>95437</v>
      </c>
      <c r="F28" s="33">
        <f t="shared" si="1"/>
        <v>17178.66</v>
      </c>
      <c r="G28" s="34">
        <f t="shared" si="2"/>
        <v>112615.66</v>
      </c>
      <c r="H28" s="35"/>
      <c r="I28" s="49"/>
    </row>
    <row r="29" spans="1:9" x14ac:dyDescent="0.25">
      <c r="A29" s="12" t="s">
        <v>102</v>
      </c>
      <c r="B29" s="33">
        <f>'[1]HD EX-WORKS'!X48</f>
        <v>91000</v>
      </c>
      <c r="C29" s="33">
        <v>1100</v>
      </c>
      <c r="D29" s="33">
        <f t="shared" si="3"/>
        <v>3537</v>
      </c>
      <c r="E29" s="33">
        <f t="shared" si="0"/>
        <v>93437</v>
      </c>
      <c r="F29" s="33">
        <f t="shared" si="1"/>
        <v>16818.66</v>
      </c>
      <c r="G29" s="34">
        <f t="shared" si="2"/>
        <v>110255.66</v>
      </c>
      <c r="H29" s="35"/>
      <c r="I29" s="49"/>
    </row>
    <row r="30" spans="1:9" x14ac:dyDescent="0.25">
      <c r="A30" s="12" t="s">
        <v>103</v>
      </c>
      <c r="B30" s="33">
        <f>'[1]HD EX-WORKS'!Y48</f>
        <v>87725</v>
      </c>
      <c r="C30" s="33">
        <v>1100</v>
      </c>
      <c r="D30" s="33">
        <f t="shared" si="3"/>
        <v>3537</v>
      </c>
      <c r="E30" s="33">
        <f t="shared" si="0"/>
        <v>90162</v>
      </c>
      <c r="F30" s="33">
        <f t="shared" si="1"/>
        <v>16229.16</v>
      </c>
      <c r="G30" s="34">
        <f t="shared" si="2"/>
        <v>106391.16</v>
      </c>
      <c r="H30" s="35"/>
      <c r="I30" s="49"/>
    </row>
    <row r="31" spans="1:9" x14ac:dyDescent="0.25">
      <c r="A31" s="12" t="s">
        <v>104</v>
      </c>
      <c r="B31" s="33">
        <f>'[1]HD EX-WORKS'!Z48</f>
        <v>91278</v>
      </c>
      <c r="C31" s="33">
        <v>1100</v>
      </c>
      <c r="D31" s="33">
        <f t="shared" si="3"/>
        <v>3537</v>
      </c>
      <c r="E31" s="33">
        <f t="shared" si="0"/>
        <v>93715</v>
      </c>
      <c r="F31" s="33">
        <f t="shared" si="1"/>
        <v>16868.7</v>
      </c>
      <c r="G31" s="34">
        <f t="shared" si="2"/>
        <v>110583.7</v>
      </c>
      <c r="H31" s="35"/>
      <c r="I31" s="49"/>
    </row>
    <row r="32" spans="1:9" x14ac:dyDescent="0.25">
      <c r="A32" s="12" t="s">
        <v>105</v>
      </c>
      <c r="B32" s="33">
        <f>'[1]HD EX-WORKS'!AA48</f>
        <v>90175</v>
      </c>
      <c r="C32" s="33">
        <v>1100</v>
      </c>
      <c r="D32" s="33">
        <f t="shared" si="3"/>
        <v>3537</v>
      </c>
      <c r="E32" s="33">
        <f t="shared" si="0"/>
        <v>92612</v>
      </c>
      <c r="F32" s="33">
        <f t="shared" si="1"/>
        <v>16670.16</v>
      </c>
      <c r="G32" s="34">
        <f t="shared" si="2"/>
        <v>109282.16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91860</v>
      </c>
      <c r="C34" s="33">
        <v>1100</v>
      </c>
      <c r="D34" s="33">
        <f>+D32</f>
        <v>3537</v>
      </c>
      <c r="E34" s="33">
        <f t="shared" ref="E34:E43" si="4">+B34-C34+D34</f>
        <v>94297</v>
      </c>
      <c r="F34" s="33">
        <f t="shared" ref="F34:F68" si="5">+E34*0.18</f>
        <v>16973.46</v>
      </c>
      <c r="G34" s="34">
        <f t="shared" si="2"/>
        <v>111270.45999999999</v>
      </c>
      <c r="H34" s="35"/>
      <c r="I34" s="49"/>
    </row>
    <row r="35" spans="1:9" x14ac:dyDescent="0.25">
      <c r="A35" s="12" t="s">
        <v>106</v>
      </c>
      <c r="B35" s="33">
        <f>'[1]PP EX-WORKS'!E40</f>
        <v>90670</v>
      </c>
      <c r="C35" s="33">
        <v>1100</v>
      </c>
      <c r="D35" s="33">
        <f>+D34</f>
        <v>3537</v>
      </c>
      <c r="E35" s="33">
        <f t="shared" si="4"/>
        <v>93107</v>
      </c>
      <c r="F35" s="33">
        <f t="shared" si="5"/>
        <v>16759.259999999998</v>
      </c>
      <c r="G35" s="34">
        <f t="shared" si="2"/>
        <v>109866.26</v>
      </c>
      <c r="H35" s="35"/>
      <c r="I35" s="49"/>
    </row>
    <row r="36" spans="1:9" x14ac:dyDescent="0.25">
      <c r="A36" s="12" t="s">
        <v>107</v>
      </c>
      <c r="B36" s="33">
        <f>'[1]PP EX-WORKS'!B40</f>
        <v>89650</v>
      </c>
      <c r="C36" s="33">
        <v>1100</v>
      </c>
      <c r="D36" s="33">
        <f t="shared" ref="D36:D43" si="6">+D34</f>
        <v>3537</v>
      </c>
      <c r="E36" s="33">
        <f t="shared" si="4"/>
        <v>92087</v>
      </c>
      <c r="F36" s="33">
        <f t="shared" si="5"/>
        <v>16575.66</v>
      </c>
      <c r="G36" s="34">
        <f t="shared" si="2"/>
        <v>108662.66</v>
      </c>
      <c r="H36" s="35"/>
      <c r="I36" s="49"/>
    </row>
    <row r="37" spans="1:9" x14ac:dyDescent="0.25">
      <c r="A37" s="12" t="s">
        <v>108</v>
      </c>
      <c r="B37" s="33">
        <f>'[1]PP EX-WORKS'!H40</f>
        <v>92350</v>
      </c>
      <c r="C37" s="33">
        <v>1100</v>
      </c>
      <c r="D37" s="33">
        <f t="shared" si="6"/>
        <v>3537</v>
      </c>
      <c r="E37" s="33">
        <f t="shared" si="4"/>
        <v>94787</v>
      </c>
      <c r="F37" s="33">
        <f t="shared" si="5"/>
        <v>17061.66</v>
      </c>
      <c r="G37" s="34">
        <f t="shared" si="2"/>
        <v>111848.66</v>
      </c>
      <c r="H37" s="35"/>
      <c r="I37" s="49"/>
    </row>
    <row r="38" spans="1:9" x14ac:dyDescent="0.25">
      <c r="A38" s="12" t="s">
        <v>37</v>
      </c>
      <c r="B38" s="33">
        <f>'[1]PP EX-WORKS'!F40</f>
        <v>91170</v>
      </c>
      <c r="C38" s="33">
        <v>1100</v>
      </c>
      <c r="D38" s="33">
        <f t="shared" si="6"/>
        <v>3537</v>
      </c>
      <c r="E38" s="33">
        <f t="shared" si="4"/>
        <v>93607</v>
      </c>
      <c r="F38" s="33">
        <f t="shared" si="5"/>
        <v>16849.259999999998</v>
      </c>
      <c r="G38" s="34">
        <f t="shared" si="2"/>
        <v>110456.26</v>
      </c>
      <c r="H38" s="35"/>
      <c r="I38" s="49"/>
    </row>
    <row r="39" spans="1:9" x14ac:dyDescent="0.25">
      <c r="A39" s="12" t="s">
        <v>109</v>
      </c>
      <c r="B39" s="33">
        <f>+'[1]PP EX-WORKS'!X40</f>
        <v>85650</v>
      </c>
      <c r="C39" s="33">
        <v>1100</v>
      </c>
      <c r="D39" s="33">
        <f t="shared" si="6"/>
        <v>3537</v>
      </c>
      <c r="E39" s="33">
        <f t="shared" si="4"/>
        <v>88087</v>
      </c>
      <c r="F39" s="33">
        <f t="shared" si="5"/>
        <v>15855.66</v>
      </c>
      <c r="G39" s="34">
        <f t="shared" si="2"/>
        <v>103942.66</v>
      </c>
      <c r="H39" s="35"/>
      <c r="I39" s="49"/>
    </row>
    <row r="40" spans="1:9" x14ac:dyDescent="0.25">
      <c r="A40" s="12" t="s">
        <v>110</v>
      </c>
      <c r="B40" s="33">
        <f>'[1]PP EX-WORKS'!D40</f>
        <v>89150</v>
      </c>
      <c r="C40" s="33">
        <v>1100</v>
      </c>
      <c r="D40" s="33">
        <f t="shared" si="6"/>
        <v>3537</v>
      </c>
      <c r="E40" s="33">
        <f t="shared" si="4"/>
        <v>91587</v>
      </c>
      <c r="F40" s="33">
        <f t="shared" si="5"/>
        <v>16485.66</v>
      </c>
      <c r="G40" s="34">
        <f t="shared" si="2"/>
        <v>108072.66</v>
      </c>
      <c r="H40" s="35"/>
      <c r="I40" s="49"/>
    </row>
    <row r="41" spans="1:9" x14ac:dyDescent="0.25">
      <c r="A41" s="12" t="s">
        <v>111</v>
      </c>
      <c r="B41" s="33">
        <f>'[1]PP EX-WORKS'!C40</f>
        <v>89670</v>
      </c>
      <c r="C41" s="33">
        <v>1100</v>
      </c>
      <c r="D41" s="33">
        <f t="shared" si="6"/>
        <v>3537</v>
      </c>
      <c r="E41" s="33">
        <f t="shared" si="4"/>
        <v>92107</v>
      </c>
      <c r="F41" s="33">
        <f t="shared" si="5"/>
        <v>16579.259999999998</v>
      </c>
      <c r="G41" s="34">
        <f t="shared" si="2"/>
        <v>108686.26</v>
      </c>
      <c r="H41" s="35"/>
      <c r="I41" s="49"/>
    </row>
    <row r="42" spans="1:9" x14ac:dyDescent="0.25">
      <c r="A42" s="12" t="s">
        <v>112</v>
      </c>
      <c r="B42" s="33">
        <f>'[1]PP EX-WORKS'!J40</f>
        <v>93460</v>
      </c>
      <c r="C42" s="33">
        <v>1100</v>
      </c>
      <c r="D42" s="33">
        <f t="shared" si="6"/>
        <v>3537</v>
      </c>
      <c r="E42" s="33">
        <f t="shared" si="4"/>
        <v>95897</v>
      </c>
      <c r="F42" s="33">
        <f t="shared" si="5"/>
        <v>17261.46</v>
      </c>
      <c r="G42" s="34">
        <f t="shared" si="2"/>
        <v>113158.45999999999</v>
      </c>
      <c r="H42" s="35"/>
      <c r="I42" s="49"/>
    </row>
    <row r="43" spans="1:9" x14ac:dyDescent="0.25">
      <c r="A43" s="12" t="s">
        <v>113</v>
      </c>
      <c r="B43" s="33">
        <f>'[1]PP EX-WORKS'!Z40</f>
        <v>85650</v>
      </c>
      <c r="C43" s="33">
        <v>1100</v>
      </c>
      <c r="D43" s="33">
        <f t="shared" si="6"/>
        <v>3537</v>
      </c>
      <c r="E43" s="33">
        <f t="shared" si="4"/>
        <v>88087</v>
      </c>
      <c r="F43" s="33">
        <f t="shared" si="5"/>
        <v>15855.66</v>
      </c>
      <c r="G43" s="34">
        <f t="shared" si="2"/>
        <v>103942.66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97770</v>
      </c>
      <c r="C45" s="33">
        <v>1100</v>
      </c>
      <c r="D45" s="33">
        <f>+D43</f>
        <v>3537</v>
      </c>
      <c r="E45" s="33">
        <f t="shared" ref="E45:E58" si="7">+B45-C45+D45</f>
        <v>100207</v>
      </c>
      <c r="F45" s="33">
        <f t="shared" si="5"/>
        <v>18037.259999999998</v>
      </c>
      <c r="G45" s="34">
        <f t="shared" si="2"/>
        <v>118244.26</v>
      </c>
      <c r="H45" s="35"/>
      <c r="I45" s="49"/>
    </row>
    <row r="46" spans="1:9" x14ac:dyDescent="0.25">
      <c r="A46" s="12" t="s">
        <v>115</v>
      </c>
      <c r="B46" s="33">
        <f>+'[1]PP EX-WORKS'!S40</f>
        <v>97710</v>
      </c>
      <c r="C46" s="33">
        <v>1100</v>
      </c>
      <c r="D46" s="33">
        <f>+D45</f>
        <v>3537</v>
      </c>
      <c r="E46" s="33">
        <f>+B46-C46+D46</f>
        <v>100147</v>
      </c>
      <c r="F46" s="33">
        <f>+E46*0.18</f>
        <v>18026.46</v>
      </c>
      <c r="G46" s="34">
        <f>SUM(E46:F46)</f>
        <v>118173.45999999999</v>
      </c>
      <c r="H46" s="35"/>
      <c r="I46" s="49"/>
    </row>
    <row r="47" spans="1:9" x14ac:dyDescent="0.25">
      <c r="A47" s="12" t="s">
        <v>116</v>
      </c>
      <c r="B47" s="33">
        <f>+'[1]PP EX-WORKS'!P40-6000</f>
        <v>88460</v>
      </c>
      <c r="C47" s="33">
        <v>1100</v>
      </c>
      <c r="D47" s="33">
        <f t="shared" ref="D47:D58" si="8">+D45</f>
        <v>3537</v>
      </c>
      <c r="E47" s="33">
        <f t="shared" si="7"/>
        <v>90897</v>
      </c>
      <c r="F47" s="33">
        <f t="shared" si="5"/>
        <v>16361.46</v>
      </c>
      <c r="G47" s="34">
        <f t="shared" si="2"/>
        <v>107258.45999999999</v>
      </c>
      <c r="H47" s="35"/>
      <c r="I47" s="49"/>
    </row>
    <row r="48" spans="1:9" x14ac:dyDescent="0.25">
      <c r="A48" s="12" t="s">
        <v>53</v>
      </c>
      <c r="B48" s="33">
        <f>'[1]PP EX-WORKS'!Q40</f>
        <v>96220</v>
      </c>
      <c r="C48" s="33">
        <v>1100</v>
      </c>
      <c r="D48" s="33">
        <f t="shared" si="8"/>
        <v>3537</v>
      </c>
      <c r="E48" s="33">
        <f t="shared" si="7"/>
        <v>98657</v>
      </c>
      <c r="F48" s="33">
        <f t="shared" si="5"/>
        <v>17758.259999999998</v>
      </c>
      <c r="G48" s="34">
        <f t="shared" si="2"/>
        <v>116415.26</v>
      </c>
      <c r="H48" s="35"/>
      <c r="I48" s="49"/>
    </row>
    <row r="49" spans="1:9" x14ac:dyDescent="0.25">
      <c r="A49" s="12" t="s">
        <v>117</v>
      </c>
      <c r="B49" s="33">
        <f>'[1]PP EX-WORKS'!P40</f>
        <v>94460</v>
      </c>
      <c r="C49" s="33">
        <v>1100</v>
      </c>
      <c r="D49" s="33">
        <f t="shared" si="8"/>
        <v>3537</v>
      </c>
      <c r="E49" s="33">
        <f t="shared" si="7"/>
        <v>96897</v>
      </c>
      <c r="F49" s="33">
        <f t="shared" si="5"/>
        <v>17441.46</v>
      </c>
      <c r="G49" s="34">
        <f t="shared" si="2"/>
        <v>114338.45999999999</v>
      </c>
      <c r="H49" s="35"/>
      <c r="I49" s="49"/>
    </row>
    <row r="50" spans="1:9" x14ac:dyDescent="0.25">
      <c r="A50" s="12" t="s">
        <v>44</v>
      </c>
      <c r="B50" s="33">
        <f>+'[1]PP EX-WORKS'!W40</f>
        <v>94950</v>
      </c>
      <c r="C50" s="33">
        <v>1100</v>
      </c>
      <c r="D50" s="33">
        <f t="shared" si="8"/>
        <v>3537</v>
      </c>
      <c r="E50" s="33">
        <f>+B50-C50+D50</f>
        <v>97387</v>
      </c>
      <c r="F50" s="33">
        <f>+E50*0.18</f>
        <v>17529.66</v>
      </c>
      <c r="G50" s="34">
        <f>SUM(E50:F50)</f>
        <v>114916.66</v>
      </c>
      <c r="H50" s="35"/>
      <c r="I50" s="49"/>
    </row>
    <row r="51" spans="1:9" x14ac:dyDescent="0.25">
      <c r="A51" s="12" t="s">
        <v>45</v>
      </c>
      <c r="B51" s="33">
        <f>+'[1]PP EX-WORKS'!V40</f>
        <v>96800</v>
      </c>
      <c r="C51" s="33">
        <v>1100</v>
      </c>
      <c r="D51" s="33">
        <f t="shared" si="8"/>
        <v>3537</v>
      </c>
      <c r="E51" s="33">
        <f>+B51-C51+D51</f>
        <v>99237</v>
      </c>
      <c r="F51" s="33">
        <f>+E51*0.18</f>
        <v>17862.66</v>
      </c>
      <c r="G51" s="34">
        <f>SUM(E51:F51)</f>
        <v>117099.66</v>
      </c>
      <c r="H51" s="35"/>
      <c r="I51" s="49"/>
    </row>
    <row r="52" spans="1:9" x14ac:dyDescent="0.25">
      <c r="A52" s="12" t="s">
        <v>46</v>
      </c>
      <c r="B52" s="33">
        <f>+'[1]PP EX-WORKS'!T40</f>
        <v>95930</v>
      </c>
      <c r="C52" s="33">
        <v>1100</v>
      </c>
      <c r="D52" s="33">
        <f t="shared" si="8"/>
        <v>3537</v>
      </c>
      <c r="E52" s="33">
        <f>+B52-C52+D52</f>
        <v>98367</v>
      </c>
      <c r="F52" s="33">
        <f>+E52*0.18</f>
        <v>17706.059999999998</v>
      </c>
      <c r="G52" s="34">
        <f>SUM(E52:F52)</f>
        <v>116073.06</v>
      </c>
      <c r="H52" s="35"/>
      <c r="I52" s="49"/>
    </row>
    <row r="53" spans="1:9" x14ac:dyDescent="0.25">
      <c r="A53" s="12" t="s">
        <v>47</v>
      </c>
      <c r="B53" s="33">
        <f>+'[1]PP EX-WORKS'!U40</f>
        <v>95930</v>
      </c>
      <c r="C53" s="33">
        <v>1100</v>
      </c>
      <c r="D53" s="33">
        <f t="shared" si="8"/>
        <v>3537</v>
      </c>
      <c r="E53" s="33">
        <f>+B53-C53+D53</f>
        <v>98367</v>
      </c>
      <c r="F53" s="33">
        <f>+E53*0.18</f>
        <v>17706.059999999998</v>
      </c>
      <c r="G53" s="34">
        <f>SUM(E53:F53)</f>
        <v>116073.06</v>
      </c>
      <c r="H53" s="35"/>
      <c r="I53" s="49"/>
    </row>
    <row r="54" spans="1:9" x14ac:dyDescent="0.25">
      <c r="A54" s="12" t="s">
        <v>173</v>
      </c>
      <c r="B54" s="33">
        <f>'[1]PP EX-WORKS'!O40</f>
        <v>94460</v>
      </c>
      <c r="C54" s="33">
        <v>1100</v>
      </c>
      <c r="D54" s="33">
        <f t="shared" si="8"/>
        <v>3537</v>
      </c>
      <c r="E54" s="33">
        <f t="shared" si="7"/>
        <v>96897</v>
      </c>
      <c r="F54" s="33">
        <f t="shared" si="5"/>
        <v>17441.46</v>
      </c>
      <c r="G54" s="34">
        <f t="shared" si="2"/>
        <v>114338.45999999999</v>
      </c>
      <c r="H54" s="35"/>
      <c r="I54" s="49"/>
    </row>
    <row r="55" spans="1:9" x14ac:dyDescent="0.25">
      <c r="A55" s="12" t="s">
        <v>174</v>
      </c>
      <c r="B55" s="33">
        <f>'[1]PP EX-WORKS'!N40</f>
        <v>93960</v>
      </c>
      <c r="C55" s="33">
        <v>1100</v>
      </c>
      <c r="D55" s="33">
        <f t="shared" si="8"/>
        <v>3537</v>
      </c>
      <c r="E55" s="33">
        <f t="shared" si="7"/>
        <v>96397</v>
      </c>
      <c r="F55" s="33">
        <f t="shared" si="5"/>
        <v>17351.46</v>
      </c>
      <c r="G55" s="34">
        <f t="shared" si="2"/>
        <v>113748.45999999999</v>
      </c>
      <c r="H55" s="35"/>
      <c r="I55" s="49"/>
    </row>
    <row r="56" spans="1:9" x14ac:dyDescent="0.25">
      <c r="A56" s="12" t="s">
        <v>120</v>
      </c>
      <c r="B56" s="33">
        <f>'[1]PP EX-WORKS'!K40</f>
        <v>97430</v>
      </c>
      <c r="C56" s="33">
        <v>1100</v>
      </c>
      <c r="D56" s="33">
        <f t="shared" si="8"/>
        <v>3537</v>
      </c>
      <c r="E56" s="33">
        <f t="shared" si="7"/>
        <v>99867</v>
      </c>
      <c r="F56" s="33">
        <f t="shared" si="5"/>
        <v>17976.059999999998</v>
      </c>
      <c r="G56" s="34">
        <f t="shared" si="2"/>
        <v>117843.06</v>
      </c>
      <c r="H56" s="35"/>
      <c r="I56" s="49"/>
    </row>
    <row r="57" spans="1:9" x14ac:dyDescent="0.25">
      <c r="A57" s="12" t="s">
        <v>121</v>
      </c>
      <c r="B57" s="33">
        <f>'[1]PP EX-WORKS'!M40</f>
        <v>100430</v>
      </c>
      <c r="C57" s="33">
        <v>1100</v>
      </c>
      <c r="D57" s="33">
        <f t="shared" si="8"/>
        <v>3537</v>
      </c>
      <c r="E57" s="33">
        <f t="shared" si="7"/>
        <v>102867</v>
      </c>
      <c r="F57" s="33">
        <f t="shared" si="5"/>
        <v>18516.059999999998</v>
      </c>
      <c r="G57" s="34">
        <f t="shared" si="2"/>
        <v>121383.06</v>
      </c>
      <c r="H57" s="35"/>
      <c r="I57" s="49"/>
    </row>
    <row r="58" spans="1:9" x14ac:dyDescent="0.25">
      <c r="A58" s="40" t="s">
        <v>122</v>
      </c>
      <c r="B58" s="32">
        <f>'[1]PP EX-WORKS'!L40</f>
        <v>99450</v>
      </c>
      <c r="C58" s="33">
        <v>1100</v>
      </c>
      <c r="D58" s="33">
        <f t="shared" si="8"/>
        <v>3537</v>
      </c>
      <c r="E58" s="33">
        <f t="shared" si="7"/>
        <v>101887</v>
      </c>
      <c r="F58" s="33">
        <f t="shared" si="5"/>
        <v>18339.66</v>
      </c>
      <c r="G58" s="34">
        <f t="shared" si="2"/>
        <v>120226.66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95282</v>
      </c>
      <c r="C60" s="33">
        <v>1100</v>
      </c>
      <c r="D60" s="33">
        <f>+D58</f>
        <v>3537</v>
      </c>
      <c r="E60" s="33">
        <f t="shared" ref="E60:E68" si="9">+B60-C60+D60</f>
        <v>97719</v>
      </c>
      <c r="F60" s="33">
        <f t="shared" si="5"/>
        <v>17589.419999999998</v>
      </c>
      <c r="G60" s="34">
        <f t="shared" si="2"/>
        <v>115308.42</v>
      </c>
      <c r="H60" s="35"/>
      <c r="I60" s="49"/>
    </row>
    <row r="61" spans="1:9" x14ac:dyDescent="0.25">
      <c r="A61" s="12" t="s">
        <v>124</v>
      </c>
      <c r="B61" s="33">
        <f>'[1]LL PRICELIST'!B48</f>
        <v>94282</v>
      </c>
      <c r="C61" s="33">
        <v>1100</v>
      </c>
      <c r="D61" s="33">
        <f>+D60</f>
        <v>3537</v>
      </c>
      <c r="E61" s="33">
        <f t="shared" si="9"/>
        <v>96719</v>
      </c>
      <c r="F61" s="33">
        <f t="shared" si="5"/>
        <v>17409.419999999998</v>
      </c>
      <c r="G61" s="34">
        <f t="shared" si="2"/>
        <v>114128.42</v>
      </c>
      <c r="H61" s="35"/>
      <c r="I61" s="49"/>
    </row>
    <row r="62" spans="1:9" x14ac:dyDescent="0.25">
      <c r="A62" s="12" t="s">
        <v>125</v>
      </c>
      <c r="B62" s="33">
        <f>'[1]LL PRICELIST'!B48</f>
        <v>94282</v>
      </c>
      <c r="C62" s="33">
        <v>1100</v>
      </c>
      <c r="D62" s="33">
        <f t="shared" ref="D62:D68" si="10">+D61</f>
        <v>3537</v>
      </c>
      <c r="E62" s="33">
        <f t="shared" si="9"/>
        <v>96719</v>
      </c>
      <c r="F62" s="33">
        <f t="shared" si="5"/>
        <v>17409.419999999998</v>
      </c>
      <c r="G62" s="34">
        <f t="shared" si="2"/>
        <v>114128.42</v>
      </c>
      <c r="H62" s="35"/>
      <c r="I62" s="49"/>
    </row>
    <row r="63" spans="1:9" x14ac:dyDescent="0.25">
      <c r="A63" s="12" t="s">
        <v>126</v>
      </c>
      <c r="B63" s="33">
        <f>'[1]LL PRICELIST'!D48</f>
        <v>101372</v>
      </c>
      <c r="C63" s="33">
        <v>1100</v>
      </c>
      <c r="D63" s="33">
        <f t="shared" si="10"/>
        <v>3537</v>
      </c>
      <c r="E63" s="33">
        <f t="shared" si="9"/>
        <v>103809</v>
      </c>
      <c r="F63" s="33">
        <f t="shared" si="5"/>
        <v>18685.62</v>
      </c>
      <c r="G63" s="34">
        <f t="shared" si="2"/>
        <v>122494.62</v>
      </c>
      <c r="H63" s="35"/>
      <c r="I63" s="49"/>
    </row>
    <row r="64" spans="1:9" x14ac:dyDescent="0.25">
      <c r="A64" s="12" t="s">
        <v>127</v>
      </c>
      <c r="B64" s="33">
        <f>'[1]LL PRICELIST'!E48</f>
        <v>103372</v>
      </c>
      <c r="C64" s="33">
        <v>1100</v>
      </c>
      <c r="D64" s="33">
        <f t="shared" si="10"/>
        <v>3537</v>
      </c>
      <c r="E64" s="33">
        <f t="shared" si="9"/>
        <v>105809</v>
      </c>
      <c r="F64" s="33">
        <f t="shared" si="5"/>
        <v>19045.62</v>
      </c>
      <c r="G64" s="34">
        <f t="shared" si="2"/>
        <v>124854.62</v>
      </c>
      <c r="H64" s="35"/>
      <c r="I64" s="49"/>
    </row>
    <row r="65" spans="1:9" x14ac:dyDescent="0.25">
      <c r="A65" s="12" t="s">
        <v>128</v>
      </c>
      <c r="B65" s="33">
        <f>'[1]LL PRICELIST'!F48</f>
        <v>105072</v>
      </c>
      <c r="C65" s="33">
        <v>1100</v>
      </c>
      <c r="D65" s="33">
        <f t="shared" si="10"/>
        <v>3537</v>
      </c>
      <c r="E65" s="33">
        <f t="shared" si="9"/>
        <v>107509</v>
      </c>
      <c r="F65" s="33">
        <f t="shared" si="5"/>
        <v>19351.62</v>
      </c>
      <c r="G65" s="34">
        <f t="shared" si="2"/>
        <v>126860.62</v>
      </c>
      <c r="H65" s="35"/>
      <c r="I65" s="49"/>
    </row>
    <row r="66" spans="1:9" x14ac:dyDescent="0.25">
      <c r="A66" s="12" t="s">
        <v>129</v>
      </c>
      <c r="B66" s="33">
        <f>'[1]LL PRICELIST'!B48-5500</f>
        <v>88782</v>
      </c>
      <c r="C66" s="33">
        <v>1100</v>
      </c>
      <c r="D66" s="33">
        <f t="shared" si="10"/>
        <v>3537</v>
      </c>
      <c r="E66" s="33">
        <f t="shared" si="9"/>
        <v>91219</v>
      </c>
      <c r="F66" s="33">
        <f t="shared" si="5"/>
        <v>16419.419999999998</v>
      </c>
      <c r="G66" s="34">
        <f t="shared" si="2"/>
        <v>107638.42</v>
      </c>
      <c r="H66" s="35"/>
      <c r="I66" s="49"/>
    </row>
    <row r="67" spans="1:9" x14ac:dyDescent="0.25">
      <c r="A67" s="12" t="s">
        <v>130</v>
      </c>
      <c r="B67" s="33">
        <f>'[1]LL PRICELIST'!I48</f>
        <v>90282</v>
      </c>
      <c r="C67" s="33">
        <v>1100</v>
      </c>
      <c r="D67" s="33">
        <f t="shared" si="10"/>
        <v>3537</v>
      </c>
      <c r="E67" s="33">
        <f t="shared" si="9"/>
        <v>92719</v>
      </c>
      <c r="F67" s="33">
        <f t="shared" si="5"/>
        <v>16689.419999999998</v>
      </c>
      <c r="G67" s="34">
        <f t="shared" si="2"/>
        <v>109408.42</v>
      </c>
      <c r="H67" s="35"/>
      <c r="I67" s="49"/>
    </row>
    <row r="68" spans="1:9" x14ac:dyDescent="0.25">
      <c r="A68" s="12" t="s">
        <v>131</v>
      </c>
      <c r="B68" s="33">
        <f>'[1]LL PRICELIST'!J48</f>
        <v>90282</v>
      </c>
      <c r="C68" s="33">
        <v>1100</v>
      </c>
      <c r="D68" s="33">
        <f t="shared" si="10"/>
        <v>3537</v>
      </c>
      <c r="E68" s="33">
        <f t="shared" si="9"/>
        <v>92719</v>
      </c>
      <c r="F68" s="33">
        <f t="shared" si="5"/>
        <v>16689.419999999998</v>
      </c>
      <c r="G68" s="34">
        <f t="shared" si="2"/>
        <v>109408.42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16" sqref="G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19.01.26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177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178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93275</v>
      </c>
      <c r="C9" s="33">
        <v>1100</v>
      </c>
      <c r="D9" s="33">
        <f t="shared" ref="D9:D32" si="0">+B9-C9</f>
        <v>92175</v>
      </c>
      <c r="E9" s="53" t="s">
        <v>179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95275</v>
      </c>
      <c r="C10" s="33">
        <v>1100</v>
      </c>
      <c r="D10" s="33">
        <f t="shared" si="0"/>
        <v>94175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96025</v>
      </c>
      <c r="C11" s="33">
        <v>1100</v>
      </c>
      <c r="D11" s="33">
        <f>+B11-C11</f>
        <v>94925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96025</v>
      </c>
      <c r="C12" s="33">
        <v>1100</v>
      </c>
      <c r="D12" s="33">
        <f t="shared" si="0"/>
        <v>94925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98525</v>
      </c>
      <c r="C13" s="33">
        <v>1100</v>
      </c>
      <c r="D13" s="33">
        <f>+B13-C13</f>
        <v>97425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98525</v>
      </c>
      <c r="C14" s="33">
        <v>1100</v>
      </c>
      <c r="D14" s="33">
        <f>+B14-C14</f>
        <v>97425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95225</v>
      </c>
      <c r="C15" s="33">
        <v>1100</v>
      </c>
      <c r="D15" s="33">
        <f t="shared" si="0"/>
        <v>94125</v>
      </c>
      <c r="E15" s="1" t="s">
        <v>180</v>
      </c>
      <c r="F15" s="1" t="s">
        <v>199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96925</v>
      </c>
      <c r="C16" s="33">
        <v>1100</v>
      </c>
      <c r="D16" s="33">
        <f t="shared" si="0"/>
        <v>95825</v>
      </c>
      <c r="E16" s="28" t="s">
        <v>181</v>
      </c>
      <c r="F16" s="1" t="s">
        <v>200</v>
      </c>
      <c r="G16" s="58"/>
      <c r="H16" s="13"/>
      <c r="I16" s="13"/>
    </row>
    <row r="17" spans="1:9" x14ac:dyDescent="0.25">
      <c r="A17" s="12" t="s">
        <v>94</v>
      </c>
      <c r="B17" s="32">
        <f>[1]BHIWANDI!$B17</f>
        <v>95675</v>
      </c>
      <c r="C17" s="33">
        <v>1100</v>
      </c>
      <c r="D17" s="33">
        <f t="shared" si="0"/>
        <v>94575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95175</v>
      </c>
      <c r="C18" s="33">
        <v>1100</v>
      </c>
      <c r="D18" s="33">
        <f t="shared" si="0"/>
        <v>94075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96871</v>
      </c>
      <c r="C19" s="33">
        <v>1100</v>
      </c>
      <c r="D19" s="33">
        <f t="shared" si="0"/>
        <v>95771</v>
      </c>
      <c r="E19" s="28" t="s">
        <v>182</v>
      </c>
      <c r="F19" s="56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96278</v>
      </c>
      <c r="C20" s="33">
        <v>1100</v>
      </c>
      <c r="D20" s="33">
        <f t="shared" si="0"/>
        <v>95178</v>
      </c>
      <c r="E20" s="28" t="s">
        <v>183</v>
      </c>
      <c r="F20" s="56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94000</v>
      </c>
      <c r="C21" s="33">
        <v>1100</v>
      </c>
      <c r="D21" s="33">
        <f t="shared" si="0"/>
        <v>92900</v>
      </c>
      <c r="E21" s="28" t="s">
        <v>184</v>
      </c>
      <c r="F21" s="56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97000</v>
      </c>
      <c r="C22" s="33">
        <v>1100</v>
      </c>
      <c r="D22" s="33">
        <f t="shared" si="0"/>
        <v>95900</v>
      </c>
      <c r="E22" s="28"/>
      <c r="F22" s="56"/>
      <c r="G22" s="39"/>
      <c r="H22" s="13"/>
      <c r="I22" s="13"/>
    </row>
    <row r="23" spans="1:9" x14ac:dyDescent="0.25">
      <c r="A23" s="12" t="s">
        <v>99</v>
      </c>
      <c r="B23" s="32">
        <f>[1]BHIWANDI!$B23</f>
        <v>97000</v>
      </c>
      <c r="C23" s="33">
        <v>1100</v>
      </c>
      <c r="D23" s="33">
        <f t="shared" si="0"/>
        <v>95900</v>
      </c>
      <c r="E23" s="28"/>
      <c r="F23" s="56"/>
      <c r="G23" s="39"/>
      <c r="H23" s="13"/>
      <c r="I23" s="13"/>
    </row>
    <row r="24" spans="1:9" x14ac:dyDescent="0.25">
      <c r="A24" s="12" t="s">
        <v>100</v>
      </c>
      <c r="B24" s="32">
        <f>[1]BHIWANDI!$B24</f>
        <v>95930</v>
      </c>
      <c r="C24" s="33">
        <v>1100</v>
      </c>
      <c r="D24" s="33">
        <f t="shared" si="0"/>
        <v>94830</v>
      </c>
      <c r="E24" s="28" t="s">
        <v>185</v>
      </c>
      <c r="F24" s="56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95321</v>
      </c>
      <c r="C25" s="33">
        <v>1100</v>
      </c>
      <c r="D25" s="33">
        <f t="shared" si="0"/>
        <v>94221</v>
      </c>
      <c r="E25" s="28" t="s">
        <v>186</v>
      </c>
      <c r="F25" s="56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96131</v>
      </c>
      <c r="C26" s="33">
        <v>1100</v>
      </c>
      <c r="D26" s="33">
        <f t="shared" si="0"/>
        <v>95031</v>
      </c>
      <c r="E26" s="28" t="s">
        <v>187</v>
      </c>
      <c r="F26" s="56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93930</v>
      </c>
      <c r="C27" s="33">
        <v>1100</v>
      </c>
      <c r="D27" s="33">
        <f t="shared" si="0"/>
        <v>92830</v>
      </c>
      <c r="E27" s="28" t="s">
        <v>188</v>
      </c>
      <c r="F27" s="56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93000</v>
      </c>
      <c r="C28" s="33">
        <v>1100</v>
      </c>
      <c r="D28" s="33">
        <f t="shared" si="0"/>
        <v>91900</v>
      </c>
      <c r="E28" s="28" t="s">
        <v>189</v>
      </c>
      <c r="F28" s="56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91000</v>
      </c>
      <c r="C29" s="33">
        <v>1100</v>
      </c>
      <c r="D29" s="33">
        <f t="shared" si="0"/>
        <v>89900</v>
      </c>
      <c r="E29" s="28" t="s">
        <v>190</v>
      </c>
      <c r="F29" s="56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87725</v>
      </c>
      <c r="C30" s="33">
        <v>1100</v>
      </c>
      <c r="D30" s="33">
        <f t="shared" si="0"/>
        <v>86625</v>
      </c>
      <c r="E30" s="28" t="s">
        <v>191</v>
      </c>
      <c r="F30" s="56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91278</v>
      </c>
      <c r="C31" s="33">
        <v>1100</v>
      </c>
      <c r="D31" s="33">
        <f t="shared" si="0"/>
        <v>90178</v>
      </c>
      <c r="E31" s="28" t="s">
        <v>192</v>
      </c>
      <c r="F31" s="56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90175</v>
      </c>
      <c r="C32" s="33">
        <v>1100</v>
      </c>
      <c r="D32" s="33">
        <f t="shared" si="0"/>
        <v>89075</v>
      </c>
      <c r="E32" s="28" t="s">
        <v>193</v>
      </c>
      <c r="F32" s="56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194</v>
      </c>
      <c r="F33" s="56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91860</v>
      </c>
      <c r="C34" s="33">
        <v>1100</v>
      </c>
      <c r="D34" s="33">
        <f t="shared" ref="D34:D43" si="1">+B34-C34</f>
        <v>90760</v>
      </c>
      <c r="E34" s="54" t="s">
        <v>195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90670</v>
      </c>
      <c r="C35" s="33">
        <v>1100</v>
      </c>
      <c r="D35" s="33">
        <f t="shared" si="1"/>
        <v>89570</v>
      </c>
      <c r="E35" s="28"/>
      <c r="F35" s="56"/>
      <c r="G35" s="39"/>
      <c r="H35" s="13"/>
      <c r="I35" s="13"/>
    </row>
    <row r="36" spans="1:9" x14ac:dyDescent="0.25">
      <c r="A36" s="12" t="s">
        <v>107</v>
      </c>
      <c r="B36" s="32">
        <f>[1]BHIWANDI!$B36</f>
        <v>89650</v>
      </c>
      <c r="C36" s="33">
        <v>1100</v>
      </c>
      <c r="D36" s="33">
        <f t="shared" si="1"/>
        <v>88550</v>
      </c>
      <c r="E36" s="28" t="s">
        <v>196</v>
      </c>
      <c r="F36" s="56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92350</v>
      </c>
      <c r="C37" s="33">
        <v>1100</v>
      </c>
      <c r="D37" s="33">
        <f t="shared" si="1"/>
        <v>91250</v>
      </c>
      <c r="E37" s="28" t="s">
        <v>197</v>
      </c>
      <c r="F37" s="56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91170</v>
      </c>
      <c r="C38" s="33">
        <v>1100</v>
      </c>
      <c r="D38" s="33">
        <f t="shared" si="1"/>
        <v>90070</v>
      </c>
      <c r="E38" s="28"/>
      <c r="F38" s="56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85650</v>
      </c>
      <c r="C39" s="33">
        <v>1100</v>
      </c>
      <c r="D39" s="33">
        <f t="shared" si="1"/>
        <v>84550</v>
      </c>
      <c r="E39" s="28" t="s">
        <v>198</v>
      </c>
      <c r="F39" s="56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89150</v>
      </c>
      <c r="C40" s="33">
        <v>1100</v>
      </c>
      <c r="D40" s="33">
        <f t="shared" si="1"/>
        <v>88050</v>
      </c>
      <c r="E40" s="28"/>
      <c r="F40" s="56"/>
      <c r="G40" s="39"/>
      <c r="H40" s="13"/>
      <c r="I40" s="13"/>
    </row>
    <row r="41" spans="1:9" x14ac:dyDescent="0.25">
      <c r="A41" s="12" t="s">
        <v>111</v>
      </c>
      <c r="B41" s="32">
        <f>[1]BHIWANDI!$B41</f>
        <v>89670</v>
      </c>
      <c r="C41" s="33">
        <v>1100</v>
      </c>
      <c r="D41" s="33">
        <f t="shared" si="1"/>
        <v>88570</v>
      </c>
      <c r="E41" s="28"/>
      <c r="F41" s="56"/>
      <c r="G41" s="39"/>
      <c r="H41" s="13"/>
      <c r="I41" s="13"/>
    </row>
    <row r="42" spans="1:9" x14ac:dyDescent="0.25">
      <c r="A42" s="12" t="s">
        <v>112</v>
      </c>
      <c r="B42" s="32">
        <f>[1]BHIWANDI!$B42</f>
        <v>93460</v>
      </c>
      <c r="C42" s="33">
        <v>1100</v>
      </c>
      <c r="D42" s="33">
        <f t="shared" si="1"/>
        <v>92360</v>
      </c>
      <c r="E42" s="55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85650</v>
      </c>
      <c r="C43" s="33">
        <v>1100</v>
      </c>
      <c r="D43" s="33">
        <f t="shared" si="1"/>
        <v>84550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97770</v>
      </c>
      <c r="C45" s="33">
        <v>1100</v>
      </c>
      <c r="D45" s="33">
        <f t="shared" ref="D45:D58" si="2">+B45-C45</f>
        <v>96670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97710</v>
      </c>
      <c r="C46" s="33">
        <v>1100</v>
      </c>
      <c r="D46" s="33">
        <f>+B46-C46</f>
        <v>96610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88460</v>
      </c>
      <c r="C47" s="33">
        <v>1100</v>
      </c>
      <c r="D47" s="33">
        <f t="shared" si="2"/>
        <v>87360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96220</v>
      </c>
      <c r="C48" s="33">
        <v>1100</v>
      </c>
      <c r="D48" s="33">
        <f t="shared" si="2"/>
        <v>95120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94460</v>
      </c>
      <c r="C49" s="33">
        <v>1100</v>
      </c>
      <c r="D49" s="33">
        <f t="shared" si="2"/>
        <v>93360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94950</v>
      </c>
      <c r="C50" s="33">
        <v>1100</v>
      </c>
      <c r="D50" s="33">
        <f t="shared" si="2"/>
        <v>93850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96800</v>
      </c>
      <c r="C51" s="33">
        <v>1100</v>
      </c>
      <c r="D51" s="33">
        <f t="shared" si="2"/>
        <v>95700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95930</v>
      </c>
      <c r="C52" s="33">
        <v>1100</v>
      </c>
      <c r="D52" s="33">
        <f t="shared" si="2"/>
        <v>94830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95930</v>
      </c>
      <c r="C53" s="33">
        <v>1100</v>
      </c>
      <c r="D53" s="33">
        <f t="shared" si="2"/>
        <v>94830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94460</v>
      </c>
      <c r="C54" s="33">
        <v>1100</v>
      </c>
      <c r="D54" s="33">
        <f t="shared" si="2"/>
        <v>93360</v>
      </c>
      <c r="E54" s="35"/>
      <c r="F54" s="39"/>
      <c r="G54" s="13"/>
      <c r="H54" s="13"/>
      <c r="I54" s="13"/>
    </row>
    <row r="55" spans="1:9" x14ac:dyDescent="0.25">
      <c r="A55" s="12" t="s">
        <v>176</v>
      </c>
      <c r="B55" s="32">
        <f>[1]BHIWANDI!$B55</f>
        <v>93960</v>
      </c>
      <c r="C55" s="33">
        <v>1100</v>
      </c>
      <c r="D55" s="33">
        <f t="shared" si="2"/>
        <v>92860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97430</v>
      </c>
      <c r="C56" s="33">
        <v>1100</v>
      </c>
      <c r="D56" s="33">
        <f t="shared" si="2"/>
        <v>96330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100430</v>
      </c>
      <c r="C57" s="33">
        <v>1100</v>
      </c>
      <c r="D57" s="33">
        <f t="shared" si="2"/>
        <v>99330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99450</v>
      </c>
      <c r="C58" s="33">
        <v>1100</v>
      </c>
      <c r="D58" s="33">
        <f t="shared" si="2"/>
        <v>98350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95282</v>
      </c>
      <c r="C60" s="33">
        <v>1100</v>
      </c>
      <c r="D60" s="33">
        <f t="shared" ref="D60:D68" si="3">+B60-C60</f>
        <v>94182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94282</v>
      </c>
      <c r="C61" s="33">
        <v>1100</v>
      </c>
      <c r="D61" s="33">
        <f t="shared" si="3"/>
        <v>93182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94282</v>
      </c>
      <c r="C62" s="33">
        <v>1100</v>
      </c>
      <c r="D62" s="33">
        <f t="shared" si="3"/>
        <v>93182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101372</v>
      </c>
      <c r="C63" s="33">
        <v>1100</v>
      </c>
      <c r="D63" s="33">
        <f t="shared" si="3"/>
        <v>100272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103372</v>
      </c>
      <c r="C64" s="33">
        <v>1100</v>
      </c>
      <c r="D64" s="33">
        <f t="shared" si="3"/>
        <v>102272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105072</v>
      </c>
      <c r="C65" s="33">
        <v>1100</v>
      </c>
      <c r="D65" s="33">
        <f t="shared" si="3"/>
        <v>103972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88782</v>
      </c>
      <c r="C66" s="33">
        <v>1100</v>
      </c>
      <c r="D66" s="33">
        <f t="shared" si="3"/>
        <v>87682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90282</v>
      </c>
      <c r="C67" s="33">
        <v>1100</v>
      </c>
      <c r="D67" s="33">
        <f t="shared" si="3"/>
        <v>89182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90282</v>
      </c>
      <c r="C68" s="33">
        <v>1100</v>
      </c>
      <c r="D68" s="33">
        <f t="shared" si="3"/>
        <v>89182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5:H5"/>
    <mergeCell ref="A6:I6"/>
    <mergeCell ref="A1:I1"/>
    <mergeCell ref="A2:I2"/>
    <mergeCell ref="A3:I3"/>
    <mergeCell ref="A4:I4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E22" sqref="E2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177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178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93798</v>
      </c>
      <c r="C10" s="33">
        <v>1100</v>
      </c>
      <c r="D10" s="33">
        <f t="shared" ref="D10:D33" si="0">+B10-C10</f>
        <v>92698</v>
      </c>
      <c r="E10" s="53" t="s">
        <v>179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95798</v>
      </c>
      <c r="C11" s="33">
        <v>1100</v>
      </c>
      <c r="D11" s="33">
        <f t="shared" si="0"/>
        <v>94698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96548</v>
      </c>
      <c r="C12" s="33">
        <v>1100</v>
      </c>
      <c r="D12" s="33">
        <f>+B12-C12</f>
        <v>95448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96548</v>
      </c>
      <c r="C13" s="33">
        <v>1100</v>
      </c>
      <c r="D13" s="33">
        <f t="shared" si="0"/>
        <v>95448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99048</v>
      </c>
      <c r="C14" s="33">
        <v>1100</v>
      </c>
      <c r="D14" s="33">
        <f>+B14-C14</f>
        <v>97948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99048</v>
      </c>
      <c r="C15" s="33">
        <v>1100</v>
      </c>
      <c r="D15" s="33">
        <f>+B15-C15</f>
        <v>97948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95851</v>
      </c>
      <c r="C16" s="33">
        <v>1100</v>
      </c>
      <c r="D16" s="33">
        <f t="shared" si="0"/>
        <v>94751</v>
      </c>
      <c r="E16" s="61" t="s">
        <v>180</v>
      </c>
      <c r="F16" s="1" t="s">
        <v>199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97731</v>
      </c>
      <c r="C17" s="33">
        <v>1100</v>
      </c>
      <c r="D17" s="33">
        <f t="shared" si="0"/>
        <v>96631</v>
      </c>
      <c r="E17" s="62" t="s">
        <v>181</v>
      </c>
      <c r="F17" s="1" t="s">
        <v>200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96481</v>
      </c>
      <c r="C18" s="33">
        <v>1100</v>
      </c>
      <c r="D18" s="33">
        <f t="shared" si="0"/>
        <v>95381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95981</v>
      </c>
      <c r="C19" s="33">
        <v>1100</v>
      </c>
      <c r="D19" s="33">
        <f t="shared" si="0"/>
        <v>94881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97513</v>
      </c>
      <c r="C20" s="33">
        <v>1100</v>
      </c>
      <c r="D20" s="33">
        <f t="shared" si="0"/>
        <v>96413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96205</v>
      </c>
      <c r="C21" s="33">
        <v>1100</v>
      </c>
      <c r="D21" s="33">
        <f t="shared" si="0"/>
        <v>95105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94269</v>
      </c>
      <c r="C22" s="33">
        <v>1100</v>
      </c>
      <c r="D22" s="33">
        <f t="shared" si="0"/>
        <v>93169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97269</v>
      </c>
      <c r="C23" s="33">
        <v>1100</v>
      </c>
      <c r="D23" s="33">
        <f t="shared" si="0"/>
        <v>96169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97269</v>
      </c>
      <c r="C24" s="33">
        <v>1100</v>
      </c>
      <c r="D24" s="33">
        <f t="shared" si="0"/>
        <v>96169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96580</v>
      </c>
      <c r="C25" s="33">
        <v>1100</v>
      </c>
      <c r="D25" s="33">
        <f t="shared" si="0"/>
        <v>95480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95963</v>
      </c>
      <c r="C26" s="33">
        <v>1100</v>
      </c>
      <c r="D26" s="33">
        <f t="shared" si="0"/>
        <v>94863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96773</v>
      </c>
      <c r="C27" s="33">
        <v>1100</v>
      </c>
      <c r="D27" s="33">
        <f t="shared" si="0"/>
        <v>95673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94580</v>
      </c>
      <c r="C28" s="33">
        <v>1100</v>
      </c>
      <c r="D28" s="33">
        <f t="shared" si="0"/>
        <v>93480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93269</v>
      </c>
      <c r="C29" s="33">
        <v>1100</v>
      </c>
      <c r="D29" s="33">
        <f t="shared" si="0"/>
        <v>92169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91269</v>
      </c>
      <c r="C30" s="33">
        <v>1100</v>
      </c>
      <c r="D30" s="33">
        <f t="shared" si="0"/>
        <v>90169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88351</v>
      </c>
      <c r="C31" s="33">
        <v>1100</v>
      </c>
      <c r="D31" s="33">
        <f t="shared" si="0"/>
        <v>87251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91205</v>
      </c>
      <c r="C32" s="33">
        <v>1100</v>
      </c>
      <c r="D32" s="33">
        <f t="shared" si="0"/>
        <v>90105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90981</v>
      </c>
      <c r="C33" s="33">
        <v>1100</v>
      </c>
      <c r="D33" s="33">
        <f t="shared" si="0"/>
        <v>89881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92404</v>
      </c>
      <c r="C35" s="33">
        <v>1100</v>
      </c>
      <c r="D35" s="33">
        <f t="shared" ref="D35:D44" si="1">+B35-C35</f>
        <v>91304</v>
      </c>
      <c r="E35" s="55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91214</v>
      </c>
      <c r="C36" s="33">
        <v>1100</v>
      </c>
      <c r="D36" s="33">
        <f t="shared" si="1"/>
        <v>90114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90194</v>
      </c>
      <c r="C37" s="33">
        <v>1100</v>
      </c>
      <c r="D37" s="33">
        <f t="shared" si="1"/>
        <v>89094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92894</v>
      </c>
      <c r="C38" s="33">
        <v>1100</v>
      </c>
      <c r="D38" s="33">
        <f t="shared" si="1"/>
        <v>91794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91714</v>
      </c>
      <c r="C39" s="33">
        <v>1100</v>
      </c>
      <c r="D39" s="33">
        <f t="shared" si="1"/>
        <v>90614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86194</v>
      </c>
      <c r="C40" s="33">
        <v>1100</v>
      </c>
      <c r="D40" s="33">
        <f t="shared" si="1"/>
        <v>85094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89694</v>
      </c>
      <c r="C41" s="33">
        <v>1100</v>
      </c>
      <c r="D41" s="33">
        <f t="shared" si="1"/>
        <v>88594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90214</v>
      </c>
      <c r="C42" s="33">
        <v>1100</v>
      </c>
      <c r="D42" s="33">
        <f t="shared" si="1"/>
        <v>89114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94004</v>
      </c>
      <c r="C43" s="33">
        <v>1100</v>
      </c>
      <c r="D43" s="33">
        <f t="shared" si="1"/>
        <v>92904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86194</v>
      </c>
      <c r="C44" s="33">
        <v>1100</v>
      </c>
      <c r="D44" s="33">
        <f t="shared" si="1"/>
        <v>85094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98314</v>
      </c>
      <c r="C46" s="33">
        <v>1100</v>
      </c>
      <c r="D46" s="33">
        <f t="shared" ref="D46:D59" si="2">+B46-C46</f>
        <v>97214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98254</v>
      </c>
      <c r="C47" s="33">
        <v>1100</v>
      </c>
      <c r="D47" s="33">
        <f>+B47-C47</f>
        <v>97154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89004</v>
      </c>
      <c r="C48" s="33">
        <v>1100</v>
      </c>
      <c r="D48" s="33">
        <f t="shared" si="2"/>
        <v>87904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96764</v>
      </c>
      <c r="C49" s="33">
        <v>1100</v>
      </c>
      <c r="D49" s="33">
        <f t="shared" si="2"/>
        <v>95664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95004</v>
      </c>
      <c r="C50" s="33">
        <v>1100</v>
      </c>
      <c r="D50" s="33">
        <f t="shared" si="2"/>
        <v>93904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95494</v>
      </c>
      <c r="C51" s="33">
        <v>1100</v>
      </c>
      <c r="D51" s="33">
        <f t="shared" si="2"/>
        <v>94394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97344</v>
      </c>
      <c r="C52" s="33">
        <v>1100</v>
      </c>
      <c r="D52" s="33">
        <f t="shared" si="2"/>
        <v>96244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96474</v>
      </c>
      <c r="C53" s="33">
        <v>1100</v>
      </c>
      <c r="D53" s="33">
        <f t="shared" si="2"/>
        <v>95374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96474</v>
      </c>
      <c r="C54" s="33">
        <v>1100</v>
      </c>
      <c r="D54" s="33">
        <f t="shared" si="2"/>
        <v>95374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95004</v>
      </c>
      <c r="C55" s="33">
        <v>1100</v>
      </c>
      <c r="D55" s="33">
        <f t="shared" si="2"/>
        <v>93904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94504</v>
      </c>
      <c r="C56" s="33">
        <v>1100</v>
      </c>
      <c r="D56" s="33">
        <f t="shared" si="2"/>
        <v>93404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97973</v>
      </c>
      <c r="C57" s="33">
        <v>1100</v>
      </c>
      <c r="D57" s="33">
        <f t="shared" si="2"/>
        <v>96873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100973</v>
      </c>
      <c r="C58" s="33">
        <v>1100</v>
      </c>
      <c r="D58" s="33">
        <f t="shared" si="2"/>
        <v>99873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99994</v>
      </c>
      <c r="C59" s="33">
        <v>1100</v>
      </c>
      <c r="D59" s="33">
        <f t="shared" si="2"/>
        <v>98894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95929</v>
      </c>
      <c r="C61" s="33">
        <v>1100</v>
      </c>
      <c r="D61" s="33">
        <f t="shared" ref="D61:D69" si="3">+B61-C61</f>
        <v>94829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94929</v>
      </c>
      <c r="C62" s="33">
        <v>1100</v>
      </c>
      <c r="D62" s="33">
        <f t="shared" si="3"/>
        <v>93829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94929</v>
      </c>
      <c r="C63" s="33">
        <v>1100</v>
      </c>
      <c r="D63" s="33">
        <f t="shared" si="3"/>
        <v>93829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102019</v>
      </c>
      <c r="C64" s="33">
        <v>1100</v>
      </c>
      <c r="D64" s="33">
        <f t="shared" si="3"/>
        <v>100919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104019</v>
      </c>
      <c r="C65" s="33">
        <v>1100</v>
      </c>
      <c r="D65" s="33">
        <f t="shared" si="3"/>
        <v>102919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105709</v>
      </c>
      <c r="C66" s="33">
        <v>1100</v>
      </c>
      <c r="D66" s="33">
        <f t="shared" si="3"/>
        <v>104609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89429</v>
      </c>
      <c r="C67" s="33">
        <v>1100</v>
      </c>
      <c r="D67" s="33">
        <f t="shared" si="3"/>
        <v>88329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90929</v>
      </c>
      <c r="C68" s="33">
        <v>1100</v>
      </c>
      <c r="D68" s="33">
        <f t="shared" si="3"/>
        <v>89829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90929</v>
      </c>
      <c r="C69" s="33">
        <v>1100</v>
      </c>
      <c r="D69" s="33">
        <f t="shared" si="3"/>
        <v>89829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19.01.26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177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178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94300</v>
      </c>
      <c r="C9" s="33">
        <v>1100</v>
      </c>
      <c r="D9" s="33">
        <f t="shared" ref="D9:D32" si="0">+B9-C9</f>
        <v>93200</v>
      </c>
      <c r="E9" s="53" t="s">
        <v>179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96300</v>
      </c>
      <c r="C10" s="33">
        <v>1100</v>
      </c>
      <c r="D10" s="33">
        <f t="shared" si="0"/>
        <v>95200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97050</v>
      </c>
      <c r="C11" s="33">
        <v>1100</v>
      </c>
      <c r="D11" s="33">
        <f>+B11-C11</f>
        <v>95950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97050</v>
      </c>
      <c r="C12" s="33">
        <v>1100</v>
      </c>
      <c r="D12" s="33">
        <f t="shared" si="0"/>
        <v>95950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99550</v>
      </c>
      <c r="C13" s="33">
        <v>1100</v>
      </c>
      <c r="D13" s="33">
        <f>+B13-C13</f>
        <v>98450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99550</v>
      </c>
      <c r="C14" s="33">
        <v>1100</v>
      </c>
      <c r="D14" s="33">
        <f>+B14-C14</f>
        <v>98450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96315</v>
      </c>
      <c r="C15" s="33">
        <v>1100</v>
      </c>
      <c r="D15" s="33">
        <f t="shared" si="0"/>
        <v>95215</v>
      </c>
      <c r="E15" s="61" t="s">
        <v>180</v>
      </c>
      <c r="F15" s="1" t="s">
        <v>199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97800</v>
      </c>
      <c r="C16" s="33">
        <v>1100</v>
      </c>
      <c r="D16" s="33">
        <f t="shared" si="0"/>
        <v>96700</v>
      </c>
      <c r="E16" s="62" t="s">
        <v>181</v>
      </c>
      <c r="F16" s="1" t="s">
        <v>200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96550</v>
      </c>
      <c r="C17" s="33">
        <v>1100</v>
      </c>
      <c r="D17" s="33">
        <f t="shared" si="0"/>
        <v>95450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96050</v>
      </c>
      <c r="C18" s="33">
        <v>1100</v>
      </c>
      <c r="D18" s="33">
        <f t="shared" si="0"/>
        <v>94950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98058</v>
      </c>
      <c r="C19" s="33">
        <v>1100</v>
      </c>
      <c r="D19" s="33">
        <f t="shared" si="0"/>
        <v>96958</v>
      </c>
      <c r="E19" s="62" t="s">
        <v>210</v>
      </c>
      <c r="F19" s="56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96624</v>
      </c>
      <c r="C20" s="33">
        <v>1100</v>
      </c>
      <c r="D20" s="33">
        <f t="shared" si="0"/>
        <v>95524</v>
      </c>
      <c r="E20" s="62" t="s">
        <v>211</v>
      </c>
      <c r="F20" s="56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95178</v>
      </c>
      <c r="C21" s="33">
        <v>1100</v>
      </c>
      <c r="D21" s="33">
        <f t="shared" si="0"/>
        <v>94078</v>
      </c>
      <c r="E21" s="62" t="s">
        <v>212</v>
      </c>
      <c r="F21" s="56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98178</v>
      </c>
      <c r="C22" s="33">
        <v>1100</v>
      </c>
      <c r="D22" s="33">
        <f t="shared" si="0"/>
        <v>97078</v>
      </c>
      <c r="E22" s="62"/>
      <c r="F22" s="56"/>
      <c r="G22" s="64"/>
      <c r="H22" s="13"/>
      <c r="I22" s="13"/>
    </row>
    <row r="23" spans="1:9" x14ac:dyDescent="0.25">
      <c r="A23" s="12" t="s">
        <v>99</v>
      </c>
      <c r="B23" s="33">
        <f>'[1]HD EX-WORKS'!O51</f>
        <v>98178</v>
      </c>
      <c r="C23" s="33">
        <v>1100</v>
      </c>
      <c r="D23" s="33">
        <f t="shared" si="0"/>
        <v>97078</v>
      </c>
      <c r="E23" s="62"/>
      <c r="F23" s="56"/>
      <c r="G23" s="64"/>
      <c r="H23" s="13"/>
      <c r="I23" s="13"/>
    </row>
    <row r="24" spans="1:9" x14ac:dyDescent="0.25">
      <c r="A24" s="12" t="s">
        <v>100</v>
      </c>
      <c r="B24" s="32">
        <f>'[1]HD EX-WORKS'!K51</f>
        <v>97054</v>
      </c>
      <c r="C24" s="33">
        <v>1100</v>
      </c>
      <c r="D24" s="33">
        <f t="shared" si="0"/>
        <v>95954</v>
      </c>
      <c r="E24" s="62" t="s">
        <v>213</v>
      </c>
      <c r="F24" s="56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95984</v>
      </c>
      <c r="C25" s="33">
        <v>1100</v>
      </c>
      <c r="D25" s="33">
        <f t="shared" si="0"/>
        <v>94884</v>
      </c>
      <c r="E25" s="62" t="s">
        <v>214</v>
      </c>
      <c r="F25" s="56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96984</v>
      </c>
      <c r="C26" s="33">
        <v>1100</v>
      </c>
      <c r="D26" s="33">
        <f t="shared" si="0"/>
        <v>95884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95054</v>
      </c>
      <c r="C27" s="33">
        <v>1100</v>
      </c>
      <c r="D27" s="33">
        <f t="shared" si="0"/>
        <v>93954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94178</v>
      </c>
      <c r="C28" s="33">
        <v>1100</v>
      </c>
      <c r="D28" s="33">
        <f t="shared" si="0"/>
        <v>93078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92178</v>
      </c>
      <c r="C29" s="33">
        <v>1100</v>
      </c>
      <c r="D29" s="33">
        <f t="shared" si="0"/>
        <v>91078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88815</v>
      </c>
      <c r="C30" s="33">
        <v>1100</v>
      </c>
      <c r="D30" s="33">
        <f t="shared" si="0"/>
        <v>87715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91624</v>
      </c>
      <c r="C31" s="33">
        <v>1100</v>
      </c>
      <c r="D31" s="33">
        <f t="shared" si="0"/>
        <v>90524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91050</v>
      </c>
      <c r="C32" s="33">
        <v>1100</v>
      </c>
      <c r="D32" s="33">
        <f t="shared" si="0"/>
        <v>89950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91860</v>
      </c>
      <c r="C34" s="33">
        <v>1100</v>
      </c>
      <c r="D34" s="33">
        <f t="shared" ref="D34:D43" si="1">+B34-C34</f>
        <v>90760</v>
      </c>
      <c r="E34" s="55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90670</v>
      </c>
      <c r="C35" s="33">
        <v>1100</v>
      </c>
      <c r="D35" s="33">
        <f t="shared" si="1"/>
        <v>89570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89650</v>
      </c>
      <c r="C36" s="33">
        <v>1100</v>
      </c>
      <c r="D36" s="33">
        <f t="shared" si="1"/>
        <v>88550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92350</v>
      </c>
      <c r="C37" s="33">
        <v>1100</v>
      </c>
      <c r="D37" s="33">
        <f t="shared" si="1"/>
        <v>91250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91170</v>
      </c>
      <c r="C38" s="33">
        <v>1100</v>
      </c>
      <c r="D38" s="33">
        <f t="shared" si="1"/>
        <v>90070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85650</v>
      </c>
      <c r="C39" s="33">
        <v>1100</v>
      </c>
      <c r="D39" s="33">
        <f t="shared" si="1"/>
        <v>84550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89150</v>
      </c>
      <c r="C40" s="33">
        <v>1100</v>
      </c>
      <c r="D40" s="33">
        <f t="shared" si="1"/>
        <v>88050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89670</v>
      </c>
      <c r="C41" s="33">
        <v>1100</v>
      </c>
      <c r="D41" s="33">
        <f t="shared" si="1"/>
        <v>88570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93460</v>
      </c>
      <c r="C42" s="33">
        <v>1100</v>
      </c>
      <c r="D42" s="33">
        <f t="shared" si="1"/>
        <v>92360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85650</v>
      </c>
      <c r="C43" s="33">
        <v>1100</v>
      </c>
      <c r="D43" s="33">
        <f t="shared" si="1"/>
        <v>84550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97770</v>
      </c>
      <c r="C45" s="33">
        <v>1100</v>
      </c>
      <c r="D45" s="33">
        <f t="shared" ref="D45:D58" si="2">+B45-C45</f>
        <v>96670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97710</v>
      </c>
      <c r="C46" s="33">
        <v>1100</v>
      </c>
      <c r="D46" s="33">
        <f>+B46-C46</f>
        <v>96610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88460</v>
      </c>
      <c r="C47" s="33">
        <v>1100</v>
      </c>
      <c r="D47" s="33">
        <f t="shared" si="2"/>
        <v>87360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96220</v>
      </c>
      <c r="C48" s="33">
        <v>1100</v>
      </c>
      <c r="D48" s="33">
        <f t="shared" si="2"/>
        <v>95120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94460</v>
      </c>
      <c r="C49" s="33">
        <v>1100</v>
      </c>
      <c r="D49" s="33">
        <f t="shared" si="2"/>
        <v>93360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94950</v>
      </c>
      <c r="C50" s="33">
        <v>1100</v>
      </c>
      <c r="D50" s="33">
        <f t="shared" si="2"/>
        <v>93850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96800</v>
      </c>
      <c r="C51" s="33">
        <v>1100</v>
      </c>
      <c r="D51" s="33">
        <f t="shared" si="2"/>
        <v>95700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95930</v>
      </c>
      <c r="C52" s="33">
        <v>1100</v>
      </c>
      <c r="D52" s="33">
        <f t="shared" si="2"/>
        <v>94830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95930</v>
      </c>
      <c r="C53" s="33">
        <v>1100</v>
      </c>
      <c r="D53" s="33">
        <f t="shared" si="2"/>
        <v>94830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94460</v>
      </c>
      <c r="C54" s="33">
        <v>1100</v>
      </c>
      <c r="D54" s="33">
        <f t="shared" si="2"/>
        <v>93360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93960</v>
      </c>
      <c r="C55" s="33">
        <v>1100</v>
      </c>
      <c r="D55" s="33">
        <f t="shared" si="2"/>
        <v>92860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97430</v>
      </c>
      <c r="C56" s="33">
        <v>1100</v>
      </c>
      <c r="D56" s="33">
        <f t="shared" si="2"/>
        <v>96330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100430</v>
      </c>
      <c r="C57" s="33">
        <v>1100</v>
      </c>
      <c r="D57" s="33">
        <f t="shared" si="2"/>
        <v>99330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99450</v>
      </c>
      <c r="C58" s="33">
        <v>1100</v>
      </c>
      <c r="D58" s="33">
        <f t="shared" si="2"/>
        <v>98350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96480</v>
      </c>
      <c r="C60" s="33">
        <v>1100</v>
      </c>
      <c r="D60" s="33">
        <f t="shared" ref="D60:D68" si="3">+B60-C60</f>
        <v>95380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95480</v>
      </c>
      <c r="C61" s="33">
        <v>1100</v>
      </c>
      <c r="D61" s="33">
        <f t="shared" si="3"/>
        <v>94380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95480</v>
      </c>
      <c r="C62" s="33">
        <v>1100</v>
      </c>
      <c r="D62" s="33">
        <f t="shared" si="3"/>
        <v>94380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102570</v>
      </c>
      <c r="C63" s="33">
        <v>1100</v>
      </c>
      <c r="D63" s="33">
        <f t="shared" si="3"/>
        <v>101470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104570</v>
      </c>
      <c r="C64" s="33">
        <v>1100</v>
      </c>
      <c r="D64" s="33">
        <f t="shared" si="3"/>
        <v>103470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106240</v>
      </c>
      <c r="C65" s="33">
        <v>1100</v>
      </c>
      <c r="D65" s="33">
        <f t="shared" si="3"/>
        <v>105140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89980</v>
      </c>
      <c r="C66" s="33">
        <v>1100</v>
      </c>
      <c r="D66" s="33">
        <f t="shared" si="3"/>
        <v>88880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91480</v>
      </c>
      <c r="C67" s="33">
        <v>1100</v>
      </c>
      <c r="D67" s="33">
        <f t="shared" si="3"/>
        <v>90380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91480</v>
      </c>
      <c r="C68" s="33">
        <v>1100</v>
      </c>
      <c r="D68" s="33">
        <f t="shared" si="3"/>
        <v>90380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7" sqref="H17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19.01.26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177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178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94555</v>
      </c>
      <c r="C9" s="33">
        <v>1100</v>
      </c>
      <c r="D9" s="33">
        <f t="shared" ref="D9:D32" si="0">+B9-C9</f>
        <v>93455</v>
      </c>
      <c r="E9" s="53" t="s">
        <v>179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96555</v>
      </c>
      <c r="C10" s="33">
        <v>1100</v>
      </c>
      <c r="D10" s="33">
        <f t="shared" si="0"/>
        <v>95455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97305</v>
      </c>
      <c r="C11" s="33">
        <v>1100</v>
      </c>
      <c r="D11" s="33">
        <f>+B11-C11</f>
        <v>96205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97305</v>
      </c>
      <c r="C12" s="33">
        <v>1100</v>
      </c>
      <c r="D12" s="33">
        <f t="shared" si="0"/>
        <v>96205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99805</v>
      </c>
      <c r="C13" s="33">
        <v>1100</v>
      </c>
      <c r="D13" s="33">
        <f>+B13-C13</f>
        <v>98705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99805</v>
      </c>
      <c r="C14" s="33">
        <v>1100</v>
      </c>
      <c r="D14" s="33">
        <f>+B14-C14</f>
        <v>98705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96946</v>
      </c>
      <c r="C15" s="33">
        <v>1100</v>
      </c>
      <c r="D15" s="33">
        <f t="shared" si="0"/>
        <v>95846</v>
      </c>
      <c r="E15" s="66" t="s">
        <v>180</v>
      </c>
      <c r="F15" s="30" t="s">
        <v>199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97082</v>
      </c>
      <c r="C16" s="33">
        <v>1100</v>
      </c>
      <c r="D16" s="33">
        <f t="shared" si="0"/>
        <v>95982</v>
      </c>
      <c r="E16" s="62" t="s">
        <v>181</v>
      </c>
      <c r="F16" s="30" t="s">
        <v>200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98155</v>
      </c>
      <c r="C17" s="33">
        <v>1100</v>
      </c>
      <c r="D17" s="33">
        <f t="shared" si="0"/>
        <v>97055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96405</v>
      </c>
      <c r="C18" s="33">
        <v>1100</v>
      </c>
      <c r="D18" s="33">
        <f t="shared" si="0"/>
        <v>95305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98707</v>
      </c>
      <c r="C19" s="33">
        <v>1100</v>
      </c>
      <c r="D19" s="33">
        <f t="shared" si="0"/>
        <v>97607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98103</v>
      </c>
      <c r="C20" s="33">
        <v>1100</v>
      </c>
      <c r="D20" s="33">
        <f t="shared" si="0"/>
        <v>97003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95235</v>
      </c>
      <c r="C21" s="33">
        <v>1100</v>
      </c>
      <c r="D21" s="33">
        <f t="shared" si="0"/>
        <v>94135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98235</v>
      </c>
      <c r="C22" s="33">
        <v>1100</v>
      </c>
      <c r="D22" s="33">
        <f t="shared" si="0"/>
        <v>97135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98235</v>
      </c>
      <c r="C23" s="33">
        <v>1100</v>
      </c>
      <c r="D23" s="33">
        <f t="shared" si="0"/>
        <v>97135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97762</v>
      </c>
      <c r="C24" s="33">
        <v>1100</v>
      </c>
      <c r="D24" s="33">
        <f t="shared" si="0"/>
        <v>96662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96813</v>
      </c>
      <c r="C25" s="33">
        <v>1100</v>
      </c>
      <c r="D25" s="33">
        <f t="shared" si="0"/>
        <v>95713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97863</v>
      </c>
      <c r="C26" s="33">
        <v>1100</v>
      </c>
      <c r="D26" s="33">
        <f t="shared" si="0"/>
        <v>96763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95762</v>
      </c>
      <c r="C27" s="33">
        <v>1100</v>
      </c>
      <c r="D27" s="33">
        <f t="shared" si="0"/>
        <v>94662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94235</v>
      </c>
      <c r="C28" s="33">
        <v>1100</v>
      </c>
      <c r="D28" s="33">
        <f t="shared" si="0"/>
        <v>93135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92235</v>
      </c>
      <c r="C29" s="33">
        <v>1100</v>
      </c>
      <c r="D29" s="33">
        <f t="shared" si="0"/>
        <v>91135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89446</v>
      </c>
      <c r="C30" s="33">
        <v>1100</v>
      </c>
      <c r="D30" s="33">
        <f t="shared" si="0"/>
        <v>88346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93103</v>
      </c>
      <c r="C31" s="33">
        <v>1100</v>
      </c>
      <c r="D31" s="33">
        <f t="shared" si="0"/>
        <v>92003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91405</v>
      </c>
      <c r="C32" s="33">
        <v>1100</v>
      </c>
      <c r="D32" s="33">
        <f t="shared" si="0"/>
        <v>90305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93693</v>
      </c>
      <c r="C34" s="33">
        <v>1100</v>
      </c>
      <c r="D34" s="33">
        <f t="shared" ref="D34:D43" si="1">+B34-C34</f>
        <v>92593</v>
      </c>
      <c r="E34" s="55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92503</v>
      </c>
      <c r="C35" s="33">
        <v>1100</v>
      </c>
      <c r="D35" s="33">
        <f t="shared" si="1"/>
        <v>91403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91483</v>
      </c>
      <c r="C36" s="33">
        <v>1100</v>
      </c>
      <c r="D36" s="33">
        <f t="shared" si="1"/>
        <v>90383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94183</v>
      </c>
      <c r="C37" s="33">
        <v>1100</v>
      </c>
      <c r="D37" s="33">
        <f t="shared" si="1"/>
        <v>93083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93003</v>
      </c>
      <c r="C38" s="33">
        <v>1100</v>
      </c>
      <c r="D38" s="33">
        <f t="shared" si="1"/>
        <v>91903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87483</v>
      </c>
      <c r="C39" s="33">
        <v>1100</v>
      </c>
      <c r="D39" s="33">
        <f t="shared" si="1"/>
        <v>86383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90983</v>
      </c>
      <c r="C40" s="33">
        <v>1100</v>
      </c>
      <c r="D40" s="33">
        <f t="shared" si="1"/>
        <v>89883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91503</v>
      </c>
      <c r="C41" s="33">
        <v>1100</v>
      </c>
      <c r="D41" s="33">
        <f t="shared" si="1"/>
        <v>90403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95293</v>
      </c>
      <c r="C42" s="33">
        <v>1100</v>
      </c>
      <c r="D42" s="33">
        <f t="shared" si="1"/>
        <v>94193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87483</v>
      </c>
      <c r="C43" s="33">
        <v>1100</v>
      </c>
      <c r="D43" s="33">
        <f t="shared" si="1"/>
        <v>86383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99536</v>
      </c>
      <c r="C45" s="33">
        <v>1100</v>
      </c>
      <c r="D45" s="33">
        <f t="shared" ref="D45:D58" si="2">+B45-C45</f>
        <v>98436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99456</v>
      </c>
      <c r="C46" s="33">
        <v>1100</v>
      </c>
      <c r="D46" s="33">
        <f>+B46-C46</f>
        <v>98356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90206</v>
      </c>
      <c r="C47" s="33">
        <v>1100</v>
      </c>
      <c r="D47" s="33">
        <f t="shared" si="2"/>
        <v>89106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97986</v>
      </c>
      <c r="C48" s="33">
        <v>1100</v>
      </c>
      <c r="D48" s="33">
        <f t="shared" si="2"/>
        <v>96886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96206</v>
      </c>
      <c r="C49" s="33">
        <v>1100</v>
      </c>
      <c r="D49" s="33">
        <f t="shared" si="2"/>
        <v>95106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96783</v>
      </c>
      <c r="C50" s="33">
        <v>1100</v>
      </c>
      <c r="D50" s="33">
        <f t="shared" si="2"/>
        <v>95683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98633</v>
      </c>
      <c r="C51" s="33">
        <v>1100</v>
      </c>
      <c r="D51" s="33">
        <f t="shared" si="2"/>
        <v>97533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97686</v>
      </c>
      <c r="C52" s="33">
        <v>1100</v>
      </c>
      <c r="D52" s="33">
        <f t="shared" si="2"/>
        <v>96586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97736</v>
      </c>
      <c r="C53" s="33">
        <v>1100</v>
      </c>
      <c r="D53" s="33">
        <f t="shared" si="2"/>
        <v>96636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96236</v>
      </c>
      <c r="C54" s="33">
        <v>1100</v>
      </c>
      <c r="D54" s="33">
        <f t="shared" si="2"/>
        <v>95136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95736</v>
      </c>
      <c r="C55" s="33">
        <v>1100</v>
      </c>
      <c r="D55" s="33">
        <f t="shared" si="2"/>
        <v>94636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99265</v>
      </c>
      <c r="C56" s="33">
        <v>1100</v>
      </c>
      <c r="D56" s="33">
        <f t="shared" si="2"/>
        <v>98165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102265</v>
      </c>
      <c r="C57" s="33">
        <v>1100</v>
      </c>
      <c r="D57" s="33">
        <f t="shared" si="2"/>
        <v>101165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101285</v>
      </c>
      <c r="C58" s="33">
        <v>1100</v>
      </c>
      <c r="D58" s="33">
        <f t="shared" si="2"/>
        <v>100185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97112</v>
      </c>
      <c r="C60" s="33">
        <v>1100</v>
      </c>
      <c r="D60" s="33">
        <f t="shared" ref="D60:D68" si="3">+B60-C60</f>
        <v>96012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96112</v>
      </c>
      <c r="C61" s="33">
        <v>1100</v>
      </c>
      <c r="D61" s="33">
        <f t="shared" si="3"/>
        <v>95012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96112</v>
      </c>
      <c r="C62" s="33">
        <v>1100</v>
      </c>
      <c r="D62" s="33">
        <f t="shared" si="3"/>
        <v>95012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103212</v>
      </c>
      <c r="C63" s="33">
        <v>1100</v>
      </c>
      <c r="D63" s="33">
        <f t="shared" si="3"/>
        <v>102112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105212</v>
      </c>
      <c r="C64" s="33">
        <v>1100</v>
      </c>
      <c r="D64" s="33">
        <f t="shared" si="3"/>
        <v>104112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106695</v>
      </c>
      <c r="C65" s="33">
        <v>1100</v>
      </c>
      <c r="D65" s="33">
        <f t="shared" si="3"/>
        <v>105595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90612</v>
      </c>
      <c r="C66" s="33">
        <v>1100</v>
      </c>
      <c r="D66" s="33">
        <f t="shared" si="3"/>
        <v>89512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92112</v>
      </c>
      <c r="C67" s="33">
        <v>1100</v>
      </c>
      <c r="D67" s="33">
        <f t="shared" si="3"/>
        <v>91012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92112</v>
      </c>
      <c r="C68" s="33">
        <v>1100</v>
      </c>
      <c r="D68" s="33">
        <f t="shared" si="3"/>
        <v>91012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93670</v>
      </c>
      <c r="C10" s="33">
        <v>1100</v>
      </c>
      <c r="D10" s="33">
        <f>+'[1]Freight list'!I414</f>
        <v>3352</v>
      </c>
      <c r="E10" s="33">
        <f t="shared" ref="E10:E33" si="0">+B10-C10+D10</f>
        <v>95922</v>
      </c>
      <c r="F10" s="33">
        <f t="shared" ref="F10:F33" si="1">+E10*0.18</f>
        <v>17265.96</v>
      </c>
      <c r="G10" s="34">
        <f>E10+F10</f>
        <v>113187.95999999999</v>
      </c>
      <c r="H10" s="35"/>
      <c r="I10" s="62"/>
    </row>
    <row r="11" spans="1:9" x14ac:dyDescent="0.25">
      <c r="A11" s="12" t="s">
        <v>15</v>
      </c>
      <c r="B11" s="32">
        <f>[1]DAMAN!$B11</f>
        <v>95670</v>
      </c>
      <c r="C11" s="33">
        <v>1100</v>
      </c>
      <c r="D11" s="33">
        <f>+D10</f>
        <v>3352</v>
      </c>
      <c r="E11" s="33">
        <f t="shared" si="0"/>
        <v>97922</v>
      </c>
      <c r="F11" s="33">
        <f t="shared" si="1"/>
        <v>17625.96</v>
      </c>
      <c r="G11" s="34">
        <f t="shared" ref="G11:G69" si="2">E11+F11</f>
        <v>115547.95999999999</v>
      </c>
      <c r="H11" s="35"/>
      <c r="I11" s="62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3352</v>
      </c>
      <c r="E12" s="33">
        <f>+B12-C12+D12</f>
        <v>98672</v>
      </c>
      <c r="F12" s="33">
        <f>+E12*0.18</f>
        <v>17760.96</v>
      </c>
      <c r="G12" s="34">
        <f>E12+F12</f>
        <v>116432.95999999999</v>
      </c>
      <c r="H12" s="35"/>
      <c r="I12" s="62"/>
    </row>
    <row r="13" spans="1:9" x14ac:dyDescent="0.25">
      <c r="A13" s="12" t="s">
        <v>91</v>
      </c>
      <c r="B13" s="32">
        <f>[1]DAMAN!$B13</f>
        <v>96420</v>
      </c>
      <c r="C13" s="33">
        <v>1100</v>
      </c>
      <c r="D13" s="33">
        <f t="shared" si="3"/>
        <v>3352</v>
      </c>
      <c r="E13" s="33">
        <f t="shared" si="0"/>
        <v>98672</v>
      </c>
      <c r="F13" s="33">
        <f t="shared" si="1"/>
        <v>17760.96</v>
      </c>
      <c r="G13" s="34">
        <f t="shared" si="2"/>
        <v>116432.95999999999</v>
      </c>
      <c r="H13" s="35"/>
      <c r="I13" s="62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3352</v>
      </c>
      <c r="E14" s="33">
        <f>+B14-C14+D14</f>
        <v>101172</v>
      </c>
      <c r="F14" s="33">
        <f>+E14*0.18</f>
        <v>18210.96</v>
      </c>
      <c r="G14" s="34">
        <f>E14+F14</f>
        <v>119382.95999999999</v>
      </c>
      <c r="H14" s="35"/>
      <c r="I14" s="62"/>
    </row>
    <row r="15" spans="1:9" x14ac:dyDescent="0.25">
      <c r="A15" s="12" t="s">
        <v>20</v>
      </c>
      <c r="B15" s="32">
        <f>+'[1]HD EX-WORKS'!V58</f>
        <v>98920</v>
      </c>
      <c r="C15" s="33">
        <v>1100</v>
      </c>
      <c r="D15" s="33">
        <f t="shared" si="3"/>
        <v>3352</v>
      </c>
      <c r="E15" s="33">
        <f>+B15-C15+D15</f>
        <v>101172</v>
      </c>
      <c r="F15" s="33">
        <f>+E15*0.18</f>
        <v>18210.96</v>
      </c>
      <c r="G15" s="34">
        <f>E15+F15</f>
        <v>119382.95999999999</v>
      </c>
      <c r="H15" s="35"/>
      <c r="I15" s="62"/>
    </row>
    <row r="16" spans="1:9" x14ac:dyDescent="0.25">
      <c r="A16" s="12" t="s">
        <v>92</v>
      </c>
      <c r="B16" s="32">
        <f>[1]DAMAN!$B16</f>
        <v>95712</v>
      </c>
      <c r="C16" s="33">
        <v>1100</v>
      </c>
      <c r="D16" s="33">
        <f t="shared" si="3"/>
        <v>3352</v>
      </c>
      <c r="E16" s="33">
        <f t="shared" si="0"/>
        <v>97964</v>
      </c>
      <c r="F16" s="33">
        <f t="shared" si="1"/>
        <v>17633.52</v>
      </c>
      <c r="G16" s="34">
        <f t="shared" si="2"/>
        <v>115597.52</v>
      </c>
      <c r="H16" s="35"/>
      <c r="I16" s="72"/>
    </row>
    <row r="17" spans="1:9" x14ac:dyDescent="0.25">
      <c r="A17" s="12" t="s">
        <v>93</v>
      </c>
      <c r="B17" s="32">
        <f>[1]DAMAN!$B17</f>
        <v>97300</v>
      </c>
      <c r="C17" s="33">
        <v>1100</v>
      </c>
      <c r="D17" s="33">
        <f t="shared" si="3"/>
        <v>3352</v>
      </c>
      <c r="E17" s="33">
        <f t="shared" si="0"/>
        <v>99552</v>
      </c>
      <c r="F17" s="33">
        <f t="shared" si="1"/>
        <v>17919.36</v>
      </c>
      <c r="G17" s="34">
        <f t="shared" si="2"/>
        <v>117471.36</v>
      </c>
      <c r="H17" s="35"/>
      <c r="I17" s="62"/>
    </row>
    <row r="18" spans="1:9" x14ac:dyDescent="0.25">
      <c r="A18" s="12" t="s">
        <v>94</v>
      </c>
      <c r="B18" s="32">
        <f>[1]DAMAN!$B18</f>
        <v>96050</v>
      </c>
      <c r="C18" s="33">
        <v>1100</v>
      </c>
      <c r="D18" s="33">
        <f t="shared" si="3"/>
        <v>3352</v>
      </c>
      <c r="E18" s="33">
        <f t="shared" si="0"/>
        <v>98302</v>
      </c>
      <c r="F18" s="33">
        <f t="shared" si="1"/>
        <v>17694.36</v>
      </c>
      <c r="G18" s="34">
        <f t="shared" si="2"/>
        <v>115996.36</v>
      </c>
      <c r="H18" s="35"/>
      <c r="I18" s="62"/>
    </row>
    <row r="19" spans="1:9" x14ac:dyDescent="0.25">
      <c r="A19" s="12" t="s">
        <v>95</v>
      </c>
      <c r="B19" s="32">
        <f>[1]DAMAN!$B19</f>
        <v>95550</v>
      </c>
      <c r="C19" s="33">
        <v>1100</v>
      </c>
      <c r="D19" s="33">
        <f t="shared" si="3"/>
        <v>3352</v>
      </c>
      <c r="E19" s="33">
        <f t="shared" si="0"/>
        <v>97802</v>
      </c>
      <c r="F19" s="33">
        <f t="shared" si="1"/>
        <v>17604.36</v>
      </c>
      <c r="G19" s="34">
        <f t="shared" si="2"/>
        <v>115406.36</v>
      </c>
      <c r="H19" s="35"/>
      <c r="I19" s="62"/>
    </row>
    <row r="20" spans="1:9" x14ac:dyDescent="0.25">
      <c r="A20" s="12" t="s">
        <v>96</v>
      </c>
      <c r="B20" s="32">
        <f>[1]DAMAN!$B20</f>
        <v>97316</v>
      </c>
      <c r="C20" s="33">
        <v>1100</v>
      </c>
      <c r="D20" s="33">
        <f t="shared" si="3"/>
        <v>3352</v>
      </c>
      <c r="E20" s="33">
        <f t="shared" si="0"/>
        <v>99568</v>
      </c>
      <c r="F20" s="33">
        <f t="shared" si="1"/>
        <v>17922.239999999998</v>
      </c>
      <c r="G20" s="34">
        <f t="shared" si="2"/>
        <v>117490.23999999999</v>
      </c>
      <c r="H20" s="35"/>
      <c r="I20" s="62"/>
    </row>
    <row r="21" spans="1:9" x14ac:dyDescent="0.25">
      <c r="A21" s="12" t="s">
        <v>25</v>
      </c>
      <c r="B21" s="32">
        <f>[1]DAMAN!$B21</f>
        <v>95910</v>
      </c>
      <c r="C21" s="33">
        <v>1100</v>
      </c>
      <c r="D21" s="33">
        <f t="shared" si="3"/>
        <v>3352</v>
      </c>
      <c r="E21" s="33">
        <f t="shared" si="0"/>
        <v>98162</v>
      </c>
      <c r="F21" s="33">
        <f t="shared" si="1"/>
        <v>17669.16</v>
      </c>
      <c r="G21" s="34">
        <f t="shared" si="2"/>
        <v>115831.16</v>
      </c>
      <c r="H21" s="35"/>
      <c r="I21" s="62"/>
    </row>
    <row r="22" spans="1:9" x14ac:dyDescent="0.25">
      <c r="A22" s="12" t="s">
        <v>97</v>
      </c>
      <c r="B22" s="32">
        <f>[1]DAMAN!$B22</f>
        <v>93876</v>
      </c>
      <c r="C22" s="33">
        <v>1100</v>
      </c>
      <c r="D22" s="33">
        <f t="shared" si="3"/>
        <v>3352</v>
      </c>
      <c r="E22" s="33">
        <f t="shared" si="0"/>
        <v>96128</v>
      </c>
      <c r="F22" s="33">
        <f t="shared" si="1"/>
        <v>17303.04</v>
      </c>
      <c r="G22" s="34">
        <f t="shared" si="2"/>
        <v>113431.04000000001</v>
      </c>
      <c r="H22" s="35"/>
      <c r="I22" s="62"/>
    </row>
    <row r="23" spans="1:9" x14ac:dyDescent="0.25">
      <c r="A23" s="12" t="s">
        <v>98</v>
      </c>
      <c r="B23" s="32">
        <f>[1]DAMAN!$B23</f>
        <v>96876</v>
      </c>
      <c r="C23" s="33">
        <v>1100</v>
      </c>
      <c r="D23" s="33">
        <f t="shared" si="3"/>
        <v>3352</v>
      </c>
      <c r="E23" s="33">
        <f t="shared" si="0"/>
        <v>99128</v>
      </c>
      <c r="F23" s="33">
        <f t="shared" si="1"/>
        <v>17843.04</v>
      </c>
      <c r="G23" s="34">
        <f t="shared" si="2"/>
        <v>116971.04000000001</v>
      </c>
      <c r="H23" s="35"/>
      <c r="I23" s="62"/>
    </row>
    <row r="24" spans="1:9" x14ac:dyDescent="0.25">
      <c r="A24" s="12" t="s">
        <v>99</v>
      </c>
      <c r="B24" s="32">
        <f>[1]DAMAN!$B24</f>
        <v>96876</v>
      </c>
      <c r="C24" s="33">
        <v>1100</v>
      </c>
      <c r="D24" s="33">
        <f t="shared" si="3"/>
        <v>3352</v>
      </c>
      <c r="E24" s="33">
        <f t="shared" si="0"/>
        <v>99128</v>
      </c>
      <c r="F24" s="33">
        <f t="shared" si="1"/>
        <v>17843.04</v>
      </c>
      <c r="G24" s="34">
        <f t="shared" si="2"/>
        <v>116971.04000000001</v>
      </c>
      <c r="H24" s="35"/>
      <c r="I24" s="62"/>
    </row>
    <row r="25" spans="1:9" x14ac:dyDescent="0.25">
      <c r="A25" s="12" t="s">
        <v>100</v>
      </c>
      <c r="B25" s="32">
        <f>[1]DAMAN!$B25</f>
        <v>96371</v>
      </c>
      <c r="C25" s="33">
        <v>1100</v>
      </c>
      <c r="D25" s="33">
        <f t="shared" si="3"/>
        <v>3352</v>
      </c>
      <c r="E25" s="33">
        <f t="shared" si="0"/>
        <v>98623</v>
      </c>
      <c r="F25" s="33">
        <f t="shared" si="1"/>
        <v>17752.14</v>
      </c>
      <c r="G25" s="34">
        <f t="shared" si="2"/>
        <v>116375.14</v>
      </c>
      <c r="H25" s="35"/>
      <c r="I25" s="72"/>
    </row>
    <row r="26" spans="1:9" x14ac:dyDescent="0.25">
      <c r="A26" s="12" t="s">
        <v>29</v>
      </c>
      <c r="B26" s="32">
        <f>[1]DAMAN!$B26</f>
        <v>95766</v>
      </c>
      <c r="C26" s="33">
        <v>1100</v>
      </c>
      <c r="D26" s="33">
        <f t="shared" si="3"/>
        <v>3352</v>
      </c>
      <c r="E26" s="33">
        <f t="shared" si="0"/>
        <v>98018</v>
      </c>
      <c r="F26" s="33">
        <f t="shared" si="1"/>
        <v>17643.239999999998</v>
      </c>
      <c r="G26" s="34">
        <f t="shared" si="2"/>
        <v>115661.23999999999</v>
      </c>
      <c r="H26" s="35"/>
      <c r="I26" s="62"/>
    </row>
    <row r="27" spans="1:9" x14ac:dyDescent="0.25">
      <c r="A27" s="12" t="s">
        <v>31</v>
      </c>
      <c r="B27" s="32">
        <f>[1]DAMAN!$B27</f>
        <v>96576</v>
      </c>
      <c r="C27" s="33">
        <v>1100</v>
      </c>
      <c r="D27" s="33">
        <f t="shared" si="3"/>
        <v>3352</v>
      </c>
      <c r="E27" s="33">
        <f t="shared" si="0"/>
        <v>98828</v>
      </c>
      <c r="F27" s="33">
        <f t="shared" si="1"/>
        <v>17789.04</v>
      </c>
      <c r="G27" s="34">
        <f t="shared" si="2"/>
        <v>116617.04000000001</v>
      </c>
      <c r="H27" s="35"/>
      <c r="I27" s="67"/>
    </row>
    <row r="28" spans="1:9" x14ac:dyDescent="0.25">
      <c r="A28" s="12" t="s">
        <v>101</v>
      </c>
      <c r="B28" s="32">
        <f>[1]DAMAN!$B28</f>
        <v>94371</v>
      </c>
      <c r="C28" s="33">
        <v>1100</v>
      </c>
      <c r="D28" s="33">
        <f t="shared" si="3"/>
        <v>3352</v>
      </c>
      <c r="E28" s="33">
        <f t="shared" si="0"/>
        <v>96623</v>
      </c>
      <c r="F28" s="33">
        <f t="shared" si="1"/>
        <v>17392.14</v>
      </c>
      <c r="G28" s="34">
        <f t="shared" si="2"/>
        <v>114015.14</v>
      </c>
      <c r="H28" s="35"/>
      <c r="I28" s="67"/>
    </row>
    <row r="29" spans="1:9" x14ac:dyDescent="0.25">
      <c r="A29" s="12" t="s">
        <v>27</v>
      </c>
      <c r="B29" s="32">
        <f>[1]DAMAN!$B29</f>
        <v>92876</v>
      </c>
      <c r="C29" s="33">
        <v>1100</v>
      </c>
      <c r="D29" s="33">
        <f t="shared" si="3"/>
        <v>3352</v>
      </c>
      <c r="E29" s="33">
        <f t="shared" si="0"/>
        <v>95128</v>
      </c>
      <c r="F29" s="33">
        <f t="shared" si="1"/>
        <v>17123.04</v>
      </c>
      <c r="G29" s="34">
        <f t="shared" si="2"/>
        <v>112251.04000000001</v>
      </c>
      <c r="H29" s="35"/>
      <c r="I29" s="67"/>
    </row>
    <row r="30" spans="1:9" x14ac:dyDescent="0.25">
      <c r="A30" s="12" t="s">
        <v>102</v>
      </c>
      <c r="B30" s="32">
        <f>[1]DAMAN!$B30</f>
        <v>90876</v>
      </c>
      <c r="C30" s="33">
        <v>1100</v>
      </c>
      <c r="D30" s="33">
        <f t="shared" si="3"/>
        <v>3352</v>
      </c>
      <c r="E30" s="33">
        <f t="shared" si="0"/>
        <v>93128</v>
      </c>
      <c r="F30" s="33">
        <f t="shared" si="1"/>
        <v>16763.04</v>
      </c>
      <c r="G30" s="34">
        <f t="shared" si="2"/>
        <v>109891.04000000001</v>
      </c>
      <c r="H30" s="35"/>
      <c r="I30" s="67"/>
    </row>
    <row r="31" spans="1:9" x14ac:dyDescent="0.25">
      <c r="A31" s="12" t="s">
        <v>103</v>
      </c>
      <c r="B31" s="32">
        <f>[1]DAMAN!$B31</f>
        <v>88212</v>
      </c>
      <c r="C31" s="33">
        <v>1100</v>
      </c>
      <c r="D31" s="33">
        <f t="shared" si="3"/>
        <v>3352</v>
      </c>
      <c r="E31" s="33">
        <f t="shared" si="0"/>
        <v>90464</v>
      </c>
      <c r="F31" s="33">
        <f t="shared" si="1"/>
        <v>16283.519999999999</v>
      </c>
      <c r="G31" s="34">
        <f t="shared" si="2"/>
        <v>106747.52</v>
      </c>
      <c r="H31" s="35"/>
      <c r="I31" s="67"/>
    </row>
    <row r="32" spans="1:9" x14ac:dyDescent="0.25">
      <c r="A32" s="12" t="s">
        <v>104</v>
      </c>
      <c r="B32" s="32">
        <f>[1]DAMAN!$B32</f>
        <v>90910</v>
      </c>
      <c r="C32" s="33">
        <v>1100</v>
      </c>
      <c r="D32" s="33">
        <f t="shared" si="3"/>
        <v>3352</v>
      </c>
      <c r="E32" s="33">
        <f t="shared" si="0"/>
        <v>93162</v>
      </c>
      <c r="F32" s="33">
        <f t="shared" si="1"/>
        <v>16769.16</v>
      </c>
      <c r="G32" s="34">
        <f t="shared" si="2"/>
        <v>109931.16</v>
      </c>
      <c r="H32" s="35"/>
      <c r="I32" s="67"/>
    </row>
    <row r="33" spans="1:9" x14ac:dyDescent="0.25">
      <c r="A33" s="12" t="s">
        <v>105</v>
      </c>
      <c r="B33" s="32">
        <f>[1]DAMAN!$B33</f>
        <v>90550</v>
      </c>
      <c r="C33" s="33">
        <v>1100</v>
      </c>
      <c r="D33" s="33">
        <f t="shared" si="3"/>
        <v>3352</v>
      </c>
      <c r="E33" s="33">
        <f t="shared" si="0"/>
        <v>92802</v>
      </c>
      <c r="F33" s="33">
        <f t="shared" si="1"/>
        <v>16704.36</v>
      </c>
      <c r="G33" s="34">
        <f t="shared" si="2"/>
        <v>109506.36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92301</v>
      </c>
      <c r="C35" s="33">
        <v>1100</v>
      </c>
      <c r="D35" s="33">
        <f>+D33</f>
        <v>3352</v>
      </c>
      <c r="E35" s="33">
        <f t="shared" ref="E35:E44" si="4">+B35-C35+D35</f>
        <v>94553</v>
      </c>
      <c r="F35" s="33">
        <f t="shared" ref="F35:F69" si="5">+E35*0.18</f>
        <v>17019.54</v>
      </c>
      <c r="G35" s="34">
        <f t="shared" si="2"/>
        <v>111572.54000000001</v>
      </c>
      <c r="H35" s="35"/>
      <c r="I35" s="67"/>
    </row>
    <row r="36" spans="1:9" x14ac:dyDescent="0.25">
      <c r="A36" s="12" t="s">
        <v>106</v>
      </c>
      <c r="B36" s="32">
        <f>[1]DAMAN!$B36</f>
        <v>91111</v>
      </c>
      <c r="C36" s="33">
        <v>1100</v>
      </c>
      <c r="D36" s="33">
        <f>+D35</f>
        <v>3352</v>
      </c>
      <c r="E36" s="33">
        <f t="shared" si="4"/>
        <v>93363</v>
      </c>
      <c r="F36" s="33">
        <f t="shared" si="5"/>
        <v>16805.34</v>
      </c>
      <c r="G36" s="34">
        <f t="shared" si="2"/>
        <v>110168.34</v>
      </c>
      <c r="H36" s="35"/>
      <c r="I36" s="67"/>
    </row>
    <row r="37" spans="1:9" x14ac:dyDescent="0.25">
      <c r="A37" s="12" t="s">
        <v>107</v>
      </c>
      <c r="B37" s="32">
        <f>[1]DAMAN!$B37</f>
        <v>90091</v>
      </c>
      <c r="C37" s="33">
        <v>1100</v>
      </c>
      <c r="D37" s="33">
        <f t="shared" ref="D37:D44" si="6">+D36</f>
        <v>3352</v>
      </c>
      <c r="E37" s="33">
        <f t="shared" si="4"/>
        <v>92343</v>
      </c>
      <c r="F37" s="33">
        <f t="shared" si="5"/>
        <v>16621.739999999998</v>
      </c>
      <c r="G37" s="34">
        <f t="shared" si="2"/>
        <v>108964.73999999999</v>
      </c>
      <c r="H37" s="35"/>
      <c r="I37" s="67"/>
    </row>
    <row r="38" spans="1:9" x14ac:dyDescent="0.25">
      <c r="A38" s="12" t="s">
        <v>108</v>
      </c>
      <c r="B38" s="32">
        <f>[1]DAMAN!$B38</f>
        <v>92791</v>
      </c>
      <c r="C38" s="33">
        <v>1100</v>
      </c>
      <c r="D38" s="33">
        <f t="shared" si="6"/>
        <v>3352</v>
      </c>
      <c r="E38" s="33">
        <f t="shared" si="4"/>
        <v>95043</v>
      </c>
      <c r="F38" s="33">
        <f t="shared" si="5"/>
        <v>17107.739999999998</v>
      </c>
      <c r="G38" s="34">
        <f t="shared" si="2"/>
        <v>112150.73999999999</v>
      </c>
      <c r="H38" s="35"/>
      <c r="I38" s="67"/>
    </row>
    <row r="39" spans="1:9" x14ac:dyDescent="0.25">
      <c r="A39" s="12" t="s">
        <v>37</v>
      </c>
      <c r="B39" s="32">
        <f>[1]DAMAN!$B39</f>
        <v>91611</v>
      </c>
      <c r="C39" s="33">
        <v>1100</v>
      </c>
      <c r="D39" s="33">
        <f t="shared" si="6"/>
        <v>3352</v>
      </c>
      <c r="E39" s="33">
        <f t="shared" si="4"/>
        <v>93863</v>
      </c>
      <c r="F39" s="33">
        <f t="shared" si="5"/>
        <v>16895.34</v>
      </c>
      <c r="G39" s="34">
        <f t="shared" si="2"/>
        <v>110758.34</v>
      </c>
      <c r="H39" s="35"/>
      <c r="I39" s="67"/>
    </row>
    <row r="40" spans="1:9" x14ac:dyDescent="0.25">
      <c r="A40" s="12" t="s">
        <v>109</v>
      </c>
      <c r="B40" s="32">
        <f>+'[1]PP EX-WORKS'!Y47</f>
        <v>86091</v>
      </c>
      <c r="C40" s="33">
        <v>1100</v>
      </c>
      <c r="D40" s="33">
        <f t="shared" si="6"/>
        <v>3352</v>
      </c>
      <c r="E40" s="33">
        <f t="shared" si="4"/>
        <v>88343</v>
      </c>
      <c r="F40" s="33">
        <f t="shared" si="5"/>
        <v>15901.74</v>
      </c>
      <c r="G40" s="34">
        <f t="shared" si="2"/>
        <v>104244.74</v>
      </c>
      <c r="H40" s="35"/>
      <c r="I40" s="67"/>
    </row>
    <row r="41" spans="1:9" x14ac:dyDescent="0.25">
      <c r="A41" s="12" t="s">
        <v>110</v>
      </c>
      <c r="B41" s="32">
        <f>[1]DAMAN!$B41</f>
        <v>89591</v>
      </c>
      <c r="C41" s="33">
        <v>1100</v>
      </c>
      <c r="D41" s="33">
        <f t="shared" si="6"/>
        <v>3352</v>
      </c>
      <c r="E41" s="33">
        <f t="shared" si="4"/>
        <v>91843</v>
      </c>
      <c r="F41" s="33">
        <f t="shared" si="5"/>
        <v>16531.739999999998</v>
      </c>
      <c r="G41" s="34">
        <f t="shared" si="2"/>
        <v>108374.73999999999</v>
      </c>
      <c r="H41" s="35"/>
      <c r="I41" s="67"/>
    </row>
    <row r="42" spans="1:9" x14ac:dyDescent="0.25">
      <c r="A42" s="12" t="s">
        <v>111</v>
      </c>
      <c r="B42" s="32">
        <f>[1]DAMAN!$B42</f>
        <v>90111</v>
      </c>
      <c r="C42" s="33">
        <v>1100</v>
      </c>
      <c r="D42" s="33">
        <f t="shared" si="6"/>
        <v>3352</v>
      </c>
      <c r="E42" s="33">
        <f t="shared" si="4"/>
        <v>92363</v>
      </c>
      <c r="F42" s="33">
        <f t="shared" si="5"/>
        <v>16625.34</v>
      </c>
      <c r="G42" s="34">
        <f t="shared" si="2"/>
        <v>108988.34</v>
      </c>
      <c r="H42" s="35"/>
      <c r="I42" s="67"/>
    </row>
    <row r="43" spans="1:9" x14ac:dyDescent="0.25">
      <c r="A43" s="12" t="s">
        <v>112</v>
      </c>
      <c r="B43" s="32">
        <f>[1]DAMAN!$B43</f>
        <v>93901</v>
      </c>
      <c r="C43" s="33">
        <v>1100</v>
      </c>
      <c r="D43" s="33">
        <f t="shared" si="6"/>
        <v>3352</v>
      </c>
      <c r="E43" s="33">
        <f t="shared" si="4"/>
        <v>96153</v>
      </c>
      <c r="F43" s="33">
        <f t="shared" si="5"/>
        <v>17307.54</v>
      </c>
      <c r="G43" s="34">
        <f t="shared" si="2"/>
        <v>113460.54000000001</v>
      </c>
      <c r="H43" s="35"/>
      <c r="I43" s="67"/>
    </row>
    <row r="44" spans="1:9" x14ac:dyDescent="0.25">
      <c r="A44" s="12" t="s">
        <v>113</v>
      </c>
      <c r="B44" s="32">
        <f>[1]DAMAN!$B44</f>
        <v>86091</v>
      </c>
      <c r="C44" s="33">
        <v>1100</v>
      </c>
      <c r="D44" s="33">
        <f t="shared" si="6"/>
        <v>3352</v>
      </c>
      <c r="E44" s="33">
        <f t="shared" si="4"/>
        <v>88343</v>
      </c>
      <c r="F44" s="33">
        <f t="shared" si="5"/>
        <v>15901.74</v>
      </c>
      <c r="G44" s="34">
        <f t="shared" si="2"/>
        <v>104244.74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98211</v>
      </c>
      <c r="C46" s="33">
        <v>1100</v>
      </c>
      <c r="D46" s="33">
        <f>+D44</f>
        <v>3352</v>
      </c>
      <c r="E46" s="33">
        <f t="shared" ref="E46:E59" si="7">+B46-C46+D46</f>
        <v>100463</v>
      </c>
      <c r="F46" s="33">
        <f t="shared" si="5"/>
        <v>18083.34</v>
      </c>
      <c r="G46" s="34">
        <f t="shared" si="2"/>
        <v>118546.34</v>
      </c>
      <c r="H46" s="35"/>
      <c r="I46" s="67"/>
    </row>
    <row r="47" spans="1:9" x14ac:dyDescent="0.25">
      <c r="A47" s="12" t="s">
        <v>115</v>
      </c>
      <c r="B47" s="32">
        <f>+'[1]PP EX-WORKS'!S47</f>
        <v>98151</v>
      </c>
      <c r="C47" s="33">
        <v>1100</v>
      </c>
      <c r="D47" s="33">
        <f>+D46</f>
        <v>3352</v>
      </c>
      <c r="E47" s="33">
        <f>+B47-C47+D47</f>
        <v>100403</v>
      </c>
      <c r="F47" s="33">
        <f>+E47*0.18</f>
        <v>18072.54</v>
      </c>
      <c r="G47" s="34">
        <f>E47+F47</f>
        <v>118475.54000000001</v>
      </c>
      <c r="H47" s="35"/>
      <c r="I47" s="67"/>
    </row>
    <row r="48" spans="1:9" x14ac:dyDescent="0.25">
      <c r="A48" s="12" t="s">
        <v>116</v>
      </c>
      <c r="B48" s="32">
        <f>+'[1]PP EX-WORKS'!P47-6000</f>
        <v>88901</v>
      </c>
      <c r="C48" s="33">
        <v>1100</v>
      </c>
      <c r="D48" s="33">
        <f t="shared" ref="D48:D59" si="8">+D47</f>
        <v>3352</v>
      </c>
      <c r="E48" s="33">
        <f t="shared" si="7"/>
        <v>91153</v>
      </c>
      <c r="F48" s="33">
        <f t="shared" si="5"/>
        <v>16407.54</v>
      </c>
      <c r="G48" s="34">
        <f t="shared" si="2"/>
        <v>107560.54000000001</v>
      </c>
      <c r="H48" s="35"/>
      <c r="I48" s="67"/>
    </row>
    <row r="49" spans="1:9" x14ac:dyDescent="0.25">
      <c r="A49" s="12" t="s">
        <v>53</v>
      </c>
      <c r="B49" s="32">
        <f>[1]DAMAN!$B49</f>
        <v>96661</v>
      </c>
      <c r="C49" s="33">
        <v>1100</v>
      </c>
      <c r="D49" s="33">
        <f t="shared" si="8"/>
        <v>3352</v>
      </c>
      <c r="E49" s="33">
        <f t="shared" si="7"/>
        <v>98913</v>
      </c>
      <c r="F49" s="33">
        <f t="shared" si="5"/>
        <v>17804.34</v>
      </c>
      <c r="G49" s="34">
        <f t="shared" si="2"/>
        <v>116717.34</v>
      </c>
      <c r="H49" s="35"/>
      <c r="I49" s="67"/>
    </row>
    <row r="50" spans="1:9" x14ac:dyDescent="0.25">
      <c r="A50" s="12" t="s">
        <v>117</v>
      </c>
      <c r="B50" s="32">
        <f>[1]DAMAN!$B50</f>
        <v>94901</v>
      </c>
      <c r="C50" s="33">
        <v>1100</v>
      </c>
      <c r="D50" s="33">
        <f t="shared" si="8"/>
        <v>3352</v>
      </c>
      <c r="E50" s="33">
        <f t="shared" si="7"/>
        <v>97153</v>
      </c>
      <c r="F50" s="33">
        <f t="shared" si="5"/>
        <v>17487.54</v>
      </c>
      <c r="G50" s="34">
        <f t="shared" si="2"/>
        <v>114640.54000000001</v>
      </c>
      <c r="H50" s="35"/>
      <c r="I50" s="67"/>
    </row>
    <row r="51" spans="1:9" x14ac:dyDescent="0.25">
      <c r="A51" s="12" t="s">
        <v>44</v>
      </c>
      <c r="B51" s="32">
        <f>+'[1]PP EX-WORKS'!W47</f>
        <v>95391</v>
      </c>
      <c r="C51" s="33">
        <v>1100</v>
      </c>
      <c r="D51" s="33">
        <f t="shared" si="8"/>
        <v>3352</v>
      </c>
      <c r="E51" s="33">
        <f>+B51-C51+D51</f>
        <v>97643</v>
      </c>
      <c r="F51" s="33">
        <f>+E51*0.18</f>
        <v>17575.739999999998</v>
      </c>
      <c r="G51" s="34">
        <f>E51+F51</f>
        <v>115218.73999999999</v>
      </c>
      <c r="H51" s="35"/>
      <c r="I51" s="67"/>
    </row>
    <row r="52" spans="1:9" x14ac:dyDescent="0.25">
      <c r="A52" s="12" t="s">
        <v>45</v>
      </c>
      <c r="B52" s="32">
        <f>+'[1]PP EX-WORKS'!V47</f>
        <v>97241</v>
      </c>
      <c r="C52" s="33">
        <v>1100</v>
      </c>
      <c r="D52" s="33">
        <f t="shared" si="8"/>
        <v>3352</v>
      </c>
      <c r="E52" s="33">
        <f>+B52-C52+D52</f>
        <v>99493</v>
      </c>
      <c r="F52" s="33">
        <f>+E52*0.18</f>
        <v>17908.739999999998</v>
      </c>
      <c r="G52" s="34">
        <f>E52+F52</f>
        <v>117401.73999999999</v>
      </c>
      <c r="H52" s="35"/>
      <c r="I52" s="67"/>
    </row>
    <row r="53" spans="1:9" x14ac:dyDescent="0.25">
      <c r="A53" s="12" t="s">
        <v>46</v>
      </c>
      <c r="B53" s="32">
        <f>+'[1]PP EX-WORKS'!T47</f>
        <v>96371</v>
      </c>
      <c r="C53" s="33">
        <v>1100</v>
      </c>
      <c r="D53" s="33">
        <f t="shared" si="8"/>
        <v>3352</v>
      </c>
      <c r="E53" s="33">
        <f>+B53-C53+D53</f>
        <v>98623</v>
      </c>
      <c r="F53" s="33">
        <f>+E53*0.18</f>
        <v>17752.14</v>
      </c>
      <c r="G53" s="34">
        <f>E53+F53</f>
        <v>116375.14</v>
      </c>
      <c r="H53" s="35"/>
      <c r="I53" s="67"/>
    </row>
    <row r="54" spans="1:9" x14ac:dyDescent="0.25">
      <c r="A54" s="12" t="s">
        <v>47</v>
      </c>
      <c r="B54" s="32">
        <f>+'[1]PP EX-WORKS'!U47</f>
        <v>96371</v>
      </c>
      <c r="C54" s="33">
        <v>1100</v>
      </c>
      <c r="D54" s="33">
        <f t="shared" si="8"/>
        <v>3352</v>
      </c>
      <c r="E54" s="33">
        <f>+B54-C54+D54</f>
        <v>98623</v>
      </c>
      <c r="F54" s="33">
        <f>+E54*0.18</f>
        <v>17752.14</v>
      </c>
      <c r="G54" s="34">
        <f>E54+F54</f>
        <v>116375.14</v>
      </c>
      <c r="H54" s="35"/>
      <c r="I54" s="67"/>
    </row>
    <row r="55" spans="1:9" x14ac:dyDescent="0.25">
      <c r="A55" s="12" t="s">
        <v>118</v>
      </c>
      <c r="B55" s="32">
        <f>[1]DAMAN!$B55</f>
        <v>94901</v>
      </c>
      <c r="C55" s="33">
        <v>1100</v>
      </c>
      <c r="D55" s="33">
        <f t="shared" si="8"/>
        <v>3352</v>
      </c>
      <c r="E55" s="33">
        <f t="shared" si="7"/>
        <v>97153</v>
      </c>
      <c r="F55" s="33">
        <f t="shared" si="5"/>
        <v>17487.54</v>
      </c>
      <c r="G55" s="34">
        <f t="shared" si="2"/>
        <v>114640.54000000001</v>
      </c>
      <c r="H55" s="35"/>
      <c r="I55" s="67"/>
    </row>
    <row r="56" spans="1:9" x14ac:dyDescent="0.25">
      <c r="A56" s="12" t="s">
        <v>174</v>
      </c>
      <c r="B56" s="32">
        <f>[1]DAMAN!$B56</f>
        <v>94401</v>
      </c>
      <c r="C56" s="33">
        <v>1100</v>
      </c>
      <c r="D56" s="33">
        <f t="shared" si="8"/>
        <v>3352</v>
      </c>
      <c r="E56" s="33">
        <f t="shared" si="7"/>
        <v>96653</v>
      </c>
      <c r="F56" s="33">
        <f t="shared" si="5"/>
        <v>17397.54</v>
      </c>
      <c r="G56" s="34">
        <f t="shared" si="2"/>
        <v>114050.54000000001</v>
      </c>
      <c r="H56" s="35"/>
      <c r="I56" s="67"/>
    </row>
    <row r="57" spans="1:9" x14ac:dyDescent="0.25">
      <c r="A57" s="12" t="s">
        <v>120</v>
      </c>
      <c r="B57" s="32">
        <f>[1]DAMAN!$B57</f>
        <v>97735</v>
      </c>
      <c r="C57" s="33">
        <v>1100</v>
      </c>
      <c r="D57" s="33">
        <f t="shared" si="8"/>
        <v>3352</v>
      </c>
      <c r="E57" s="33">
        <f t="shared" si="7"/>
        <v>99987</v>
      </c>
      <c r="F57" s="33">
        <f t="shared" si="5"/>
        <v>17997.66</v>
      </c>
      <c r="G57" s="34">
        <f t="shared" si="2"/>
        <v>117984.66</v>
      </c>
      <c r="H57" s="35"/>
      <c r="I57" s="67"/>
    </row>
    <row r="58" spans="1:9" x14ac:dyDescent="0.25">
      <c r="A58" s="12" t="s">
        <v>121</v>
      </c>
      <c r="B58" s="32">
        <f>[1]DAMAN!$B58</f>
        <v>100735</v>
      </c>
      <c r="C58" s="33">
        <v>1100</v>
      </c>
      <c r="D58" s="33">
        <f t="shared" si="8"/>
        <v>3352</v>
      </c>
      <c r="E58" s="33">
        <f t="shared" si="7"/>
        <v>102987</v>
      </c>
      <c r="F58" s="33">
        <f t="shared" si="5"/>
        <v>18537.66</v>
      </c>
      <c r="G58" s="34">
        <f t="shared" si="2"/>
        <v>121524.66</v>
      </c>
      <c r="H58" s="35"/>
      <c r="I58" s="67"/>
    </row>
    <row r="59" spans="1:9" x14ac:dyDescent="0.25">
      <c r="A59" s="40" t="s">
        <v>122</v>
      </c>
      <c r="B59" s="32">
        <f>[1]DAMAN!$B59</f>
        <v>99755</v>
      </c>
      <c r="C59" s="33">
        <v>1100</v>
      </c>
      <c r="D59" s="33">
        <f t="shared" si="8"/>
        <v>3352</v>
      </c>
      <c r="E59" s="33">
        <f t="shared" si="7"/>
        <v>102007</v>
      </c>
      <c r="F59" s="33">
        <f t="shared" si="5"/>
        <v>18361.259999999998</v>
      </c>
      <c r="G59" s="34">
        <f t="shared" si="2"/>
        <v>120368.26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95729</v>
      </c>
      <c r="C61" s="33">
        <v>1100</v>
      </c>
      <c r="D61" s="33">
        <f>+D59</f>
        <v>3352</v>
      </c>
      <c r="E61" s="33">
        <f t="shared" ref="E61:E69" si="9">+B61-C61+D61</f>
        <v>97981</v>
      </c>
      <c r="F61" s="33">
        <f t="shared" si="5"/>
        <v>17636.579999999998</v>
      </c>
      <c r="G61" s="34">
        <f t="shared" si="2"/>
        <v>115617.58</v>
      </c>
      <c r="H61" s="35"/>
      <c r="I61" s="67"/>
    </row>
    <row r="62" spans="1:9" x14ac:dyDescent="0.25">
      <c r="A62" s="12" t="s">
        <v>124</v>
      </c>
      <c r="B62" s="32">
        <f>[1]DAMAN!$B62</f>
        <v>94729</v>
      </c>
      <c r="C62" s="33">
        <v>1100</v>
      </c>
      <c r="D62" s="33">
        <f>+D61</f>
        <v>3352</v>
      </c>
      <c r="E62" s="33">
        <f t="shared" si="9"/>
        <v>96981</v>
      </c>
      <c r="F62" s="33">
        <f t="shared" si="5"/>
        <v>17456.579999999998</v>
      </c>
      <c r="G62" s="34">
        <f t="shared" si="2"/>
        <v>114437.58</v>
      </c>
      <c r="H62" s="35"/>
      <c r="I62" s="67"/>
    </row>
    <row r="63" spans="1:9" x14ac:dyDescent="0.25">
      <c r="A63" s="12" t="s">
        <v>125</v>
      </c>
      <c r="B63" s="32">
        <f>[1]DAMAN!$B63</f>
        <v>94729</v>
      </c>
      <c r="C63" s="33">
        <v>1100</v>
      </c>
      <c r="D63" s="33">
        <f t="shared" ref="D63:D69" si="10">+D62</f>
        <v>3352</v>
      </c>
      <c r="E63" s="33">
        <f t="shared" si="9"/>
        <v>96981</v>
      </c>
      <c r="F63" s="33">
        <f t="shared" si="5"/>
        <v>17456.579999999998</v>
      </c>
      <c r="G63" s="34">
        <f t="shared" si="2"/>
        <v>114437.58</v>
      </c>
      <c r="H63" s="35"/>
      <c r="I63" s="67"/>
    </row>
    <row r="64" spans="1:9" x14ac:dyDescent="0.25">
      <c r="A64" s="12" t="s">
        <v>126</v>
      </c>
      <c r="B64" s="32">
        <f>[1]DAMAN!$B64</f>
        <v>101809</v>
      </c>
      <c r="C64" s="33">
        <v>1100</v>
      </c>
      <c r="D64" s="33">
        <f t="shared" si="10"/>
        <v>3352</v>
      </c>
      <c r="E64" s="33">
        <f t="shared" si="9"/>
        <v>104061</v>
      </c>
      <c r="F64" s="33">
        <f t="shared" si="5"/>
        <v>18730.98</v>
      </c>
      <c r="G64" s="34">
        <f t="shared" si="2"/>
        <v>122791.98</v>
      </c>
      <c r="H64" s="35"/>
      <c r="I64" s="67"/>
    </row>
    <row r="65" spans="1:9" x14ac:dyDescent="0.25">
      <c r="A65" s="12" t="s">
        <v>127</v>
      </c>
      <c r="B65" s="32">
        <f>[1]DAMAN!$B65</f>
        <v>103809</v>
      </c>
      <c r="C65" s="33">
        <v>1100</v>
      </c>
      <c r="D65" s="33">
        <f t="shared" si="10"/>
        <v>3352</v>
      </c>
      <c r="E65" s="33">
        <f t="shared" si="9"/>
        <v>106061</v>
      </c>
      <c r="F65" s="33">
        <f t="shared" si="5"/>
        <v>19090.98</v>
      </c>
      <c r="G65" s="34">
        <f t="shared" si="2"/>
        <v>125151.98</v>
      </c>
      <c r="H65" s="35"/>
      <c r="I65" s="67"/>
    </row>
    <row r="66" spans="1:9" x14ac:dyDescent="0.25">
      <c r="A66" s="12" t="s">
        <v>128</v>
      </c>
      <c r="B66" s="32">
        <f>[1]DAMAN!$B66</f>
        <v>105509</v>
      </c>
      <c r="C66" s="33">
        <v>1100</v>
      </c>
      <c r="D66" s="33">
        <f t="shared" si="10"/>
        <v>3352</v>
      </c>
      <c r="E66" s="33">
        <f t="shared" si="9"/>
        <v>107761</v>
      </c>
      <c r="F66" s="33">
        <f t="shared" si="5"/>
        <v>19396.98</v>
      </c>
      <c r="G66" s="34">
        <f t="shared" si="2"/>
        <v>127157.98</v>
      </c>
      <c r="H66" s="35"/>
      <c r="I66" s="67"/>
    </row>
    <row r="67" spans="1:9" x14ac:dyDescent="0.25">
      <c r="A67" s="12" t="s">
        <v>129</v>
      </c>
      <c r="B67" s="32">
        <f>[1]DAMAN!$B67</f>
        <v>89229</v>
      </c>
      <c r="C67" s="33">
        <v>1100</v>
      </c>
      <c r="D67" s="33">
        <f t="shared" si="10"/>
        <v>3352</v>
      </c>
      <c r="E67" s="33">
        <f t="shared" si="9"/>
        <v>91481</v>
      </c>
      <c r="F67" s="33">
        <f t="shared" si="5"/>
        <v>16466.579999999998</v>
      </c>
      <c r="G67" s="34">
        <f t="shared" si="2"/>
        <v>107947.58</v>
      </c>
      <c r="H67" s="35"/>
      <c r="I67" s="67"/>
    </row>
    <row r="68" spans="1:9" x14ac:dyDescent="0.25">
      <c r="A68" s="12" t="s">
        <v>130</v>
      </c>
      <c r="B68" s="32">
        <f>[1]DAMAN!$B68</f>
        <v>90729</v>
      </c>
      <c r="C68" s="33">
        <v>1100</v>
      </c>
      <c r="D68" s="33">
        <f t="shared" si="10"/>
        <v>3352</v>
      </c>
      <c r="E68" s="33">
        <f t="shared" si="9"/>
        <v>92981</v>
      </c>
      <c r="F68" s="33">
        <f t="shared" si="5"/>
        <v>16736.579999999998</v>
      </c>
      <c r="G68" s="34">
        <f t="shared" si="2"/>
        <v>109717.58</v>
      </c>
      <c r="H68" s="35"/>
      <c r="I68" s="49"/>
    </row>
    <row r="69" spans="1:9" x14ac:dyDescent="0.25">
      <c r="A69" s="12" t="s">
        <v>131</v>
      </c>
      <c r="B69" s="32">
        <f>[1]DAMAN!$B69</f>
        <v>90729</v>
      </c>
      <c r="C69" s="33">
        <v>1100</v>
      </c>
      <c r="D69" s="33">
        <f t="shared" si="10"/>
        <v>3352</v>
      </c>
      <c r="E69" s="33">
        <f t="shared" si="9"/>
        <v>92981</v>
      </c>
      <c r="F69" s="33">
        <f t="shared" si="5"/>
        <v>16736.579999999998</v>
      </c>
      <c r="G69" s="34">
        <f t="shared" si="2"/>
        <v>109717.58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19.01.26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93670</v>
      </c>
      <c r="C10" s="33">
        <v>1100</v>
      </c>
      <c r="D10" s="33">
        <f>+'[1]Freight list'!I412</f>
        <v>3263</v>
      </c>
      <c r="E10" s="33">
        <f t="shared" ref="E10:E33" si="0">+B10-C10+D10</f>
        <v>95833</v>
      </c>
      <c r="F10" s="33">
        <f t="shared" ref="F10:F33" si="1">+E10*0.18</f>
        <v>17249.939999999999</v>
      </c>
      <c r="G10" s="34">
        <f>E10+F10</f>
        <v>113082.94</v>
      </c>
      <c r="H10" s="35"/>
      <c r="I10" s="62"/>
    </row>
    <row r="11" spans="1:9" x14ac:dyDescent="0.25">
      <c r="A11" s="12" t="s">
        <v>15</v>
      </c>
      <c r="B11" s="32">
        <f>[1]DAMAN!$B11</f>
        <v>95670</v>
      </c>
      <c r="C11" s="33">
        <v>1100</v>
      </c>
      <c r="D11" s="33">
        <f>+D10</f>
        <v>3263</v>
      </c>
      <c r="E11" s="33">
        <f t="shared" si="0"/>
        <v>97833</v>
      </c>
      <c r="F11" s="33">
        <f t="shared" si="1"/>
        <v>17609.939999999999</v>
      </c>
      <c r="G11" s="34">
        <f t="shared" ref="G11:G69" si="2">E11+F11</f>
        <v>115442.94</v>
      </c>
      <c r="H11" s="35"/>
      <c r="I11" s="62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3263</v>
      </c>
      <c r="E12" s="33">
        <f>+B12-C12+D12</f>
        <v>98583</v>
      </c>
      <c r="F12" s="33">
        <f>+E12*0.18</f>
        <v>17744.939999999999</v>
      </c>
      <c r="G12" s="34">
        <f>E12+F12</f>
        <v>116327.94</v>
      </c>
      <c r="H12" s="35"/>
      <c r="I12" s="62"/>
    </row>
    <row r="13" spans="1:9" x14ac:dyDescent="0.25">
      <c r="A13" s="12" t="s">
        <v>91</v>
      </c>
      <c r="B13" s="32">
        <f>[1]DAMAN!$B13</f>
        <v>96420</v>
      </c>
      <c r="C13" s="33">
        <v>1100</v>
      </c>
      <c r="D13" s="33">
        <f t="shared" si="3"/>
        <v>3263</v>
      </c>
      <c r="E13" s="33">
        <f t="shared" si="0"/>
        <v>98583</v>
      </c>
      <c r="F13" s="33">
        <f t="shared" si="1"/>
        <v>17744.939999999999</v>
      </c>
      <c r="G13" s="34">
        <f t="shared" si="2"/>
        <v>116327.94</v>
      </c>
      <c r="H13" s="35"/>
      <c r="I13" s="62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3263</v>
      </c>
      <c r="E14" s="33">
        <f>+B14-C14+D14</f>
        <v>101083</v>
      </c>
      <c r="F14" s="33">
        <f>+E14*0.18</f>
        <v>18194.939999999999</v>
      </c>
      <c r="G14" s="34">
        <f>E14+F14</f>
        <v>119277.94</v>
      </c>
      <c r="H14" s="35"/>
      <c r="I14" s="62"/>
    </row>
    <row r="15" spans="1:9" x14ac:dyDescent="0.25">
      <c r="A15" s="12" t="s">
        <v>20</v>
      </c>
      <c r="B15" s="32">
        <f>+'[1]HD EX-WORKS'!V58</f>
        <v>98920</v>
      </c>
      <c r="C15" s="33">
        <v>1100</v>
      </c>
      <c r="D15" s="33">
        <f t="shared" si="3"/>
        <v>3263</v>
      </c>
      <c r="E15" s="33">
        <f>+B15-C15+D15</f>
        <v>101083</v>
      </c>
      <c r="F15" s="33">
        <f>+E15*0.18</f>
        <v>18194.939999999999</v>
      </c>
      <c r="G15" s="34">
        <f>E15+F15</f>
        <v>119277.94</v>
      </c>
      <c r="H15" s="35"/>
      <c r="I15" s="62"/>
    </row>
    <row r="16" spans="1:9" x14ac:dyDescent="0.25">
      <c r="A16" s="12" t="s">
        <v>92</v>
      </c>
      <c r="B16" s="32">
        <f>[1]DAMAN!$B16</f>
        <v>95712</v>
      </c>
      <c r="C16" s="33">
        <v>1100</v>
      </c>
      <c r="D16" s="33">
        <f t="shared" si="3"/>
        <v>3263</v>
      </c>
      <c r="E16" s="33">
        <f t="shared" si="0"/>
        <v>97875</v>
      </c>
      <c r="F16" s="33">
        <f t="shared" si="1"/>
        <v>17617.5</v>
      </c>
      <c r="G16" s="34">
        <f t="shared" si="2"/>
        <v>115492.5</v>
      </c>
      <c r="H16" s="35"/>
      <c r="I16" s="72"/>
    </row>
    <row r="17" spans="1:9" x14ac:dyDescent="0.25">
      <c r="A17" s="12" t="s">
        <v>93</v>
      </c>
      <c r="B17" s="32">
        <f>[1]DAMAN!$B17</f>
        <v>97300</v>
      </c>
      <c r="C17" s="33">
        <v>1100</v>
      </c>
      <c r="D17" s="33">
        <f t="shared" si="3"/>
        <v>3263</v>
      </c>
      <c r="E17" s="33">
        <f t="shared" si="0"/>
        <v>99463</v>
      </c>
      <c r="F17" s="33">
        <f t="shared" si="1"/>
        <v>17903.34</v>
      </c>
      <c r="G17" s="34">
        <f t="shared" si="2"/>
        <v>117366.34</v>
      </c>
      <c r="H17" s="35"/>
      <c r="I17" s="62"/>
    </row>
    <row r="18" spans="1:9" x14ac:dyDescent="0.25">
      <c r="A18" s="12" t="s">
        <v>94</v>
      </c>
      <c r="B18" s="32">
        <f>[1]DAMAN!$B18</f>
        <v>96050</v>
      </c>
      <c r="C18" s="33">
        <v>1100</v>
      </c>
      <c r="D18" s="33">
        <f t="shared" si="3"/>
        <v>3263</v>
      </c>
      <c r="E18" s="33">
        <f t="shared" si="0"/>
        <v>98213</v>
      </c>
      <c r="F18" s="33">
        <f t="shared" si="1"/>
        <v>17678.34</v>
      </c>
      <c r="G18" s="34">
        <f t="shared" si="2"/>
        <v>115891.34</v>
      </c>
      <c r="H18" s="35"/>
      <c r="I18" s="62"/>
    </row>
    <row r="19" spans="1:9" x14ac:dyDescent="0.25">
      <c r="A19" s="12" t="s">
        <v>95</v>
      </c>
      <c r="B19" s="32">
        <f>[1]DAMAN!$B19</f>
        <v>95550</v>
      </c>
      <c r="C19" s="33">
        <v>1100</v>
      </c>
      <c r="D19" s="33">
        <f t="shared" si="3"/>
        <v>3263</v>
      </c>
      <c r="E19" s="33">
        <f t="shared" si="0"/>
        <v>97713</v>
      </c>
      <c r="F19" s="33">
        <f t="shared" si="1"/>
        <v>17588.34</v>
      </c>
      <c r="G19" s="34">
        <f t="shared" si="2"/>
        <v>115301.34</v>
      </c>
      <c r="H19" s="35"/>
      <c r="I19" s="62"/>
    </row>
    <row r="20" spans="1:9" x14ac:dyDescent="0.25">
      <c r="A20" s="12" t="s">
        <v>96</v>
      </c>
      <c r="B20" s="32">
        <f>[1]DAMAN!$B20</f>
        <v>97316</v>
      </c>
      <c r="C20" s="33">
        <v>1100</v>
      </c>
      <c r="D20" s="33">
        <f t="shared" si="3"/>
        <v>3263</v>
      </c>
      <c r="E20" s="33">
        <f t="shared" si="0"/>
        <v>99479</v>
      </c>
      <c r="F20" s="33">
        <f t="shared" si="1"/>
        <v>17906.219999999998</v>
      </c>
      <c r="G20" s="34">
        <f t="shared" si="2"/>
        <v>117385.22</v>
      </c>
      <c r="H20" s="35"/>
      <c r="I20" s="62"/>
    </row>
    <row r="21" spans="1:9" x14ac:dyDescent="0.25">
      <c r="A21" s="12" t="s">
        <v>25</v>
      </c>
      <c r="B21" s="32">
        <f>[1]DAMAN!$B21</f>
        <v>95910</v>
      </c>
      <c r="C21" s="33">
        <v>1100</v>
      </c>
      <c r="D21" s="33">
        <f t="shared" si="3"/>
        <v>3263</v>
      </c>
      <c r="E21" s="33">
        <f t="shared" si="0"/>
        <v>98073</v>
      </c>
      <c r="F21" s="33">
        <f t="shared" si="1"/>
        <v>17653.14</v>
      </c>
      <c r="G21" s="34">
        <f t="shared" si="2"/>
        <v>115726.14</v>
      </c>
      <c r="H21" s="35"/>
      <c r="I21" s="62"/>
    </row>
    <row r="22" spans="1:9" x14ac:dyDescent="0.25">
      <c r="A22" s="12" t="s">
        <v>97</v>
      </c>
      <c r="B22" s="32">
        <f>[1]DAMAN!$B22</f>
        <v>93876</v>
      </c>
      <c r="C22" s="33">
        <v>1100</v>
      </c>
      <c r="D22" s="33">
        <f t="shared" si="3"/>
        <v>3263</v>
      </c>
      <c r="E22" s="33">
        <f t="shared" si="0"/>
        <v>96039</v>
      </c>
      <c r="F22" s="33">
        <f t="shared" si="1"/>
        <v>17287.02</v>
      </c>
      <c r="G22" s="34">
        <f t="shared" si="2"/>
        <v>113326.02</v>
      </c>
      <c r="H22" s="35"/>
      <c r="I22" s="62"/>
    </row>
    <row r="23" spans="1:9" x14ac:dyDescent="0.25">
      <c r="A23" s="12" t="s">
        <v>98</v>
      </c>
      <c r="B23" s="32">
        <f>[1]DAMAN!$B23</f>
        <v>96876</v>
      </c>
      <c r="C23" s="33">
        <v>1100</v>
      </c>
      <c r="D23" s="33">
        <f t="shared" si="3"/>
        <v>3263</v>
      </c>
      <c r="E23" s="33">
        <f t="shared" si="0"/>
        <v>99039</v>
      </c>
      <c r="F23" s="33">
        <f t="shared" si="1"/>
        <v>17827.02</v>
      </c>
      <c r="G23" s="34">
        <f t="shared" si="2"/>
        <v>116866.02</v>
      </c>
      <c r="H23" s="35"/>
      <c r="I23" s="62"/>
    </row>
    <row r="24" spans="1:9" x14ac:dyDescent="0.25">
      <c r="A24" s="12" t="s">
        <v>99</v>
      </c>
      <c r="B24" s="32">
        <f>[1]DAMAN!$B24</f>
        <v>96876</v>
      </c>
      <c r="C24" s="33">
        <v>1100</v>
      </c>
      <c r="D24" s="33">
        <f t="shared" si="3"/>
        <v>3263</v>
      </c>
      <c r="E24" s="33">
        <f t="shared" si="0"/>
        <v>99039</v>
      </c>
      <c r="F24" s="33">
        <f t="shared" si="1"/>
        <v>17827.02</v>
      </c>
      <c r="G24" s="34">
        <f t="shared" si="2"/>
        <v>116866.02</v>
      </c>
      <c r="H24" s="35"/>
      <c r="I24" s="62"/>
    </row>
    <row r="25" spans="1:9" x14ac:dyDescent="0.25">
      <c r="A25" s="12" t="s">
        <v>100</v>
      </c>
      <c r="B25" s="32">
        <f>[1]DAMAN!$B25</f>
        <v>96371</v>
      </c>
      <c r="C25" s="33">
        <v>1100</v>
      </c>
      <c r="D25" s="33">
        <f t="shared" si="3"/>
        <v>3263</v>
      </c>
      <c r="E25" s="33">
        <f t="shared" si="0"/>
        <v>98534</v>
      </c>
      <c r="F25" s="33">
        <f t="shared" si="1"/>
        <v>17736.12</v>
      </c>
      <c r="G25" s="34">
        <f t="shared" si="2"/>
        <v>116270.12</v>
      </c>
      <c r="H25" s="35"/>
      <c r="I25" s="72"/>
    </row>
    <row r="26" spans="1:9" x14ac:dyDescent="0.25">
      <c r="A26" s="12" t="s">
        <v>29</v>
      </c>
      <c r="B26" s="32">
        <f>[1]DAMAN!$B26</f>
        <v>95766</v>
      </c>
      <c r="C26" s="33">
        <v>1100</v>
      </c>
      <c r="D26" s="33">
        <f t="shared" si="3"/>
        <v>3263</v>
      </c>
      <c r="E26" s="33">
        <f t="shared" si="0"/>
        <v>97929</v>
      </c>
      <c r="F26" s="33">
        <f t="shared" si="1"/>
        <v>17627.22</v>
      </c>
      <c r="G26" s="34">
        <f t="shared" si="2"/>
        <v>115556.22</v>
      </c>
      <c r="H26" s="35"/>
      <c r="I26" s="62"/>
    </row>
    <row r="27" spans="1:9" x14ac:dyDescent="0.25">
      <c r="A27" s="12" t="s">
        <v>31</v>
      </c>
      <c r="B27" s="32">
        <f>[1]DAMAN!$B27</f>
        <v>96576</v>
      </c>
      <c r="C27" s="33">
        <v>1100</v>
      </c>
      <c r="D27" s="33">
        <f t="shared" si="3"/>
        <v>3263</v>
      </c>
      <c r="E27" s="33">
        <f t="shared" si="0"/>
        <v>98739</v>
      </c>
      <c r="F27" s="33">
        <f t="shared" si="1"/>
        <v>17773.02</v>
      </c>
      <c r="G27" s="34">
        <f t="shared" si="2"/>
        <v>116512.02</v>
      </c>
      <c r="H27" s="35"/>
      <c r="I27" s="67"/>
    </row>
    <row r="28" spans="1:9" x14ac:dyDescent="0.25">
      <c r="A28" s="12" t="s">
        <v>101</v>
      </c>
      <c r="B28" s="32">
        <f>[1]DAMAN!$B28</f>
        <v>94371</v>
      </c>
      <c r="C28" s="33">
        <v>1100</v>
      </c>
      <c r="D28" s="33">
        <f t="shared" si="3"/>
        <v>3263</v>
      </c>
      <c r="E28" s="33">
        <f t="shared" si="0"/>
        <v>96534</v>
      </c>
      <c r="F28" s="33">
        <f t="shared" si="1"/>
        <v>17376.12</v>
      </c>
      <c r="G28" s="34">
        <f t="shared" si="2"/>
        <v>113910.12</v>
      </c>
      <c r="H28" s="35"/>
      <c r="I28" s="67"/>
    </row>
    <row r="29" spans="1:9" x14ac:dyDescent="0.25">
      <c r="A29" s="12" t="s">
        <v>27</v>
      </c>
      <c r="B29" s="32">
        <f>[1]DAMAN!$B29</f>
        <v>92876</v>
      </c>
      <c r="C29" s="33">
        <v>1100</v>
      </c>
      <c r="D29" s="33">
        <f t="shared" si="3"/>
        <v>3263</v>
      </c>
      <c r="E29" s="33">
        <f t="shared" si="0"/>
        <v>95039</v>
      </c>
      <c r="F29" s="33">
        <f t="shared" si="1"/>
        <v>17107.02</v>
      </c>
      <c r="G29" s="34">
        <f t="shared" si="2"/>
        <v>112146.02</v>
      </c>
      <c r="H29" s="35"/>
      <c r="I29" s="67"/>
    </row>
    <row r="30" spans="1:9" x14ac:dyDescent="0.25">
      <c r="A30" s="12" t="s">
        <v>102</v>
      </c>
      <c r="B30" s="32">
        <f>[1]DAMAN!$B30</f>
        <v>90876</v>
      </c>
      <c r="C30" s="33">
        <v>1100</v>
      </c>
      <c r="D30" s="33">
        <f t="shared" si="3"/>
        <v>3263</v>
      </c>
      <c r="E30" s="33">
        <f t="shared" si="0"/>
        <v>93039</v>
      </c>
      <c r="F30" s="33">
        <f t="shared" si="1"/>
        <v>16747.02</v>
      </c>
      <c r="G30" s="34">
        <f t="shared" si="2"/>
        <v>109786.02</v>
      </c>
      <c r="H30" s="35"/>
      <c r="I30" s="67"/>
    </row>
    <row r="31" spans="1:9" x14ac:dyDescent="0.25">
      <c r="A31" s="12" t="s">
        <v>103</v>
      </c>
      <c r="B31" s="32">
        <f>[1]DAMAN!$B31</f>
        <v>88212</v>
      </c>
      <c r="C31" s="33">
        <v>1100</v>
      </c>
      <c r="D31" s="33">
        <f t="shared" si="3"/>
        <v>3263</v>
      </c>
      <c r="E31" s="33">
        <f t="shared" si="0"/>
        <v>90375</v>
      </c>
      <c r="F31" s="33">
        <f t="shared" si="1"/>
        <v>16267.5</v>
      </c>
      <c r="G31" s="34">
        <f t="shared" si="2"/>
        <v>106642.5</v>
      </c>
      <c r="H31" s="35"/>
      <c r="I31" s="67"/>
    </row>
    <row r="32" spans="1:9" x14ac:dyDescent="0.25">
      <c r="A32" s="12" t="s">
        <v>104</v>
      </c>
      <c r="B32" s="32">
        <f>[1]DAMAN!$B32</f>
        <v>90910</v>
      </c>
      <c r="C32" s="33">
        <v>1100</v>
      </c>
      <c r="D32" s="33">
        <f t="shared" si="3"/>
        <v>3263</v>
      </c>
      <c r="E32" s="33">
        <f t="shared" si="0"/>
        <v>93073</v>
      </c>
      <c r="F32" s="33">
        <f t="shared" si="1"/>
        <v>16753.14</v>
      </c>
      <c r="G32" s="34">
        <f t="shared" si="2"/>
        <v>109826.14</v>
      </c>
      <c r="H32" s="35"/>
      <c r="I32" s="67"/>
    </row>
    <row r="33" spans="1:9" x14ac:dyDescent="0.25">
      <c r="A33" s="12" t="s">
        <v>105</v>
      </c>
      <c r="B33" s="32">
        <f>[1]DAMAN!$B33</f>
        <v>90550</v>
      </c>
      <c r="C33" s="33">
        <v>1100</v>
      </c>
      <c r="D33" s="33">
        <f t="shared" si="3"/>
        <v>3263</v>
      </c>
      <c r="E33" s="33">
        <f t="shared" si="0"/>
        <v>92713</v>
      </c>
      <c r="F33" s="33">
        <f t="shared" si="1"/>
        <v>16688.34</v>
      </c>
      <c r="G33" s="34">
        <f t="shared" si="2"/>
        <v>109401.34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92301</v>
      </c>
      <c r="C35" s="33">
        <v>1100</v>
      </c>
      <c r="D35" s="33">
        <f>+D33</f>
        <v>3263</v>
      </c>
      <c r="E35" s="33">
        <f t="shared" ref="E35:E44" si="4">+B35-C35+D35</f>
        <v>94464</v>
      </c>
      <c r="F35" s="33">
        <f t="shared" ref="F35:F69" si="5">+E35*0.18</f>
        <v>17003.52</v>
      </c>
      <c r="G35" s="34">
        <f t="shared" si="2"/>
        <v>111467.52</v>
      </c>
      <c r="H35" s="35"/>
      <c r="I35" s="67"/>
    </row>
    <row r="36" spans="1:9" x14ac:dyDescent="0.25">
      <c r="A36" s="12" t="s">
        <v>106</v>
      </c>
      <c r="B36" s="32">
        <f>[1]DAMAN!$B36</f>
        <v>91111</v>
      </c>
      <c r="C36" s="33">
        <v>1100</v>
      </c>
      <c r="D36" s="33">
        <f>+D35</f>
        <v>3263</v>
      </c>
      <c r="E36" s="33">
        <f t="shared" si="4"/>
        <v>93274</v>
      </c>
      <c r="F36" s="33">
        <f t="shared" si="5"/>
        <v>16789.32</v>
      </c>
      <c r="G36" s="34">
        <f t="shared" si="2"/>
        <v>110063.32</v>
      </c>
      <c r="H36" s="35"/>
      <c r="I36" s="67"/>
    </row>
    <row r="37" spans="1:9" x14ac:dyDescent="0.25">
      <c r="A37" s="12" t="s">
        <v>107</v>
      </c>
      <c r="B37" s="32">
        <f>[1]DAMAN!$B37</f>
        <v>90091</v>
      </c>
      <c r="C37" s="33">
        <v>1100</v>
      </c>
      <c r="D37" s="33">
        <f t="shared" ref="D37:D44" si="6">+D36</f>
        <v>3263</v>
      </c>
      <c r="E37" s="33">
        <f t="shared" si="4"/>
        <v>92254</v>
      </c>
      <c r="F37" s="33">
        <f t="shared" si="5"/>
        <v>16605.72</v>
      </c>
      <c r="G37" s="34">
        <f t="shared" si="2"/>
        <v>108859.72</v>
      </c>
      <c r="H37" s="35"/>
      <c r="I37" s="67"/>
    </row>
    <row r="38" spans="1:9" x14ac:dyDescent="0.25">
      <c r="A38" s="12" t="s">
        <v>108</v>
      </c>
      <c r="B38" s="32">
        <f>[1]DAMAN!$B38</f>
        <v>92791</v>
      </c>
      <c r="C38" s="33">
        <v>1100</v>
      </c>
      <c r="D38" s="33">
        <f t="shared" si="6"/>
        <v>3263</v>
      </c>
      <c r="E38" s="33">
        <f t="shared" si="4"/>
        <v>94954</v>
      </c>
      <c r="F38" s="33">
        <f t="shared" si="5"/>
        <v>17091.72</v>
      </c>
      <c r="G38" s="34">
        <f t="shared" si="2"/>
        <v>112045.72</v>
      </c>
      <c r="H38" s="35"/>
      <c r="I38" s="67"/>
    </row>
    <row r="39" spans="1:9" x14ac:dyDescent="0.25">
      <c r="A39" s="12" t="s">
        <v>37</v>
      </c>
      <c r="B39" s="32">
        <f>[1]DAMAN!$B39</f>
        <v>91611</v>
      </c>
      <c r="C39" s="33">
        <v>1100</v>
      </c>
      <c r="D39" s="33">
        <f t="shared" si="6"/>
        <v>3263</v>
      </c>
      <c r="E39" s="33">
        <f t="shared" si="4"/>
        <v>93774</v>
      </c>
      <c r="F39" s="33">
        <f t="shared" si="5"/>
        <v>16879.32</v>
      </c>
      <c r="G39" s="34">
        <f t="shared" si="2"/>
        <v>110653.32</v>
      </c>
      <c r="H39" s="35"/>
      <c r="I39" s="67"/>
    </row>
    <row r="40" spans="1:9" x14ac:dyDescent="0.25">
      <c r="A40" s="12" t="s">
        <v>109</v>
      </c>
      <c r="B40" s="32">
        <f>+'[1]PP EX-WORKS'!Y47</f>
        <v>86091</v>
      </c>
      <c r="C40" s="33">
        <v>1100</v>
      </c>
      <c r="D40" s="33">
        <f t="shared" si="6"/>
        <v>3263</v>
      </c>
      <c r="E40" s="33">
        <f t="shared" si="4"/>
        <v>88254</v>
      </c>
      <c r="F40" s="33">
        <f t="shared" si="5"/>
        <v>15885.72</v>
      </c>
      <c r="G40" s="34">
        <f t="shared" si="2"/>
        <v>104139.72</v>
      </c>
      <c r="H40" s="35"/>
      <c r="I40" s="67"/>
    </row>
    <row r="41" spans="1:9" x14ac:dyDescent="0.25">
      <c r="A41" s="12" t="s">
        <v>110</v>
      </c>
      <c r="B41" s="32">
        <f>[1]DAMAN!$B41</f>
        <v>89591</v>
      </c>
      <c r="C41" s="33">
        <v>1100</v>
      </c>
      <c r="D41" s="33">
        <f t="shared" si="6"/>
        <v>3263</v>
      </c>
      <c r="E41" s="33">
        <f t="shared" si="4"/>
        <v>91754</v>
      </c>
      <c r="F41" s="33">
        <f t="shared" si="5"/>
        <v>16515.72</v>
      </c>
      <c r="G41" s="34">
        <f t="shared" si="2"/>
        <v>108269.72</v>
      </c>
      <c r="H41" s="35"/>
      <c r="I41" s="67"/>
    </row>
    <row r="42" spans="1:9" x14ac:dyDescent="0.25">
      <c r="A42" s="12" t="s">
        <v>111</v>
      </c>
      <c r="B42" s="32">
        <f>[1]DAMAN!$B42</f>
        <v>90111</v>
      </c>
      <c r="C42" s="33">
        <v>1100</v>
      </c>
      <c r="D42" s="33">
        <f t="shared" si="6"/>
        <v>3263</v>
      </c>
      <c r="E42" s="33">
        <f t="shared" si="4"/>
        <v>92274</v>
      </c>
      <c r="F42" s="33">
        <f t="shared" si="5"/>
        <v>16609.32</v>
      </c>
      <c r="G42" s="34">
        <f t="shared" si="2"/>
        <v>108883.32</v>
      </c>
      <c r="H42" s="35"/>
      <c r="I42" s="67"/>
    </row>
    <row r="43" spans="1:9" x14ac:dyDescent="0.25">
      <c r="A43" s="12" t="s">
        <v>112</v>
      </c>
      <c r="B43" s="32">
        <f>[1]DAMAN!$B43</f>
        <v>93901</v>
      </c>
      <c r="C43" s="33">
        <v>1100</v>
      </c>
      <c r="D43" s="33">
        <f t="shared" si="6"/>
        <v>3263</v>
      </c>
      <c r="E43" s="33">
        <f t="shared" si="4"/>
        <v>96064</v>
      </c>
      <c r="F43" s="33">
        <f t="shared" si="5"/>
        <v>17291.52</v>
      </c>
      <c r="G43" s="34">
        <f t="shared" si="2"/>
        <v>113355.52</v>
      </c>
      <c r="H43" s="35"/>
      <c r="I43" s="67"/>
    </row>
    <row r="44" spans="1:9" x14ac:dyDescent="0.25">
      <c r="A44" s="12" t="s">
        <v>113</v>
      </c>
      <c r="B44" s="32">
        <f>[1]DAMAN!$B44</f>
        <v>86091</v>
      </c>
      <c r="C44" s="33">
        <v>1100</v>
      </c>
      <c r="D44" s="33">
        <f t="shared" si="6"/>
        <v>3263</v>
      </c>
      <c r="E44" s="33">
        <f t="shared" si="4"/>
        <v>88254</v>
      </c>
      <c r="F44" s="33">
        <f t="shared" si="5"/>
        <v>15885.72</v>
      </c>
      <c r="G44" s="34">
        <f t="shared" si="2"/>
        <v>104139.72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98211</v>
      </c>
      <c r="C46" s="33">
        <v>1100</v>
      </c>
      <c r="D46" s="33">
        <f>+D44</f>
        <v>3263</v>
      </c>
      <c r="E46" s="33">
        <f t="shared" ref="E46:E59" si="7">+B46-C46+D46</f>
        <v>100374</v>
      </c>
      <c r="F46" s="33">
        <f t="shared" si="5"/>
        <v>18067.32</v>
      </c>
      <c r="G46" s="34">
        <f t="shared" si="2"/>
        <v>118441.32</v>
      </c>
      <c r="H46" s="35"/>
      <c r="I46" s="67"/>
    </row>
    <row r="47" spans="1:9" x14ac:dyDescent="0.25">
      <c r="A47" s="12" t="s">
        <v>115</v>
      </c>
      <c r="B47" s="32">
        <f>+'[1]PP EX-WORKS'!S47</f>
        <v>98151</v>
      </c>
      <c r="C47" s="33">
        <v>1100</v>
      </c>
      <c r="D47" s="33">
        <f>+D46</f>
        <v>3263</v>
      </c>
      <c r="E47" s="33">
        <f>+B47-C47+D47</f>
        <v>100314</v>
      </c>
      <c r="F47" s="33">
        <f>+E47*0.18</f>
        <v>18056.52</v>
      </c>
      <c r="G47" s="34">
        <f>E47+F47</f>
        <v>118370.52</v>
      </c>
      <c r="H47" s="35"/>
      <c r="I47" s="67"/>
    </row>
    <row r="48" spans="1:9" x14ac:dyDescent="0.25">
      <c r="A48" s="12" t="s">
        <v>116</v>
      </c>
      <c r="B48" s="32">
        <f>+'[1]PP EX-WORKS'!P47-6000</f>
        <v>88901</v>
      </c>
      <c r="C48" s="33">
        <v>1100</v>
      </c>
      <c r="D48" s="33">
        <f t="shared" ref="D48:D59" si="8">+D47</f>
        <v>3263</v>
      </c>
      <c r="E48" s="33">
        <f t="shared" si="7"/>
        <v>91064</v>
      </c>
      <c r="F48" s="33">
        <f t="shared" si="5"/>
        <v>16391.52</v>
      </c>
      <c r="G48" s="34">
        <f t="shared" si="2"/>
        <v>107455.52</v>
      </c>
      <c r="H48" s="35"/>
      <c r="I48" s="67"/>
    </row>
    <row r="49" spans="1:9" x14ac:dyDescent="0.25">
      <c r="A49" s="12" t="s">
        <v>53</v>
      </c>
      <c r="B49" s="32">
        <f>[1]DAMAN!$B49</f>
        <v>96661</v>
      </c>
      <c r="C49" s="33">
        <v>1100</v>
      </c>
      <c r="D49" s="33">
        <f t="shared" si="8"/>
        <v>3263</v>
      </c>
      <c r="E49" s="33">
        <f t="shared" si="7"/>
        <v>98824</v>
      </c>
      <c r="F49" s="33">
        <f t="shared" si="5"/>
        <v>17788.32</v>
      </c>
      <c r="G49" s="34">
        <f t="shared" si="2"/>
        <v>116612.32</v>
      </c>
      <c r="H49" s="35"/>
      <c r="I49" s="67"/>
    </row>
    <row r="50" spans="1:9" x14ac:dyDescent="0.25">
      <c r="A50" s="12" t="s">
        <v>117</v>
      </c>
      <c r="B50" s="32">
        <f>[1]DAMAN!$B50</f>
        <v>94901</v>
      </c>
      <c r="C50" s="33">
        <v>1100</v>
      </c>
      <c r="D50" s="33">
        <f t="shared" si="8"/>
        <v>3263</v>
      </c>
      <c r="E50" s="33">
        <f t="shared" si="7"/>
        <v>97064</v>
      </c>
      <c r="F50" s="33">
        <f t="shared" si="5"/>
        <v>17471.52</v>
      </c>
      <c r="G50" s="34">
        <f t="shared" si="2"/>
        <v>114535.52</v>
      </c>
      <c r="H50" s="35"/>
      <c r="I50" s="67"/>
    </row>
    <row r="51" spans="1:9" x14ac:dyDescent="0.25">
      <c r="A51" s="12" t="s">
        <v>44</v>
      </c>
      <c r="B51" s="32">
        <f>+'[1]PP EX-WORKS'!W47</f>
        <v>95391</v>
      </c>
      <c r="C51" s="33">
        <v>1100</v>
      </c>
      <c r="D51" s="33">
        <f t="shared" si="8"/>
        <v>3263</v>
      </c>
      <c r="E51" s="33">
        <f>+B51-C51+D51</f>
        <v>97554</v>
      </c>
      <c r="F51" s="33">
        <f>+E51*0.18</f>
        <v>17559.72</v>
      </c>
      <c r="G51" s="34">
        <f>E51+F51</f>
        <v>115113.72</v>
      </c>
      <c r="H51" s="35"/>
      <c r="I51" s="67"/>
    </row>
    <row r="52" spans="1:9" x14ac:dyDescent="0.25">
      <c r="A52" s="12" t="s">
        <v>45</v>
      </c>
      <c r="B52" s="32">
        <f>+'[1]PP EX-WORKS'!V47</f>
        <v>97241</v>
      </c>
      <c r="C52" s="33">
        <v>1100</v>
      </c>
      <c r="D52" s="33">
        <f t="shared" si="8"/>
        <v>3263</v>
      </c>
      <c r="E52" s="33">
        <f>+B52-C52+D52</f>
        <v>99404</v>
      </c>
      <c r="F52" s="33">
        <f>+E52*0.18</f>
        <v>17892.719999999998</v>
      </c>
      <c r="G52" s="34">
        <f>E52+F52</f>
        <v>117296.72</v>
      </c>
      <c r="H52" s="35"/>
      <c r="I52" s="67"/>
    </row>
    <row r="53" spans="1:9" x14ac:dyDescent="0.25">
      <c r="A53" s="12" t="s">
        <v>46</v>
      </c>
      <c r="B53" s="32">
        <f>+'[1]PP EX-WORKS'!T47</f>
        <v>96371</v>
      </c>
      <c r="C53" s="33">
        <v>1100</v>
      </c>
      <c r="D53" s="33">
        <f t="shared" si="8"/>
        <v>3263</v>
      </c>
      <c r="E53" s="33">
        <f>+B53-C53+D53</f>
        <v>98534</v>
      </c>
      <c r="F53" s="33">
        <f>+E53*0.18</f>
        <v>17736.12</v>
      </c>
      <c r="G53" s="34">
        <f>E53+F53</f>
        <v>116270.12</v>
      </c>
      <c r="H53" s="35"/>
      <c r="I53" s="67"/>
    </row>
    <row r="54" spans="1:9" x14ac:dyDescent="0.25">
      <c r="A54" s="12" t="s">
        <v>47</v>
      </c>
      <c r="B54" s="32">
        <f>+'[1]PP EX-WORKS'!U47</f>
        <v>96371</v>
      </c>
      <c r="C54" s="33">
        <v>1100</v>
      </c>
      <c r="D54" s="33">
        <f t="shared" si="8"/>
        <v>3263</v>
      </c>
      <c r="E54" s="33">
        <f>+B54-C54+D54</f>
        <v>98534</v>
      </c>
      <c r="F54" s="33">
        <f>+E54*0.18</f>
        <v>17736.12</v>
      </c>
      <c r="G54" s="34">
        <f>E54+F54</f>
        <v>116270.12</v>
      </c>
      <c r="H54" s="35"/>
      <c r="I54" s="67"/>
    </row>
    <row r="55" spans="1:9" x14ac:dyDescent="0.25">
      <c r="A55" s="12" t="s">
        <v>118</v>
      </c>
      <c r="B55" s="32">
        <f>[1]DAMAN!$B55</f>
        <v>94901</v>
      </c>
      <c r="C55" s="33">
        <v>1100</v>
      </c>
      <c r="D55" s="33">
        <f t="shared" si="8"/>
        <v>3263</v>
      </c>
      <c r="E55" s="33">
        <f>+B55-C55+D55</f>
        <v>97064</v>
      </c>
      <c r="F55" s="33">
        <f>+E55*0.18</f>
        <v>17471.52</v>
      </c>
      <c r="G55" s="34">
        <f>E55+F55</f>
        <v>114535.52</v>
      </c>
      <c r="H55" s="35"/>
      <c r="I55" s="67"/>
    </row>
    <row r="56" spans="1:9" x14ac:dyDescent="0.25">
      <c r="A56" s="12" t="s">
        <v>174</v>
      </c>
      <c r="B56" s="32">
        <f>[1]DAMAN!$B56</f>
        <v>94401</v>
      </c>
      <c r="C56" s="33">
        <v>1100</v>
      </c>
      <c r="D56" s="33">
        <f t="shared" si="8"/>
        <v>3263</v>
      </c>
      <c r="E56" s="33">
        <f t="shared" si="7"/>
        <v>96564</v>
      </c>
      <c r="F56" s="33">
        <f t="shared" si="5"/>
        <v>17381.52</v>
      </c>
      <c r="G56" s="34">
        <f t="shared" si="2"/>
        <v>113945.52</v>
      </c>
      <c r="H56" s="35"/>
      <c r="I56" s="67"/>
    </row>
    <row r="57" spans="1:9" x14ac:dyDescent="0.25">
      <c r="A57" s="12" t="s">
        <v>120</v>
      </c>
      <c r="B57" s="32">
        <f>[1]DAMAN!$B57</f>
        <v>97735</v>
      </c>
      <c r="C57" s="33">
        <v>1100</v>
      </c>
      <c r="D57" s="33">
        <f t="shared" si="8"/>
        <v>3263</v>
      </c>
      <c r="E57" s="33">
        <f t="shared" si="7"/>
        <v>99898</v>
      </c>
      <c r="F57" s="33">
        <f t="shared" si="5"/>
        <v>17981.64</v>
      </c>
      <c r="G57" s="34">
        <f t="shared" si="2"/>
        <v>117879.64</v>
      </c>
      <c r="H57" s="35"/>
      <c r="I57" s="67"/>
    </row>
    <row r="58" spans="1:9" x14ac:dyDescent="0.25">
      <c r="A58" s="12" t="s">
        <v>121</v>
      </c>
      <c r="B58" s="32">
        <f>[1]DAMAN!$B58</f>
        <v>100735</v>
      </c>
      <c r="C58" s="33">
        <v>1100</v>
      </c>
      <c r="D58" s="33">
        <f t="shared" si="8"/>
        <v>3263</v>
      </c>
      <c r="E58" s="33">
        <f t="shared" si="7"/>
        <v>102898</v>
      </c>
      <c r="F58" s="33">
        <f t="shared" si="5"/>
        <v>18521.64</v>
      </c>
      <c r="G58" s="34">
        <f t="shared" si="2"/>
        <v>121419.64</v>
      </c>
      <c r="H58" s="35"/>
      <c r="I58" s="67"/>
    </row>
    <row r="59" spans="1:9" x14ac:dyDescent="0.25">
      <c r="A59" s="40" t="s">
        <v>122</v>
      </c>
      <c r="B59" s="32">
        <f>[1]DAMAN!$B59</f>
        <v>99755</v>
      </c>
      <c r="C59" s="33">
        <v>1100</v>
      </c>
      <c r="D59" s="33">
        <f t="shared" si="8"/>
        <v>3263</v>
      </c>
      <c r="E59" s="33">
        <f t="shared" si="7"/>
        <v>101918</v>
      </c>
      <c r="F59" s="33">
        <f t="shared" si="5"/>
        <v>18345.239999999998</v>
      </c>
      <c r="G59" s="34">
        <f t="shared" si="2"/>
        <v>120263.23999999999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95729</v>
      </c>
      <c r="C61" s="33">
        <v>1100</v>
      </c>
      <c r="D61" s="33">
        <f>+D59</f>
        <v>3263</v>
      </c>
      <c r="E61" s="33">
        <f t="shared" ref="E61:E69" si="9">+B61-C61+D61</f>
        <v>97892</v>
      </c>
      <c r="F61" s="33">
        <f t="shared" si="5"/>
        <v>17620.559999999998</v>
      </c>
      <c r="G61" s="34">
        <f t="shared" si="2"/>
        <v>115512.56</v>
      </c>
      <c r="H61" s="35"/>
      <c r="I61" s="67"/>
    </row>
    <row r="62" spans="1:9" x14ac:dyDescent="0.25">
      <c r="A62" s="12" t="s">
        <v>124</v>
      </c>
      <c r="B62" s="32">
        <f>[1]DAMAN!$B62</f>
        <v>94729</v>
      </c>
      <c r="C62" s="33">
        <v>1100</v>
      </c>
      <c r="D62" s="33">
        <f>+D61</f>
        <v>3263</v>
      </c>
      <c r="E62" s="33">
        <f t="shared" si="9"/>
        <v>96892</v>
      </c>
      <c r="F62" s="33">
        <f t="shared" si="5"/>
        <v>17440.559999999998</v>
      </c>
      <c r="G62" s="34">
        <f t="shared" si="2"/>
        <v>114332.56</v>
      </c>
      <c r="H62" s="35"/>
      <c r="I62" s="67"/>
    </row>
    <row r="63" spans="1:9" x14ac:dyDescent="0.25">
      <c r="A63" s="12" t="s">
        <v>125</v>
      </c>
      <c r="B63" s="32">
        <f>[1]DAMAN!$B63</f>
        <v>94729</v>
      </c>
      <c r="C63" s="33">
        <v>1100</v>
      </c>
      <c r="D63" s="33">
        <f t="shared" ref="D63:D69" si="10">+D62</f>
        <v>3263</v>
      </c>
      <c r="E63" s="33">
        <f t="shared" si="9"/>
        <v>96892</v>
      </c>
      <c r="F63" s="33">
        <f t="shared" si="5"/>
        <v>17440.559999999998</v>
      </c>
      <c r="G63" s="34">
        <f t="shared" si="2"/>
        <v>114332.56</v>
      </c>
      <c r="H63" s="35"/>
      <c r="I63" s="67"/>
    </row>
    <row r="64" spans="1:9" x14ac:dyDescent="0.25">
      <c r="A64" s="12" t="s">
        <v>126</v>
      </c>
      <c r="B64" s="32">
        <f>[1]DAMAN!$B64</f>
        <v>101809</v>
      </c>
      <c r="C64" s="33">
        <v>1100</v>
      </c>
      <c r="D64" s="33">
        <f t="shared" si="10"/>
        <v>3263</v>
      </c>
      <c r="E64" s="33">
        <f t="shared" si="9"/>
        <v>103972</v>
      </c>
      <c r="F64" s="33">
        <f t="shared" si="5"/>
        <v>18714.96</v>
      </c>
      <c r="G64" s="34">
        <f t="shared" si="2"/>
        <v>122686.95999999999</v>
      </c>
      <c r="H64" s="35"/>
      <c r="I64" s="67"/>
    </row>
    <row r="65" spans="1:9" x14ac:dyDescent="0.25">
      <c r="A65" s="12" t="s">
        <v>127</v>
      </c>
      <c r="B65" s="32">
        <f>[1]DAMAN!$B65</f>
        <v>103809</v>
      </c>
      <c r="C65" s="33">
        <v>1100</v>
      </c>
      <c r="D65" s="33">
        <f t="shared" si="10"/>
        <v>3263</v>
      </c>
      <c r="E65" s="33">
        <f t="shared" si="9"/>
        <v>105972</v>
      </c>
      <c r="F65" s="33">
        <f t="shared" si="5"/>
        <v>19074.96</v>
      </c>
      <c r="G65" s="34">
        <f t="shared" si="2"/>
        <v>125046.95999999999</v>
      </c>
      <c r="H65" s="35"/>
      <c r="I65" s="67"/>
    </row>
    <row r="66" spans="1:9" x14ac:dyDescent="0.25">
      <c r="A66" s="12" t="s">
        <v>128</v>
      </c>
      <c r="B66" s="32">
        <f>[1]DAMAN!$B66</f>
        <v>105509</v>
      </c>
      <c r="C66" s="33">
        <v>1100</v>
      </c>
      <c r="D66" s="33">
        <f t="shared" si="10"/>
        <v>3263</v>
      </c>
      <c r="E66" s="33">
        <f t="shared" si="9"/>
        <v>107672</v>
      </c>
      <c r="F66" s="33">
        <f t="shared" si="5"/>
        <v>19380.96</v>
      </c>
      <c r="G66" s="34">
        <f t="shared" si="2"/>
        <v>127052.95999999999</v>
      </c>
      <c r="H66" s="35"/>
      <c r="I66" s="67"/>
    </row>
    <row r="67" spans="1:9" x14ac:dyDescent="0.25">
      <c r="A67" s="12" t="s">
        <v>129</v>
      </c>
      <c r="B67" s="32">
        <f>[1]DAMAN!$B67</f>
        <v>89229</v>
      </c>
      <c r="C67" s="33">
        <v>1100</v>
      </c>
      <c r="D67" s="33">
        <f t="shared" si="10"/>
        <v>3263</v>
      </c>
      <c r="E67" s="33">
        <f t="shared" si="9"/>
        <v>91392</v>
      </c>
      <c r="F67" s="33">
        <f t="shared" si="5"/>
        <v>16450.559999999998</v>
      </c>
      <c r="G67" s="34">
        <f t="shared" si="2"/>
        <v>107842.56</v>
      </c>
      <c r="H67" s="35"/>
      <c r="I67" s="67"/>
    </row>
    <row r="68" spans="1:9" x14ac:dyDescent="0.25">
      <c r="A68" s="12" t="s">
        <v>130</v>
      </c>
      <c r="B68" s="32">
        <f>[1]DAMAN!$B68</f>
        <v>90729</v>
      </c>
      <c r="C68" s="33">
        <v>1100</v>
      </c>
      <c r="D68" s="33">
        <f t="shared" si="10"/>
        <v>3263</v>
      </c>
      <c r="E68" s="33">
        <f t="shared" si="9"/>
        <v>92892</v>
      </c>
      <c r="F68" s="33">
        <f t="shared" si="5"/>
        <v>16720.559999999998</v>
      </c>
      <c r="G68" s="34">
        <f t="shared" si="2"/>
        <v>109612.56</v>
      </c>
      <c r="H68" s="35"/>
      <c r="I68" s="49"/>
    </row>
    <row r="69" spans="1:9" x14ac:dyDescent="0.25">
      <c r="A69" s="12" t="s">
        <v>131</v>
      </c>
      <c r="B69" s="32">
        <f>[1]DAMAN!$B69</f>
        <v>90729</v>
      </c>
      <c r="C69" s="33">
        <v>1100</v>
      </c>
      <c r="D69" s="33">
        <f t="shared" si="10"/>
        <v>3263</v>
      </c>
      <c r="E69" s="33">
        <f t="shared" si="9"/>
        <v>92892</v>
      </c>
      <c r="F69" s="33">
        <f t="shared" si="5"/>
        <v>16720.559999999998</v>
      </c>
      <c r="G69" s="34">
        <f t="shared" si="2"/>
        <v>109612.56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2026-01-19T05:57:38Z</dcterms:created>
  <dcterms:modified xsi:type="dcterms:W3CDTF">2026-01-19T06:39:28Z</dcterms:modified>
</cp:coreProperties>
</file>