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8520"/>
  </bookViews>
  <sheets>
    <sheet name="STOCK POINT" sheetId="1" r:id="rId1"/>
    <sheet name="DAMAN" sheetId="2" r:id="rId2"/>
    <sheet name="DADRA" sheetId="3" r:id="rId3"/>
    <sheet name="SILVASSA" sheetId="4" r:id="rId4"/>
    <sheet name="MUMBAI" sheetId="5" r:id="rId5"/>
    <sheet name="BHIWANDI" sheetId="6" r:id="rId6"/>
    <sheet name="NASIK" sheetId="7" r:id="rId7"/>
    <sheet name="PUNE" sheetId="8" r:id="rId8"/>
    <sheet name="KOLHAPUR" sheetId="9" r:id="rId9"/>
    <sheet name="NAGPUR" sheetId="10" r:id="rId10"/>
    <sheet name="JALGAON" sheetId="11" r:id="rId11"/>
    <sheet name="SURAT" sheetId="12" r:id="rId12"/>
    <sheet name="VADODARA" sheetId="13" r:id="rId13"/>
    <sheet name="MEHSANA" sheetId="14" r:id="rId14"/>
    <sheet name="BHAVNAGAR" sheetId="15" r:id="rId15"/>
    <sheet name="GANDHIDHAM" sheetId="16" r:id="rId16"/>
    <sheet name="AHMEDABAD" sheetId="17" r:id="rId17"/>
    <sheet name="RAJKOT" sheetId="18" r:id="rId18"/>
  </sheets>
  <externalReferences>
    <externalReference r:id="rId19"/>
    <externalReference r:id="rId20"/>
  </externalReferences>
  <calcPr calcId="145621"/>
</workbook>
</file>

<file path=xl/calcChain.xml><?xml version="1.0" encoding="utf-8"?>
<calcChain xmlns="http://schemas.openxmlformats.org/spreadsheetml/2006/main">
  <c r="B68" i="18" l="1"/>
  <c r="D68" i="18" s="1"/>
  <c r="B67" i="18"/>
  <c r="D67" i="18" s="1"/>
  <c r="D66" i="18"/>
  <c r="B66" i="18"/>
  <c r="B65" i="18"/>
  <c r="D65" i="18" s="1"/>
  <c r="B64" i="18"/>
  <c r="D64" i="18" s="1"/>
  <c r="D63" i="18"/>
  <c r="B63" i="18"/>
  <c r="B62" i="18"/>
  <c r="D62" i="18" s="1"/>
  <c r="B61" i="18"/>
  <c r="D61" i="18" s="1"/>
  <c r="D60" i="18"/>
  <c r="B60" i="18"/>
  <c r="B58" i="18"/>
  <c r="D58" i="18" s="1"/>
  <c r="B57" i="18"/>
  <c r="D57" i="18" s="1"/>
  <c r="D56" i="18"/>
  <c r="B56" i="18"/>
  <c r="B55" i="18"/>
  <c r="D55" i="18" s="1"/>
  <c r="B54" i="18"/>
  <c r="D54" i="18" s="1"/>
  <c r="D53" i="18"/>
  <c r="B53" i="18"/>
  <c r="B52" i="18"/>
  <c r="D52" i="18" s="1"/>
  <c r="B51" i="18"/>
  <c r="D51" i="18" s="1"/>
  <c r="D50" i="18"/>
  <c r="B50" i="18"/>
  <c r="B49" i="18"/>
  <c r="D49" i="18" s="1"/>
  <c r="B48" i="18"/>
  <c r="D48" i="18" s="1"/>
  <c r="D47" i="18"/>
  <c r="B47" i="18"/>
  <c r="B46" i="18"/>
  <c r="D46" i="18" s="1"/>
  <c r="B45" i="18"/>
  <c r="D45" i="18" s="1"/>
  <c r="D43" i="18"/>
  <c r="B43" i="18"/>
  <c r="B42" i="18"/>
  <c r="D42" i="18" s="1"/>
  <c r="B41" i="18"/>
  <c r="D41" i="18" s="1"/>
  <c r="D40" i="18"/>
  <c r="B40" i="18"/>
  <c r="B39" i="18"/>
  <c r="D39" i="18" s="1"/>
  <c r="B38" i="18"/>
  <c r="D38" i="18" s="1"/>
  <c r="D37" i="18"/>
  <c r="B37" i="18"/>
  <c r="B36" i="18"/>
  <c r="D36" i="18" s="1"/>
  <c r="B35" i="18"/>
  <c r="D35" i="18" s="1"/>
  <c r="D33" i="18"/>
  <c r="B33" i="18"/>
  <c r="B32" i="18"/>
  <c r="D32" i="18" s="1"/>
  <c r="B31" i="18"/>
  <c r="D31" i="18" s="1"/>
  <c r="D30" i="18"/>
  <c r="B30" i="18"/>
  <c r="B29" i="18"/>
  <c r="D29" i="18" s="1"/>
  <c r="B28" i="18"/>
  <c r="D28" i="18" s="1"/>
  <c r="D27" i="18"/>
  <c r="B27" i="18"/>
  <c r="B26" i="18"/>
  <c r="D26" i="18" s="1"/>
  <c r="B25" i="18"/>
  <c r="D25" i="18" s="1"/>
  <c r="D24" i="18"/>
  <c r="B24" i="18"/>
  <c r="B23" i="18"/>
  <c r="D23" i="18" s="1"/>
  <c r="F22" i="18"/>
  <c r="B22" i="18"/>
  <c r="D22" i="18" s="1"/>
  <c r="F21" i="18"/>
  <c r="B21" i="18"/>
  <c r="D21" i="18" s="1"/>
  <c r="F20" i="18"/>
  <c r="B20" i="18"/>
  <c r="D20" i="18" s="1"/>
  <c r="F19" i="18"/>
  <c r="B19" i="18"/>
  <c r="D19" i="18" s="1"/>
  <c r="F18" i="18"/>
  <c r="B18" i="18"/>
  <c r="D18" i="18" s="1"/>
  <c r="B17" i="18"/>
  <c r="D17" i="18" s="1"/>
  <c r="B16" i="18"/>
  <c r="D16" i="18" s="1"/>
  <c r="B15" i="18"/>
  <c r="D15" i="18" s="1"/>
  <c r="B14" i="18"/>
  <c r="D14" i="18" s="1"/>
  <c r="B13" i="18"/>
  <c r="D13" i="18" s="1"/>
  <c r="B12" i="18"/>
  <c r="D12" i="18" s="1"/>
  <c r="B11" i="18"/>
  <c r="D11" i="18" s="1"/>
  <c r="B10" i="18"/>
  <c r="D10" i="18" s="1"/>
  <c r="A7" i="18"/>
  <c r="B68" i="17"/>
  <c r="D68" i="17" s="1"/>
  <c r="B67" i="17"/>
  <c r="D67" i="17" s="1"/>
  <c r="B66" i="17"/>
  <c r="D66" i="17" s="1"/>
  <c r="B65" i="17"/>
  <c r="D65" i="17" s="1"/>
  <c r="B64" i="17"/>
  <c r="D64" i="17" s="1"/>
  <c r="B63" i="17"/>
  <c r="D63" i="17" s="1"/>
  <c r="B62" i="17"/>
  <c r="D62" i="17" s="1"/>
  <c r="B61" i="17"/>
  <c r="D61" i="17" s="1"/>
  <c r="B60" i="17"/>
  <c r="D60" i="17" s="1"/>
  <c r="B58" i="17"/>
  <c r="D58" i="17" s="1"/>
  <c r="B57" i="17"/>
  <c r="D57" i="17" s="1"/>
  <c r="B56" i="17"/>
  <c r="D56" i="17" s="1"/>
  <c r="B55" i="17"/>
  <c r="D55" i="17" s="1"/>
  <c r="B54" i="17"/>
  <c r="D54" i="17" s="1"/>
  <c r="B53" i="17"/>
  <c r="D53" i="17" s="1"/>
  <c r="B52" i="17"/>
  <c r="D52" i="17" s="1"/>
  <c r="B51" i="17"/>
  <c r="D51" i="17" s="1"/>
  <c r="B50" i="17"/>
  <c r="D50" i="17" s="1"/>
  <c r="B49" i="17"/>
  <c r="D49" i="17" s="1"/>
  <c r="B48" i="17"/>
  <c r="D48" i="17" s="1"/>
  <c r="B47" i="17"/>
  <c r="D47" i="17" s="1"/>
  <c r="B46" i="17"/>
  <c r="D46" i="17" s="1"/>
  <c r="B45" i="17"/>
  <c r="D45" i="17" s="1"/>
  <c r="B43" i="17"/>
  <c r="D43" i="17" s="1"/>
  <c r="B42" i="17"/>
  <c r="D42" i="17" s="1"/>
  <c r="B41" i="17"/>
  <c r="D41" i="17" s="1"/>
  <c r="B40" i="17"/>
  <c r="D40" i="17" s="1"/>
  <c r="B39" i="17"/>
  <c r="D39" i="17" s="1"/>
  <c r="B38" i="17"/>
  <c r="D38" i="17" s="1"/>
  <c r="B37" i="17"/>
  <c r="D37" i="17" s="1"/>
  <c r="B36" i="17"/>
  <c r="D36" i="17" s="1"/>
  <c r="B35" i="17"/>
  <c r="D35" i="17" s="1"/>
  <c r="B33" i="17"/>
  <c r="D33" i="17" s="1"/>
  <c r="B32" i="17"/>
  <c r="D32" i="17" s="1"/>
  <c r="B31" i="17"/>
  <c r="D31" i="17" s="1"/>
  <c r="B30" i="17"/>
  <c r="D30" i="17" s="1"/>
  <c r="B29" i="17"/>
  <c r="D29" i="17" s="1"/>
  <c r="B28" i="17"/>
  <c r="D28" i="17" s="1"/>
  <c r="B27" i="17"/>
  <c r="D27" i="17" s="1"/>
  <c r="B26" i="17"/>
  <c r="D26" i="17" s="1"/>
  <c r="F25" i="17"/>
  <c r="D25" i="17"/>
  <c r="B25" i="17"/>
  <c r="F24" i="17"/>
  <c r="B24" i="17"/>
  <c r="D24" i="17" s="1"/>
  <c r="F23" i="17"/>
  <c r="D23" i="17"/>
  <c r="B23" i="17"/>
  <c r="F22" i="17"/>
  <c r="B22" i="17"/>
  <c r="D22" i="17" s="1"/>
  <c r="F21" i="17"/>
  <c r="D21" i="17"/>
  <c r="B21" i="17"/>
  <c r="F20" i="17"/>
  <c r="B20" i="17"/>
  <c r="D20" i="17" s="1"/>
  <c r="F19" i="17"/>
  <c r="D19" i="17"/>
  <c r="B19" i="17"/>
  <c r="F18" i="17"/>
  <c r="B18" i="17"/>
  <c r="D18" i="17" s="1"/>
  <c r="B17" i="17"/>
  <c r="D17" i="17" s="1"/>
  <c r="B16" i="17"/>
  <c r="D16" i="17" s="1"/>
  <c r="B15" i="17"/>
  <c r="D15" i="17" s="1"/>
  <c r="B14" i="17"/>
  <c r="D14" i="17" s="1"/>
  <c r="B13" i="17"/>
  <c r="D13" i="17" s="1"/>
  <c r="B12" i="17"/>
  <c r="D12" i="17" s="1"/>
  <c r="B11" i="17"/>
  <c r="D11" i="17" s="1"/>
  <c r="B10" i="17"/>
  <c r="D10" i="17" s="1"/>
  <c r="A7" i="17"/>
  <c r="B68" i="16"/>
  <c r="D68" i="16" s="1"/>
  <c r="B67" i="16"/>
  <c r="D67" i="16" s="1"/>
  <c r="D66" i="16"/>
  <c r="B66" i="16"/>
  <c r="B65" i="16"/>
  <c r="D65" i="16" s="1"/>
  <c r="B64" i="16"/>
  <c r="D64" i="16" s="1"/>
  <c r="D63" i="16"/>
  <c r="B63" i="16"/>
  <c r="B62" i="16"/>
  <c r="D62" i="16" s="1"/>
  <c r="B61" i="16"/>
  <c r="D61" i="16" s="1"/>
  <c r="D60" i="16"/>
  <c r="B60" i="16"/>
  <c r="B58" i="16"/>
  <c r="D58" i="16" s="1"/>
  <c r="B57" i="16"/>
  <c r="D57" i="16" s="1"/>
  <c r="D56" i="16"/>
  <c r="B56" i="16"/>
  <c r="B55" i="16"/>
  <c r="D55" i="16" s="1"/>
  <c r="B54" i="16"/>
  <c r="D54" i="16" s="1"/>
  <c r="D53" i="16"/>
  <c r="B53" i="16"/>
  <c r="B52" i="16"/>
  <c r="D52" i="16" s="1"/>
  <c r="B51" i="16"/>
  <c r="D51" i="16" s="1"/>
  <c r="D50" i="16"/>
  <c r="B50" i="16"/>
  <c r="B49" i="16"/>
  <c r="D49" i="16" s="1"/>
  <c r="B48" i="16"/>
  <c r="D48" i="16" s="1"/>
  <c r="D47" i="16"/>
  <c r="B47" i="16"/>
  <c r="B46" i="16"/>
  <c r="D46" i="16" s="1"/>
  <c r="B45" i="16"/>
  <c r="D45" i="16" s="1"/>
  <c r="D43" i="16"/>
  <c r="B43" i="16"/>
  <c r="B42" i="16"/>
  <c r="D42" i="16" s="1"/>
  <c r="B41" i="16"/>
  <c r="D41" i="16" s="1"/>
  <c r="D40" i="16"/>
  <c r="B40" i="16"/>
  <c r="B39" i="16"/>
  <c r="D39" i="16" s="1"/>
  <c r="D38" i="16"/>
  <c r="B38" i="16"/>
  <c r="D37" i="16"/>
  <c r="B37" i="16"/>
  <c r="B36" i="16"/>
  <c r="D36" i="16" s="1"/>
  <c r="D35" i="16"/>
  <c r="B35" i="16"/>
  <c r="D33" i="16"/>
  <c r="B33" i="16"/>
  <c r="B32" i="16"/>
  <c r="D32" i="16" s="1"/>
  <c r="D31" i="16"/>
  <c r="B31" i="16"/>
  <c r="D30" i="16"/>
  <c r="B30" i="16"/>
  <c r="B29" i="16"/>
  <c r="D29" i="16" s="1"/>
  <c r="D28" i="16"/>
  <c r="B28" i="16"/>
  <c r="D27" i="16"/>
  <c r="B27" i="16"/>
  <c r="B26" i="16"/>
  <c r="D26" i="16" s="1"/>
  <c r="D25" i="16"/>
  <c r="B25" i="16"/>
  <c r="D24" i="16"/>
  <c r="B24" i="16"/>
  <c r="B23" i="16"/>
  <c r="D23" i="16" s="1"/>
  <c r="D22" i="16"/>
  <c r="B22" i="16"/>
  <c r="D21" i="16"/>
  <c r="B21" i="16"/>
  <c r="B20" i="16"/>
  <c r="D20" i="16" s="1"/>
  <c r="F19" i="16"/>
  <c r="B19" i="16"/>
  <c r="D19" i="16" s="1"/>
  <c r="F18" i="16"/>
  <c r="B18" i="16"/>
  <c r="D18" i="16" s="1"/>
  <c r="D17" i="16"/>
  <c r="B17" i="16"/>
  <c r="D16" i="16"/>
  <c r="B16" i="16"/>
  <c r="B15" i="16"/>
  <c r="D15" i="16" s="1"/>
  <c r="D14" i="16"/>
  <c r="B14" i="16"/>
  <c r="D13" i="16"/>
  <c r="B13" i="16"/>
  <c r="B12" i="16"/>
  <c r="D12" i="16" s="1"/>
  <c r="D11" i="16"/>
  <c r="B11" i="16"/>
  <c r="D10" i="16"/>
  <c r="B10" i="16"/>
  <c r="A7" i="16"/>
  <c r="B68" i="15"/>
  <c r="D68" i="15" s="1"/>
  <c r="B67" i="15"/>
  <c r="D67" i="15" s="1"/>
  <c r="D66" i="15"/>
  <c r="B66" i="15"/>
  <c r="B65" i="15"/>
  <c r="D65" i="15" s="1"/>
  <c r="B64" i="15"/>
  <c r="D64" i="15" s="1"/>
  <c r="D63" i="15"/>
  <c r="B63" i="15"/>
  <c r="B62" i="15"/>
  <c r="D62" i="15" s="1"/>
  <c r="B61" i="15"/>
  <c r="D61" i="15" s="1"/>
  <c r="D60" i="15"/>
  <c r="B60" i="15"/>
  <c r="B58" i="15"/>
  <c r="D58" i="15" s="1"/>
  <c r="B57" i="15"/>
  <c r="D57" i="15" s="1"/>
  <c r="D56" i="15"/>
  <c r="B56" i="15"/>
  <c r="B55" i="15"/>
  <c r="D55" i="15" s="1"/>
  <c r="B54" i="15"/>
  <c r="D54" i="15" s="1"/>
  <c r="D53" i="15"/>
  <c r="B53" i="15"/>
  <c r="B52" i="15"/>
  <c r="D52" i="15" s="1"/>
  <c r="B51" i="15"/>
  <c r="D51" i="15" s="1"/>
  <c r="D50" i="15"/>
  <c r="B50" i="15"/>
  <c r="B49" i="15"/>
  <c r="D49" i="15" s="1"/>
  <c r="B48" i="15"/>
  <c r="D48" i="15" s="1"/>
  <c r="D47" i="15"/>
  <c r="B47" i="15"/>
  <c r="B46" i="15"/>
  <c r="D46" i="15" s="1"/>
  <c r="B45" i="15"/>
  <c r="D45" i="15" s="1"/>
  <c r="D43" i="15"/>
  <c r="B43" i="15"/>
  <c r="B42" i="15"/>
  <c r="D42" i="15" s="1"/>
  <c r="B41" i="15"/>
  <c r="D41" i="15" s="1"/>
  <c r="D40" i="15"/>
  <c r="B40" i="15"/>
  <c r="B39" i="15"/>
  <c r="D39" i="15" s="1"/>
  <c r="B38" i="15"/>
  <c r="D38" i="15" s="1"/>
  <c r="D37" i="15"/>
  <c r="B37" i="15"/>
  <c r="B36" i="15"/>
  <c r="D36" i="15" s="1"/>
  <c r="B35" i="15"/>
  <c r="D35" i="15" s="1"/>
  <c r="D33" i="15"/>
  <c r="B33" i="15"/>
  <c r="B32" i="15"/>
  <c r="D32" i="15" s="1"/>
  <c r="B31" i="15"/>
  <c r="D31" i="15" s="1"/>
  <c r="D30" i="15"/>
  <c r="B30" i="15"/>
  <c r="B29" i="15"/>
  <c r="D29" i="15" s="1"/>
  <c r="B28" i="15"/>
  <c r="D28" i="15" s="1"/>
  <c r="D27" i="15"/>
  <c r="B27" i="15"/>
  <c r="B26" i="15"/>
  <c r="D26" i="15" s="1"/>
  <c r="B25" i="15"/>
  <c r="D25" i="15" s="1"/>
  <c r="D24" i="15"/>
  <c r="B24" i="15"/>
  <c r="B23" i="15"/>
  <c r="D23" i="15" s="1"/>
  <c r="B22" i="15"/>
  <c r="D22" i="15" s="1"/>
  <c r="D21" i="15"/>
  <c r="B21" i="15"/>
  <c r="B20" i="15"/>
  <c r="D20" i="15" s="1"/>
  <c r="F19" i="15"/>
  <c r="D19" i="15"/>
  <c r="B19" i="15"/>
  <c r="F18" i="15"/>
  <c r="B18" i="15"/>
  <c r="D18" i="15" s="1"/>
  <c r="B17" i="15"/>
  <c r="D17" i="15" s="1"/>
  <c r="D16" i="15"/>
  <c r="B16" i="15"/>
  <c r="B15" i="15"/>
  <c r="D15" i="15" s="1"/>
  <c r="B14" i="15"/>
  <c r="D14" i="15" s="1"/>
  <c r="D13" i="15"/>
  <c r="B13" i="15"/>
  <c r="B12" i="15"/>
  <c r="D12" i="15" s="1"/>
  <c r="B11" i="15"/>
  <c r="D11" i="15" s="1"/>
  <c r="D10" i="15"/>
  <c r="B10" i="15"/>
  <c r="A7" i="15"/>
  <c r="B68" i="14"/>
  <c r="D68" i="14" s="1"/>
  <c r="B67" i="14"/>
  <c r="D67" i="14" s="1"/>
  <c r="D66" i="14"/>
  <c r="B66" i="14"/>
  <c r="B65" i="14"/>
  <c r="D65" i="14" s="1"/>
  <c r="B64" i="14"/>
  <c r="D64" i="14" s="1"/>
  <c r="D63" i="14"/>
  <c r="B63" i="14"/>
  <c r="B62" i="14"/>
  <c r="D62" i="14" s="1"/>
  <c r="B61" i="14"/>
  <c r="D61" i="14" s="1"/>
  <c r="D60" i="14"/>
  <c r="B60" i="14"/>
  <c r="B58" i="14"/>
  <c r="D58" i="14" s="1"/>
  <c r="B57" i="14"/>
  <c r="D57" i="14" s="1"/>
  <c r="D56" i="14"/>
  <c r="B56" i="14"/>
  <c r="B55" i="14"/>
  <c r="D55" i="14" s="1"/>
  <c r="B54" i="14"/>
  <c r="D54" i="14" s="1"/>
  <c r="D53" i="14"/>
  <c r="B53" i="14"/>
  <c r="B52" i="14"/>
  <c r="D52" i="14" s="1"/>
  <c r="B51" i="14"/>
  <c r="D51" i="14" s="1"/>
  <c r="D50" i="14"/>
  <c r="B50" i="14"/>
  <c r="B49" i="14"/>
  <c r="D49" i="14" s="1"/>
  <c r="B48" i="14"/>
  <c r="D48" i="14" s="1"/>
  <c r="D47" i="14"/>
  <c r="B47" i="14"/>
  <c r="B46" i="14"/>
  <c r="D46" i="14" s="1"/>
  <c r="B45" i="14"/>
  <c r="D45" i="14" s="1"/>
  <c r="D43" i="14"/>
  <c r="B43" i="14"/>
  <c r="B42" i="14"/>
  <c r="D42" i="14" s="1"/>
  <c r="B41" i="14"/>
  <c r="D41" i="14" s="1"/>
  <c r="D40" i="14"/>
  <c r="B40" i="14"/>
  <c r="B39" i="14"/>
  <c r="D39" i="14" s="1"/>
  <c r="B38" i="14"/>
  <c r="D38" i="14" s="1"/>
  <c r="D37" i="14"/>
  <c r="B37" i="14"/>
  <c r="B36" i="14"/>
  <c r="D36" i="14" s="1"/>
  <c r="B35" i="14"/>
  <c r="D35" i="14" s="1"/>
  <c r="D33" i="14"/>
  <c r="B33" i="14"/>
  <c r="B32" i="14"/>
  <c r="D32" i="14" s="1"/>
  <c r="B31" i="14"/>
  <c r="D31" i="14" s="1"/>
  <c r="D30" i="14"/>
  <c r="B30" i="14"/>
  <c r="B29" i="14"/>
  <c r="D29" i="14" s="1"/>
  <c r="B28" i="14"/>
  <c r="D28" i="14" s="1"/>
  <c r="D27" i="14"/>
  <c r="B27" i="14"/>
  <c r="B26" i="14"/>
  <c r="D26" i="14" s="1"/>
  <c r="B25" i="14"/>
  <c r="D25" i="14" s="1"/>
  <c r="D24" i="14"/>
  <c r="B24" i="14"/>
  <c r="B23" i="14"/>
  <c r="D23" i="14" s="1"/>
  <c r="B22" i="14"/>
  <c r="D22" i="14" s="1"/>
  <c r="F21" i="14"/>
  <c r="D21" i="14"/>
  <c r="B21" i="14"/>
  <c r="F20" i="14"/>
  <c r="B20" i="14"/>
  <c r="D20" i="14" s="1"/>
  <c r="F19" i="14"/>
  <c r="D19" i="14"/>
  <c r="B19" i="14"/>
  <c r="F18" i="14"/>
  <c r="B18" i="14"/>
  <c r="D18" i="14" s="1"/>
  <c r="D17" i="14"/>
  <c r="B17" i="14"/>
  <c r="B16" i="14"/>
  <c r="D16" i="14" s="1"/>
  <c r="B15" i="14"/>
  <c r="D15" i="14" s="1"/>
  <c r="D14" i="14"/>
  <c r="B14" i="14"/>
  <c r="B13" i="14"/>
  <c r="D13" i="14" s="1"/>
  <c r="B12" i="14"/>
  <c r="D12" i="14" s="1"/>
  <c r="D11" i="14"/>
  <c r="B11" i="14"/>
  <c r="B10" i="14"/>
  <c r="D10" i="14" s="1"/>
  <c r="A7" i="14"/>
  <c r="B68" i="13"/>
  <c r="D68" i="13" s="1"/>
  <c r="B67" i="13"/>
  <c r="D67" i="13" s="1"/>
  <c r="B66" i="13"/>
  <c r="D66" i="13" s="1"/>
  <c r="B65" i="13"/>
  <c r="D65" i="13" s="1"/>
  <c r="B64" i="13"/>
  <c r="D64" i="13" s="1"/>
  <c r="B63" i="13"/>
  <c r="D63" i="13" s="1"/>
  <c r="B62" i="13"/>
  <c r="D62" i="13" s="1"/>
  <c r="B61" i="13"/>
  <c r="D61" i="13" s="1"/>
  <c r="B60" i="13"/>
  <c r="D60" i="13" s="1"/>
  <c r="B58" i="13"/>
  <c r="D58" i="13" s="1"/>
  <c r="B57" i="13"/>
  <c r="D57" i="13" s="1"/>
  <c r="B56" i="13"/>
  <c r="D56" i="13" s="1"/>
  <c r="B55" i="13"/>
  <c r="D55" i="13" s="1"/>
  <c r="B54" i="13"/>
  <c r="D54" i="13" s="1"/>
  <c r="B53" i="13"/>
  <c r="D53" i="13" s="1"/>
  <c r="B52" i="13"/>
  <c r="D52" i="13" s="1"/>
  <c r="B51" i="13"/>
  <c r="D51" i="13" s="1"/>
  <c r="B50" i="13"/>
  <c r="D50" i="13" s="1"/>
  <c r="B49" i="13"/>
  <c r="D49" i="13" s="1"/>
  <c r="B48" i="13"/>
  <c r="D48" i="13" s="1"/>
  <c r="B47" i="13"/>
  <c r="D47" i="13" s="1"/>
  <c r="B46" i="13"/>
  <c r="D46" i="13" s="1"/>
  <c r="B45" i="13"/>
  <c r="D45" i="13" s="1"/>
  <c r="B43" i="13"/>
  <c r="D43" i="13" s="1"/>
  <c r="B42" i="13"/>
  <c r="D42" i="13" s="1"/>
  <c r="B41" i="13"/>
  <c r="D41" i="13" s="1"/>
  <c r="B40" i="13"/>
  <c r="D40" i="13" s="1"/>
  <c r="B39" i="13"/>
  <c r="D39" i="13" s="1"/>
  <c r="B38" i="13"/>
  <c r="D38" i="13" s="1"/>
  <c r="B37" i="13"/>
  <c r="D37" i="13" s="1"/>
  <c r="B36" i="13"/>
  <c r="D36" i="13" s="1"/>
  <c r="B35" i="13"/>
  <c r="D35" i="13" s="1"/>
  <c r="B33" i="13"/>
  <c r="D33" i="13" s="1"/>
  <c r="B32" i="13"/>
  <c r="D32" i="13" s="1"/>
  <c r="B31" i="13"/>
  <c r="D31" i="13" s="1"/>
  <c r="B30" i="13"/>
  <c r="D30" i="13" s="1"/>
  <c r="B29" i="13"/>
  <c r="D29" i="13" s="1"/>
  <c r="B28" i="13"/>
  <c r="D28" i="13" s="1"/>
  <c r="B27" i="13"/>
  <c r="D27" i="13" s="1"/>
  <c r="B26" i="13"/>
  <c r="D26" i="13" s="1"/>
  <c r="F25" i="13"/>
  <c r="D25" i="13"/>
  <c r="B25" i="13"/>
  <c r="F24" i="13"/>
  <c r="B24" i="13"/>
  <c r="D24" i="13" s="1"/>
  <c r="F23" i="13"/>
  <c r="D23" i="13"/>
  <c r="B23" i="13"/>
  <c r="F22" i="13"/>
  <c r="B22" i="13"/>
  <c r="D22" i="13" s="1"/>
  <c r="F21" i="13"/>
  <c r="D21" i="13"/>
  <c r="B21" i="13"/>
  <c r="F20" i="13"/>
  <c r="B20" i="13"/>
  <c r="D20" i="13" s="1"/>
  <c r="F19" i="13"/>
  <c r="D19" i="13"/>
  <c r="B19" i="13"/>
  <c r="F18" i="13"/>
  <c r="B18" i="13"/>
  <c r="D18" i="13" s="1"/>
  <c r="B17" i="13"/>
  <c r="D17" i="13" s="1"/>
  <c r="B16" i="13"/>
  <c r="D16" i="13" s="1"/>
  <c r="B15" i="13"/>
  <c r="D15" i="13" s="1"/>
  <c r="B14" i="13"/>
  <c r="D14" i="13" s="1"/>
  <c r="B13" i="13"/>
  <c r="D13" i="13" s="1"/>
  <c r="B12" i="13"/>
  <c r="D12" i="13" s="1"/>
  <c r="B11" i="13"/>
  <c r="D11" i="13" s="1"/>
  <c r="B10" i="13"/>
  <c r="D10" i="13" s="1"/>
  <c r="A7" i="13"/>
  <c r="B68" i="12"/>
  <c r="D68" i="12" s="1"/>
  <c r="B67" i="12"/>
  <c r="D67" i="12" s="1"/>
  <c r="D66" i="12"/>
  <c r="B66" i="12"/>
  <c r="B65" i="12"/>
  <c r="D65" i="12" s="1"/>
  <c r="B64" i="12"/>
  <c r="D64" i="12" s="1"/>
  <c r="D63" i="12"/>
  <c r="B63" i="12"/>
  <c r="B62" i="12"/>
  <c r="D62" i="12" s="1"/>
  <c r="B61" i="12"/>
  <c r="D61" i="12" s="1"/>
  <c r="D60" i="12"/>
  <c r="B60" i="12"/>
  <c r="B58" i="12"/>
  <c r="D58" i="12" s="1"/>
  <c r="B57" i="12"/>
  <c r="D57" i="12" s="1"/>
  <c r="D56" i="12"/>
  <c r="B56" i="12"/>
  <c r="B55" i="12"/>
  <c r="D55" i="12" s="1"/>
  <c r="B54" i="12"/>
  <c r="D54" i="12" s="1"/>
  <c r="D53" i="12"/>
  <c r="B53" i="12"/>
  <c r="B52" i="12"/>
  <c r="D52" i="12" s="1"/>
  <c r="B51" i="12"/>
  <c r="D51" i="12" s="1"/>
  <c r="D50" i="12"/>
  <c r="B50" i="12"/>
  <c r="B49" i="12"/>
  <c r="D49" i="12" s="1"/>
  <c r="B48" i="12"/>
  <c r="D48" i="12" s="1"/>
  <c r="D47" i="12"/>
  <c r="B47" i="12"/>
  <c r="B46" i="12"/>
  <c r="D46" i="12" s="1"/>
  <c r="B45" i="12"/>
  <c r="D45" i="12" s="1"/>
  <c r="D43" i="12"/>
  <c r="B43" i="12"/>
  <c r="B42" i="12"/>
  <c r="D42" i="12" s="1"/>
  <c r="B41" i="12"/>
  <c r="D41" i="12" s="1"/>
  <c r="D40" i="12"/>
  <c r="B40" i="12"/>
  <c r="B39" i="12"/>
  <c r="D39" i="12" s="1"/>
  <c r="B38" i="12"/>
  <c r="D38" i="12" s="1"/>
  <c r="D37" i="12"/>
  <c r="B37" i="12"/>
  <c r="B36" i="12"/>
  <c r="D36" i="12" s="1"/>
  <c r="B35" i="12"/>
  <c r="D35" i="12" s="1"/>
  <c r="D33" i="12"/>
  <c r="B33" i="12"/>
  <c r="B32" i="12"/>
  <c r="D32" i="12" s="1"/>
  <c r="B31" i="12"/>
  <c r="D31" i="12" s="1"/>
  <c r="D30" i="12"/>
  <c r="B30" i="12"/>
  <c r="B29" i="12"/>
  <c r="D29" i="12" s="1"/>
  <c r="B28" i="12"/>
  <c r="D28" i="12" s="1"/>
  <c r="D27" i="12"/>
  <c r="B27" i="12"/>
  <c r="B26" i="12"/>
  <c r="D26" i="12" s="1"/>
  <c r="B25" i="12"/>
  <c r="D25" i="12" s="1"/>
  <c r="F24" i="12"/>
  <c r="B24" i="12"/>
  <c r="D24" i="12" s="1"/>
  <c r="F23" i="12"/>
  <c r="B23" i="12"/>
  <c r="D23" i="12" s="1"/>
  <c r="F22" i="12"/>
  <c r="B22" i="12"/>
  <c r="D22" i="12" s="1"/>
  <c r="F21" i="12"/>
  <c r="B21" i="12"/>
  <c r="D21" i="12" s="1"/>
  <c r="F20" i="12"/>
  <c r="B20" i="12"/>
  <c r="D20" i="12" s="1"/>
  <c r="F19" i="12"/>
  <c r="B19" i="12"/>
  <c r="D19" i="12" s="1"/>
  <c r="F18" i="12"/>
  <c r="B18" i="12"/>
  <c r="D18" i="12" s="1"/>
  <c r="D17" i="12"/>
  <c r="B17" i="12"/>
  <c r="B16" i="12"/>
  <c r="D16" i="12" s="1"/>
  <c r="B15" i="12"/>
  <c r="D15" i="12" s="1"/>
  <c r="D14" i="12"/>
  <c r="B14" i="12"/>
  <c r="B13" i="12"/>
  <c r="D13" i="12" s="1"/>
  <c r="B12" i="12"/>
  <c r="D12" i="12" s="1"/>
  <c r="D11" i="12"/>
  <c r="B11" i="12"/>
  <c r="B10" i="12"/>
  <c r="D10" i="12" s="1"/>
  <c r="A7" i="12"/>
  <c r="B68" i="11"/>
  <c r="D68" i="11" s="1"/>
  <c r="D67" i="11"/>
  <c r="B67" i="11"/>
  <c r="B66" i="11"/>
  <c r="D66" i="11" s="1"/>
  <c r="B65" i="11"/>
  <c r="D65" i="11" s="1"/>
  <c r="D64" i="11"/>
  <c r="B64" i="11"/>
  <c r="B63" i="11"/>
  <c r="D63" i="11" s="1"/>
  <c r="B62" i="11"/>
  <c r="D62" i="11" s="1"/>
  <c r="D61" i="11"/>
  <c r="B61" i="11"/>
  <c r="B60" i="11"/>
  <c r="D60" i="11" s="1"/>
  <c r="B58" i="11"/>
  <c r="D58" i="11" s="1"/>
  <c r="D57" i="11"/>
  <c r="B57" i="11"/>
  <c r="B56" i="11"/>
  <c r="D56" i="11" s="1"/>
  <c r="B55" i="11"/>
  <c r="D55" i="11" s="1"/>
  <c r="D54" i="11"/>
  <c r="B54" i="11"/>
  <c r="B53" i="11"/>
  <c r="D53" i="11" s="1"/>
  <c r="B52" i="11"/>
  <c r="D52" i="11" s="1"/>
  <c r="D51" i="11"/>
  <c r="B51" i="11"/>
  <c r="B50" i="11"/>
  <c r="D50" i="11" s="1"/>
  <c r="B49" i="11"/>
  <c r="D49" i="11" s="1"/>
  <c r="D48" i="11"/>
  <c r="B48" i="11"/>
  <c r="B47" i="11"/>
  <c r="D47" i="11" s="1"/>
  <c r="B46" i="11"/>
  <c r="D46" i="11" s="1"/>
  <c r="D45" i="11"/>
  <c r="B45" i="11"/>
  <c r="B43" i="11"/>
  <c r="D43" i="11" s="1"/>
  <c r="B42" i="11"/>
  <c r="D42" i="11" s="1"/>
  <c r="D41" i="11"/>
  <c r="B41" i="11"/>
  <c r="B40" i="11"/>
  <c r="D40" i="11" s="1"/>
  <c r="B39" i="11"/>
  <c r="D39" i="11" s="1"/>
  <c r="D38" i="11"/>
  <c r="B38" i="11"/>
  <c r="B37" i="11"/>
  <c r="D37" i="11" s="1"/>
  <c r="B36" i="11"/>
  <c r="D36" i="11" s="1"/>
  <c r="D35" i="11"/>
  <c r="B35" i="11"/>
  <c r="B33" i="11"/>
  <c r="D33" i="11" s="1"/>
  <c r="B32" i="11"/>
  <c r="D32" i="11" s="1"/>
  <c r="D31" i="11"/>
  <c r="B31" i="11"/>
  <c r="B30" i="11"/>
  <c r="D30" i="11" s="1"/>
  <c r="B29" i="11"/>
  <c r="D29" i="11" s="1"/>
  <c r="D28" i="11"/>
  <c r="B28" i="11"/>
  <c r="B27" i="11"/>
  <c r="D27" i="11" s="1"/>
  <c r="B26" i="11"/>
  <c r="D26" i="11" s="1"/>
  <c r="D25" i="11"/>
  <c r="B25" i="11"/>
  <c r="B24" i="11"/>
  <c r="D24" i="11" s="1"/>
  <c r="B23" i="11"/>
  <c r="D23" i="11" s="1"/>
  <c r="D22" i="11"/>
  <c r="B22" i="11"/>
  <c r="B21" i="11"/>
  <c r="D21" i="11" s="1"/>
  <c r="B20" i="11"/>
  <c r="D20" i="11" s="1"/>
  <c r="F19" i="11"/>
  <c r="B19" i="11"/>
  <c r="D19" i="11" s="1"/>
  <c r="F18" i="11"/>
  <c r="B18" i="11"/>
  <c r="D18" i="11" s="1"/>
  <c r="D17" i="11"/>
  <c r="B17" i="11"/>
  <c r="B16" i="11"/>
  <c r="D16" i="11" s="1"/>
  <c r="B15" i="11"/>
  <c r="D15" i="11" s="1"/>
  <c r="D14" i="11"/>
  <c r="B14" i="11"/>
  <c r="B13" i="11"/>
  <c r="D13" i="11" s="1"/>
  <c r="B12" i="11"/>
  <c r="D12" i="11" s="1"/>
  <c r="D11" i="11"/>
  <c r="B11" i="11"/>
  <c r="B10" i="11"/>
  <c r="D10" i="11" s="1"/>
  <c r="A7" i="11"/>
  <c r="B68" i="10"/>
  <c r="D68" i="10" s="1"/>
  <c r="B67" i="10"/>
  <c r="D67" i="10" s="1"/>
  <c r="D66" i="10"/>
  <c r="B66" i="10"/>
  <c r="D65" i="10"/>
  <c r="B65" i="10"/>
  <c r="B64" i="10"/>
  <c r="D64" i="10" s="1"/>
  <c r="D63" i="10"/>
  <c r="B63" i="10"/>
  <c r="D62" i="10"/>
  <c r="B62" i="10"/>
  <c r="B61" i="10"/>
  <c r="D61" i="10" s="1"/>
  <c r="D60" i="10"/>
  <c r="B60" i="10"/>
  <c r="D58" i="10"/>
  <c r="B58" i="10"/>
  <c r="B57" i="10"/>
  <c r="D57" i="10" s="1"/>
  <c r="D56" i="10"/>
  <c r="B56" i="10"/>
  <c r="D55" i="10"/>
  <c r="B55" i="10"/>
  <c r="B54" i="10"/>
  <c r="D54" i="10" s="1"/>
  <c r="D53" i="10"/>
  <c r="B53" i="10"/>
  <c r="D52" i="10"/>
  <c r="B52" i="10"/>
  <c r="B51" i="10"/>
  <c r="D51" i="10" s="1"/>
  <c r="D50" i="10"/>
  <c r="B50" i="10"/>
  <c r="D49" i="10"/>
  <c r="B49" i="10"/>
  <c r="B48" i="10"/>
  <c r="D48" i="10" s="1"/>
  <c r="D47" i="10"/>
  <c r="B47" i="10"/>
  <c r="D46" i="10"/>
  <c r="B46" i="10"/>
  <c r="B45" i="10"/>
  <c r="D45" i="10" s="1"/>
  <c r="D43" i="10"/>
  <c r="B43" i="10"/>
  <c r="D42" i="10"/>
  <c r="B42" i="10"/>
  <c r="B41" i="10"/>
  <c r="D41" i="10" s="1"/>
  <c r="D40" i="10"/>
  <c r="B40" i="10"/>
  <c r="D39" i="10"/>
  <c r="B39" i="10"/>
  <c r="B38" i="10"/>
  <c r="D38" i="10" s="1"/>
  <c r="D37" i="10"/>
  <c r="B37" i="10"/>
  <c r="D36" i="10"/>
  <c r="B36" i="10"/>
  <c r="B35" i="10"/>
  <c r="D35" i="10" s="1"/>
  <c r="D33" i="10"/>
  <c r="B33" i="10"/>
  <c r="D32" i="10"/>
  <c r="B32" i="10"/>
  <c r="B31" i="10"/>
  <c r="D31" i="10" s="1"/>
  <c r="D30" i="10"/>
  <c r="B30" i="10"/>
  <c r="D29" i="10"/>
  <c r="B29" i="10"/>
  <c r="B28" i="10"/>
  <c r="D28" i="10" s="1"/>
  <c r="D27" i="10"/>
  <c r="B27" i="10"/>
  <c r="D26" i="10"/>
  <c r="B26" i="10"/>
  <c r="B25" i="10"/>
  <c r="D25" i="10" s="1"/>
  <c r="D24" i="10"/>
  <c r="B24" i="10"/>
  <c r="D23" i="10"/>
  <c r="B23" i="10"/>
  <c r="B22" i="10"/>
  <c r="D22" i="10" s="1"/>
  <c r="F21" i="10"/>
  <c r="B21" i="10"/>
  <c r="D21" i="10" s="1"/>
  <c r="F20" i="10"/>
  <c r="B20" i="10"/>
  <c r="D20" i="10" s="1"/>
  <c r="F19" i="10"/>
  <c r="B19" i="10"/>
  <c r="D19" i="10" s="1"/>
  <c r="F18" i="10"/>
  <c r="B18" i="10"/>
  <c r="D18" i="10" s="1"/>
  <c r="D17" i="10"/>
  <c r="B17" i="10"/>
  <c r="D16" i="10"/>
  <c r="B16" i="10"/>
  <c r="B15" i="10"/>
  <c r="D15" i="10" s="1"/>
  <c r="D14" i="10"/>
  <c r="B14" i="10"/>
  <c r="D13" i="10"/>
  <c r="B13" i="10"/>
  <c r="B12" i="10"/>
  <c r="D12" i="10" s="1"/>
  <c r="D11" i="10"/>
  <c r="B11" i="10"/>
  <c r="D10" i="10"/>
  <c r="B10" i="10"/>
  <c r="A7" i="10"/>
  <c r="B68" i="9"/>
  <c r="D68" i="9" s="1"/>
  <c r="B67" i="9"/>
  <c r="D67" i="9" s="1"/>
  <c r="D66" i="9"/>
  <c r="B66" i="9"/>
  <c r="B65" i="9"/>
  <c r="D65" i="9" s="1"/>
  <c r="B64" i="9"/>
  <c r="D64" i="9" s="1"/>
  <c r="D63" i="9"/>
  <c r="B63" i="9"/>
  <c r="B62" i="9"/>
  <c r="D62" i="9" s="1"/>
  <c r="B61" i="9"/>
  <c r="D61" i="9" s="1"/>
  <c r="D60" i="9"/>
  <c r="B60" i="9"/>
  <c r="B58" i="9"/>
  <c r="D58" i="9" s="1"/>
  <c r="B57" i="9"/>
  <c r="D57" i="9" s="1"/>
  <c r="D56" i="9"/>
  <c r="B56" i="9"/>
  <c r="B55" i="9"/>
  <c r="D55" i="9" s="1"/>
  <c r="B54" i="9"/>
  <c r="D54" i="9" s="1"/>
  <c r="D53" i="9"/>
  <c r="B53" i="9"/>
  <c r="B52" i="9"/>
  <c r="D52" i="9" s="1"/>
  <c r="B51" i="9"/>
  <c r="D51" i="9" s="1"/>
  <c r="D50" i="9"/>
  <c r="B50" i="9"/>
  <c r="B49" i="9"/>
  <c r="D49" i="9" s="1"/>
  <c r="B48" i="9"/>
  <c r="D48" i="9" s="1"/>
  <c r="D47" i="9"/>
  <c r="B47" i="9"/>
  <c r="B46" i="9"/>
  <c r="D46" i="9" s="1"/>
  <c r="B45" i="9"/>
  <c r="D45" i="9" s="1"/>
  <c r="D43" i="9"/>
  <c r="B43" i="9"/>
  <c r="B42" i="9"/>
  <c r="D42" i="9" s="1"/>
  <c r="B41" i="9"/>
  <c r="D41" i="9" s="1"/>
  <c r="D40" i="9"/>
  <c r="B40" i="9"/>
  <c r="B39" i="9"/>
  <c r="D39" i="9" s="1"/>
  <c r="B38" i="9"/>
  <c r="D38" i="9" s="1"/>
  <c r="D37" i="9"/>
  <c r="B37" i="9"/>
  <c r="B36" i="9"/>
  <c r="D36" i="9" s="1"/>
  <c r="B35" i="9"/>
  <c r="D35" i="9" s="1"/>
  <c r="D33" i="9"/>
  <c r="B33" i="9"/>
  <c r="B32" i="9"/>
  <c r="D32" i="9" s="1"/>
  <c r="B31" i="9"/>
  <c r="D31" i="9" s="1"/>
  <c r="D30" i="9"/>
  <c r="B30" i="9"/>
  <c r="B29" i="9"/>
  <c r="D29" i="9" s="1"/>
  <c r="F28" i="9"/>
  <c r="B28" i="9"/>
  <c r="D28" i="9" s="1"/>
  <c r="F27" i="9"/>
  <c r="B27" i="9"/>
  <c r="D27" i="9" s="1"/>
  <c r="F26" i="9"/>
  <c r="B26" i="9"/>
  <c r="D26" i="9" s="1"/>
  <c r="F25" i="9"/>
  <c r="B25" i="9"/>
  <c r="D25" i="9" s="1"/>
  <c r="F24" i="9"/>
  <c r="B24" i="9"/>
  <c r="D24" i="9" s="1"/>
  <c r="F23" i="9"/>
  <c r="B23" i="9"/>
  <c r="D23" i="9" s="1"/>
  <c r="F22" i="9"/>
  <c r="B22" i="9"/>
  <c r="D22" i="9" s="1"/>
  <c r="F21" i="9"/>
  <c r="B21" i="9"/>
  <c r="D21" i="9" s="1"/>
  <c r="F20" i="9"/>
  <c r="B20" i="9"/>
  <c r="D20" i="9" s="1"/>
  <c r="F19" i="9"/>
  <c r="B19" i="9"/>
  <c r="D19" i="9" s="1"/>
  <c r="F18" i="9"/>
  <c r="B18" i="9"/>
  <c r="D18" i="9" s="1"/>
  <c r="D17" i="9"/>
  <c r="B17" i="9"/>
  <c r="B16" i="9"/>
  <c r="D16" i="9" s="1"/>
  <c r="B15" i="9"/>
  <c r="D15" i="9" s="1"/>
  <c r="D14" i="9"/>
  <c r="B14" i="9"/>
  <c r="B13" i="9"/>
  <c r="D13" i="9" s="1"/>
  <c r="B12" i="9"/>
  <c r="D12" i="9" s="1"/>
  <c r="D11" i="9"/>
  <c r="B11" i="9"/>
  <c r="B10" i="9"/>
  <c r="D10" i="9" s="1"/>
  <c r="A7" i="9"/>
  <c r="D68" i="8"/>
  <c r="B68" i="8"/>
  <c r="B67" i="8"/>
  <c r="D67" i="8" s="1"/>
  <c r="D66" i="8"/>
  <c r="B66" i="8"/>
  <c r="D65" i="8"/>
  <c r="B65" i="8"/>
  <c r="D64" i="8"/>
  <c r="B64" i="8"/>
  <c r="D63" i="8"/>
  <c r="B63" i="8"/>
  <c r="D62" i="8"/>
  <c r="B62" i="8"/>
  <c r="D61" i="8"/>
  <c r="B61" i="8"/>
  <c r="D60" i="8"/>
  <c r="B60" i="8"/>
  <c r="D58" i="8"/>
  <c r="B58" i="8"/>
  <c r="D57" i="8"/>
  <c r="B57" i="8"/>
  <c r="D56" i="8"/>
  <c r="B56" i="8"/>
  <c r="D55" i="8"/>
  <c r="B55" i="8"/>
  <c r="D54" i="8"/>
  <c r="B54" i="8"/>
  <c r="D53" i="8"/>
  <c r="B53" i="8"/>
  <c r="D52" i="8"/>
  <c r="B52" i="8"/>
  <c r="D51" i="8"/>
  <c r="B51" i="8"/>
  <c r="D50" i="8"/>
  <c r="B50" i="8"/>
  <c r="D49" i="8"/>
  <c r="B49" i="8"/>
  <c r="D48" i="8"/>
  <c r="B48" i="8"/>
  <c r="D47" i="8"/>
  <c r="B47" i="8"/>
  <c r="D46" i="8"/>
  <c r="B46" i="8"/>
  <c r="D45" i="8"/>
  <c r="B45" i="8"/>
  <c r="D43" i="8"/>
  <c r="B43" i="8"/>
  <c r="D42" i="8"/>
  <c r="B42" i="8"/>
  <c r="D41" i="8"/>
  <c r="B41" i="8"/>
  <c r="D40" i="8"/>
  <c r="B40" i="8"/>
  <c r="D39" i="8"/>
  <c r="B39" i="8"/>
  <c r="D38" i="8"/>
  <c r="B38" i="8"/>
  <c r="D37" i="8"/>
  <c r="B37" i="8"/>
  <c r="D36" i="8"/>
  <c r="B36" i="8"/>
  <c r="D35" i="8"/>
  <c r="B35" i="8"/>
  <c r="D33" i="8"/>
  <c r="B33" i="8"/>
  <c r="D32" i="8"/>
  <c r="B32" i="8"/>
  <c r="D31" i="8"/>
  <c r="B31" i="8"/>
  <c r="D30" i="8"/>
  <c r="B30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F20" i="8"/>
  <c r="B20" i="8"/>
  <c r="D20" i="8" s="1"/>
  <c r="F19" i="8"/>
  <c r="D19" i="8"/>
  <c r="B19" i="8"/>
  <c r="F18" i="8"/>
  <c r="B18" i="8"/>
  <c r="D18" i="8" s="1"/>
  <c r="B17" i="8"/>
  <c r="D17" i="8" s="1"/>
  <c r="B16" i="8"/>
  <c r="D16" i="8" s="1"/>
  <c r="B15" i="8"/>
  <c r="D15" i="8" s="1"/>
  <c r="B14" i="8"/>
  <c r="D14" i="8" s="1"/>
  <c r="B13" i="8"/>
  <c r="D13" i="8" s="1"/>
  <c r="B12" i="8"/>
  <c r="D12" i="8" s="1"/>
  <c r="B11" i="8"/>
  <c r="D11" i="8" s="1"/>
  <c r="B10" i="8"/>
  <c r="D10" i="8" s="1"/>
  <c r="A7" i="8"/>
  <c r="B68" i="7"/>
  <c r="D68" i="7" s="1"/>
  <c r="B67" i="7"/>
  <c r="D67" i="7" s="1"/>
  <c r="D66" i="7"/>
  <c r="B66" i="7"/>
  <c r="B65" i="7"/>
  <c r="D65" i="7" s="1"/>
  <c r="B64" i="7"/>
  <c r="D64" i="7" s="1"/>
  <c r="D63" i="7"/>
  <c r="B63" i="7"/>
  <c r="B62" i="7"/>
  <c r="D62" i="7" s="1"/>
  <c r="B61" i="7"/>
  <c r="D61" i="7" s="1"/>
  <c r="D60" i="7"/>
  <c r="B60" i="7"/>
  <c r="B58" i="7"/>
  <c r="D58" i="7" s="1"/>
  <c r="B57" i="7"/>
  <c r="D57" i="7" s="1"/>
  <c r="D56" i="7"/>
  <c r="B56" i="7"/>
  <c r="B55" i="7"/>
  <c r="D55" i="7" s="1"/>
  <c r="B54" i="7"/>
  <c r="D54" i="7" s="1"/>
  <c r="D53" i="7"/>
  <c r="B53" i="7"/>
  <c r="B52" i="7"/>
  <c r="D52" i="7" s="1"/>
  <c r="B51" i="7"/>
  <c r="D51" i="7" s="1"/>
  <c r="D50" i="7"/>
  <c r="B50" i="7"/>
  <c r="B49" i="7"/>
  <c r="D49" i="7" s="1"/>
  <c r="B48" i="7"/>
  <c r="D48" i="7" s="1"/>
  <c r="D47" i="7"/>
  <c r="B47" i="7"/>
  <c r="B46" i="7"/>
  <c r="D46" i="7" s="1"/>
  <c r="B45" i="7"/>
  <c r="D45" i="7" s="1"/>
  <c r="D43" i="7"/>
  <c r="B43" i="7"/>
  <c r="B42" i="7"/>
  <c r="D42" i="7" s="1"/>
  <c r="B41" i="7"/>
  <c r="D41" i="7" s="1"/>
  <c r="D40" i="7"/>
  <c r="B40" i="7"/>
  <c r="B39" i="7"/>
  <c r="D39" i="7" s="1"/>
  <c r="B38" i="7"/>
  <c r="D38" i="7" s="1"/>
  <c r="D37" i="7"/>
  <c r="B37" i="7"/>
  <c r="B36" i="7"/>
  <c r="D36" i="7" s="1"/>
  <c r="B35" i="7"/>
  <c r="D35" i="7" s="1"/>
  <c r="D33" i="7"/>
  <c r="B33" i="7"/>
  <c r="B32" i="7"/>
  <c r="D32" i="7" s="1"/>
  <c r="B31" i="7"/>
  <c r="D31" i="7" s="1"/>
  <c r="D30" i="7"/>
  <c r="B30" i="7"/>
  <c r="B29" i="7"/>
  <c r="D29" i="7" s="1"/>
  <c r="B28" i="7"/>
  <c r="D28" i="7" s="1"/>
  <c r="D27" i="7"/>
  <c r="B27" i="7"/>
  <c r="B26" i="7"/>
  <c r="D26" i="7" s="1"/>
  <c r="B25" i="7"/>
  <c r="D25" i="7" s="1"/>
  <c r="D24" i="7"/>
  <c r="B24" i="7"/>
  <c r="B23" i="7"/>
  <c r="D23" i="7" s="1"/>
  <c r="B22" i="7"/>
  <c r="D22" i="7" s="1"/>
  <c r="D21" i="7"/>
  <c r="B21" i="7"/>
  <c r="F20" i="7"/>
  <c r="B20" i="7"/>
  <c r="D20" i="7" s="1"/>
  <c r="F19" i="7"/>
  <c r="D19" i="7"/>
  <c r="B19" i="7"/>
  <c r="F18" i="7"/>
  <c r="B18" i="7"/>
  <c r="D18" i="7" s="1"/>
  <c r="B17" i="7"/>
  <c r="D17" i="7" s="1"/>
  <c r="B16" i="7"/>
  <c r="D16" i="7" s="1"/>
  <c r="B15" i="7"/>
  <c r="D15" i="7" s="1"/>
  <c r="B14" i="7"/>
  <c r="D14" i="7" s="1"/>
  <c r="B13" i="7"/>
  <c r="D13" i="7" s="1"/>
  <c r="B12" i="7"/>
  <c r="D12" i="7" s="1"/>
  <c r="B11" i="7"/>
  <c r="D11" i="7" s="1"/>
  <c r="B10" i="7"/>
  <c r="D10" i="7" s="1"/>
  <c r="A7" i="7"/>
  <c r="B68" i="6"/>
  <c r="B67" i="6"/>
  <c r="B66" i="6"/>
  <c r="B65" i="6"/>
  <c r="B64" i="6"/>
  <c r="B63" i="6"/>
  <c r="B62" i="6"/>
  <c r="B61" i="6"/>
  <c r="B60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3" i="6"/>
  <c r="B42" i="6"/>
  <c r="B41" i="6"/>
  <c r="B40" i="6"/>
  <c r="B39" i="6"/>
  <c r="B38" i="6"/>
  <c r="B37" i="6"/>
  <c r="B36" i="6"/>
  <c r="B35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D10" i="6"/>
  <c r="E10" i="6" s="1"/>
  <c r="B10" i="6"/>
  <c r="A7" i="6"/>
  <c r="B68" i="5"/>
  <c r="D68" i="5" s="1"/>
  <c r="B67" i="5"/>
  <c r="D67" i="5" s="1"/>
  <c r="D66" i="5"/>
  <c r="B66" i="5"/>
  <c r="B65" i="5"/>
  <c r="D65" i="5" s="1"/>
  <c r="B64" i="5"/>
  <c r="D64" i="5" s="1"/>
  <c r="D63" i="5"/>
  <c r="B63" i="5"/>
  <c r="B62" i="5"/>
  <c r="D62" i="5" s="1"/>
  <c r="B61" i="5"/>
  <c r="D61" i="5" s="1"/>
  <c r="D60" i="5"/>
  <c r="B60" i="5"/>
  <c r="B58" i="5"/>
  <c r="D58" i="5" s="1"/>
  <c r="B57" i="5"/>
  <c r="D57" i="5" s="1"/>
  <c r="D56" i="5"/>
  <c r="B56" i="5"/>
  <c r="B55" i="5"/>
  <c r="D55" i="5" s="1"/>
  <c r="B54" i="5"/>
  <c r="D54" i="5" s="1"/>
  <c r="D53" i="5"/>
  <c r="B53" i="5"/>
  <c r="B52" i="5"/>
  <c r="D52" i="5" s="1"/>
  <c r="B51" i="5"/>
  <c r="D51" i="5" s="1"/>
  <c r="D50" i="5"/>
  <c r="B50" i="5"/>
  <c r="B49" i="5"/>
  <c r="D49" i="5" s="1"/>
  <c r="B48" i="5"/>
  <c r="D48" i="5" s="1"/>
  <c r="D47" i="5"/>
  <c r="B47" i="5"/>
  <c r="B46" i="5"/>
  <c r="D46" i="5" s="1"/>
  <c r="B45" i="5"/>
  <c r="D45" i="5" s="1"/>
  <c r="D43" i="5"/>
  <c r="B43" i="5"/>
  <c r="B42" i="5"/>
  <c r="D42" i="5" s="1"/>
  <c r="B41" i="5"/>
  <c r="D41" i="5" s="1"/>
  <c r="D40" i="5"/>
  <c r="B40" i="5"/>
  <c r="B39" i="5"/>
  <c r="D39" i="5" s="1"/>
  <c r="B38" i="5"/>
  <c r="D38" i="5" s="1"/>
  <c r="D37" i="5"/>
  <c r="B37" i="5"/>
  <c r="B36" i="5"/>
  <c r="D36" i="5" s="1"/>
  <c r="B35" i="5"/>
  <c r="D35" i="5" s="1"/>
  <c r="D33" i="5"/>
  <c r="B33" i="5"/>
  <c r="B32" i="5"/>
  <c r="D32" i="5" s="1"/>
  <c r="B31" i="5"/>
  <c r="D31" i="5" s="1"/>
  <c r="D30" i="5"/>
  <c r="B30" i="5"/>
  <c r="F29" i="5"/>
  <c r="B29" i="5"/>
  <c r="D29" i="5" s="1"/>
  <c r="F28" i="5"/>
  <c r="D28" i="5"/>
  <c r="B28" i="5"/>
  <c r="F27" i="5"/>
  <c r="B27" i="5"/>
  <c r="D27" i="5" s="1"/>
  <c r="F26" i="5"/>
  <c r="D26" i="5"/>
  <c r="B26" i="5"/>
  <c r="F25" i="5"/>
  <c r="B25" i="5"/>
  <c r="D25" i="5" s="1"/>
  <c r="F24" i="5"/>
  <c r="D24" i="5"/>
  <c r="B24" i="5"/>
  <c r="F23" i="5"/>
  <c r="B23" i="5"/>
  <c r="D23" i="5" s="1"/>
  <c r="F22" i="5"/>
  <c r="D22" i="5"/>
  <c r="B22" i="5"/>
  <c r="F21" i="5"/>
  <c r="B21" i="5"/>
  <c r="D21" i="5" s="1"/>
  <c r="F20" i="5"/>
  <c r="D20" i="5"/>
  <c r="B20" i="5"/>
  <c r="F19" i="5"/>
  <c r="B19" i="5"/>
  <c r="D19" i="5" s="1"/>
  <c r="F18" i="5"/>
  <c r="D18" i="5"/>
  <c r="B18" i="5"/>
  <c r="B17" i="5"/>
  <c r="D17" i="5" s="1"/>
  <c r="B16" i="5"/>
  <c r="D16" i="5" s="1"/>
  <c r="D15" i="5"/>
  <c r="B15" i="5"/>
  <c r="B14" i="5"/>
  <c r="D14" i="5" s="1"/>
  <c r="B13" i="5"/>
  <c r="D13" i="5" s="1"/>
  <c r="D12" i="5"/>
  <c r="B12" i="5"/>
  <c r="B11" i="5"/>
  <c r="D11" i="5" s="1"/>
  <c r="B10" i="5"/>
  <c r="D10" i="5" s="1"/>
  <c r="A7" i="5"/>
  <c r="B68" i="4"/>
  <c r="B67" i="4"/>
  <c r="B66" i="4"/>
  <c r="B65" i="4"/>
  <c r="B64" i="4"/>
  <c r="B63" i="4"/>
  <c r="B62" i="4"/>
  <c r="B61" i="4"/>
  <c r="B60" i="4"/>
  <c r="G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G44" i="4"/>
  <c r="B43" i="4"/>
  <c r="B42" i="4"/>
  <c r="B41" i="4"/>
  <c r="B40" i="4"/>
  <c r="B39" i="4"/>
  <c r="B38" i="4"/>
  <c r="B37" i="4"/>
  <c r="B36" i="4"/>
  <c r="B35" i="4"/>
  <c r="G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E14" i="4" s="1"/>
  <c r="D13" i="4"/>
  <c r="D14" i="4" s="1"/>
  <c r="D15" i="4" s="1"/>
  <c r="B13" i="4"/>
  <c r="E13" i="4" s="1"/>
  <c r="D12" i="4"/>
  <c r="B12" i="4"/>
  <c r="E12" i="4" s="1"/>
  <c r="D11" i="4"/>
  <c r="B11" i="4"/>
  <c r="E11" i="4" s="1"/>
  <c r="E10" i="4"/>
  <c r="D10" i="4"/>
  <c r="B10" i="4"/>
  <c r="A7" i="4"/>
  <c r="B68" i="3"/>
  <c r="B67" i="3"/>
  <c r="B66" i="3"/>
  <c r="B65" i="3"/>
  <c r="B64" i="3"/>
  <c r="B63" i="3"/>
  <c r="B62" i="3"/>
  <c r="B61" i="3"/>
  <c r="B60" i="3"/>
  <c r="G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G44" i="3"/>
  <c r="B43" i="3"/>
  <c r="B42" i="3"/>
  <c r="B41" i="3"/>
  <c r="B40" i="3"/>
  <c r="B39" i="3"/>
  <c r="B38" i="3"/>
  <c r="B37" i="3"/>
  <c r="B36" i="3"/>
  <c r="B35" i="3"/>
  <c r="G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D10" i="3"/>
  <c r="D11" i="3" s="1"/>
  <c r="B10" i="3"/>
  <c r="E10" i="3" s="1"/>
  <c r="A7" i="3"/>
  <c r="B68" i="2"/>
  <c r="B67" i="2"/>
  <c r="B66" i="2"/>
  <c r="B65" i="2"/>
  <c r="B64" i="2"/>
  <c r="B63" i="2"/>
  <c r="B62" i="2"/>
  <c r="B61" i="2"/>
  <c r="B60" i="2"/>
  <c r="G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G44" i="2"/>
  <c r="B43" i="2"/>
  <c r="B42" i="2"/>
  <c r="B41" i="2"/>
  <c r="B40" i="2"/>
  <c r="B39" i="2"/>
  <c r="B38" i="2"/>
  <c r="B37" i="2"/>
  <c r="B36" i="2"/>
  <c r="B35" i="2"/>
  <c r="G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D13" i="2"/>
  <c r="D14" i="2" s="1"/>
  <c r="D15" i="2" s="1"/>
  <c r="B13" i="2"/>
  <c r="E13" i="2" s="1"/>
  <c r="D12" i="2"/>
  <c r="B12" i="2"/>
  <c r="E12" i="2" s="1"/>
  <c r="D11" i="2"/>
  <c r="B11" i="2"/>
  <c r="E11" i="2" s="1"/>
  <c r="E10" i="2"/>
  <c r="F10" i="2" s="1"/>
  <c r="D10" i="2"/>
  <c r="B10" i="2"/>
  <c r="A7" i="2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F10" i="6" l="1"/>
  <c r="G10" i="6" s="1"/>
  <c r="D11" i="6"/>
  <c r="D12" i="6" s="1"/>
  <c r="F13" i="4"/>
  <c r="G13" i="4" s="1"/>
  <c r="F14" i="4"/>
  <c r="G14" i="4" s="1"/>
  <c r="F12" i="4"/>
  <c r="G12" i="4" s="1"/>
  <c r="G10" i="4"/>
  <c r="E15" i="4"/>
  <c r="D16" i="4"/>
  <c r="F11" i="4"/>
  <c r="G11" i="4" s="1"/>
  <c r="F10" i="4"/>
  <c r="F10" i="3"/>
  <c r="G10" i="3" s="1"/>
  <c r="D12" i="3"/>
  <c r="D13" i="3" s="1"/>
  <c r="D14" i="3" s="1"/>
  <c r="E11" i="3"/>
  <c r="E15" i="2"/>
  <c r="D16" i="2"/>
  <c r="G11" i="2"/>
  <c r="F11" i="2"/>
  <c r="E14" i="2"/>
  <c r="F12" i="2"/>
  <c r="G12" i="2" s="1"/>
  <c r="F13" i="2"/>
  <c r="G13" i="2" s="1"/>
  <c r="G10" i="2"/>
  <c r="E12" i="6" l="1"/>
  <c r="D13" i="6"/>
  <c r="E11" i="6"/>
  <c r="D17" i="4"/>
  <c r="E16" i="4"/>
  <c r="F15" i="4"/>
  <c r="G15" i="4" s="1"/>
  <c r="G11" i="3"/>
  <c r="F11" i="3"/>
  <c r="E14" i="3"/>
  <c r="D15" i="3"/>
  <c r="E13" i="3"/>
  <c r="E12" i="3"/>
  <c r="E16" i="2"/>
  <c r="D17" i="2"/>
  <c r="F15" i="2"/>
  <c r="G15" i="2" s="1"/>
  <c r="F14" i="2"/>
  <c r="G14" i="2" s="1"/>
  <c r="F11" i="6" l="1"/>
  <c r="G11" i="6" s="1"/>
  <c r="D14" i="6"/>
  <c r="E13" i="6"/>
  <c r="F12" i="6"/>
  <c r="G12" i="6" s="1"/>
  <c r="D18" i="4"/>
  <c r="E17" i="4"/>
  <c r="F16" i="4"/>
  <c r="G16" i="4" s="1"/>
  <c r="E15" i="3"/>
  <c r="D16" i="3"/>
  <c r="G12" i="3"/>
  <c r="F12" i="3"/>
  <c r="F13" i="3"/>
  <c r="G13" i="3"/>
  <c r="G14" i="3"/>
  <c r="F14" i="3"/>
  <c r="D18" i="2"/>
  <c r="E17" i="2"/>
  <c r="F16" i="2"/>
  <c r="G16" i="2" s="1"/>
  <c r="F13" i="6" l="1"/>
  <c r="G13" i="6" s="1"/>
  <c r="D15" i="6"/>
  <c r="E14" i="6"/>
  <c r="G17" i="4"/>
  <c r="F17" i="4"/>
  <c r="D19" i="4"/>
  <c r="E18" i="4"/>
  <c r="F15" i="3"/>
  <c r="G15" i="3" s="1"/>
  <c r="D17" i="3"/>
  <c r="E16" i="3"/>
  <c r="F17" i="2"/>
  <c r="G17" i="2"/>
  <c r="D19" i="2"/>
  <c r="E18" i="2"/>
  <c r="F14" i="6" l="1"/>
  <c r="G14" i="6" s="1"/>
  <c r="D16" i="6"/>
  <c r="E15" i="6"/>
  <c r="G18" i="4"/>
  <c r="F18" i="4"/>
  <c r="D20" i="4"/>
  <c r="E19" i="4"/>
  <c r="D18" i="3"/>
  <c r="E17" i="3"/>
  <c r="F16" i="3"/>
  <c r="G16" i="3" s="1"/>
  <c r="F18" i="2"/>
  <c r="G18" i="2" s="1"/>
  <c r="D20" i="2"/>
  <c r="E19" i="2"/>
  <c r="F15" i="6" l="1"/>
  <c r="G15" i="6" s="1"/>
  <c r="E16" i="6"/>
  <c r="D17" i="6"/>
  <c r="F19" i="4"/>
  <c r="G19" i="4" s="1"/>
  <c r="D21" i="4"/>
  <c r="E20" i="4"/>
  <c r="D19" i="3"/>
  <c r="E18" i="3"/>
  <c r="F17" i="3"/>
  <c r="G17" i="3" s="1"/>
  <c r="F19" i="2"/>
  <c r="G19" i="2" s="1"/>
  <c r="D21" i="2"/>
  <c r="E20" i="2"/>
  <c r="D18" i="6" l="1"/>
  <c r="E17" i="6"/>
  <c r="F16" i="6"/>
  <c r="G16" i="6"/>
  <c r="F20" i="4"/>
  <c r="G20" i="4" s="1"/>
  <c r="E21" i="4"/>
  <c r="D22" i="4"/>
  <c r="D20" i="3"/>
  <c r="E19" i="3"/>
  <c r="F18" i="3"/>
  <c r="G18" i="3" s="1"/>
  <c r="F20" i="2"/>
  <c r="G20" i="2" s="1"/>
  <c r="E21" i="2"/>
  <c r="D22" i="2"/>
  <c r="E18" i="6" l="1"/>
  <c r="D19" i="6"/>
  <c r="F17" i="6"/>
  <c r="G17" i="6" s="1"/>
  <c r="D23" i="4"/>
  <c r="E22" i="4"/>
  <c r="F21" i="4"/>
  <c r="G21" i="4" s="1"/>
  <c r="F19" i="3"/>
  <c r="G19" i="3"/>
  <c r="E20" i="3"/>
  <c r="D21" i="3"/>
  <c r="E22" i="2"/>
  <c r="D23" i="2"/>
  <c r="F21" i="2"/>
  <c r="G21" i="2" s="1"/>
  <c r="D20" i="6" l="1"/>
  <c r="E19" i="6"/>
  <c r="F18" i="6"/>
  <c r="G18" i="6" s="1"/>
  <c r="F22" i="4"/>
  <c r="G22" i="4" s="1"/>
  <c r="D24" i="4"/>
  <c r="E23" i="4"/>
  <c r="E21" i="3"/>
  <c r="D22" i="3"/>
  <c r="F20" i="3"/>
  <c r="G20" i="3" s="1"/>
  <c r="D24" i="2"/>
  <c r="E23" i="2"/>
  <c r="F22" i="2"/>
  <c r="G22" i="2"/>
  <c r="D21" i="6" l="1"/>
  <c r="E20" i="6"/>
  <c r="F19" i="6"/>
  <c r="G19" i="6" s="1"/>
  <c r="F23" i="4"/>
  <c r="G23" i="4" s="1"/>
  <c r="D25" i="4"/>
  <c r="E24" i="4"/>
  <c r="G21" i="3"/>
  <c r="F21" i="3"/>
  <c r="D23" i="3"/>
  <c r="E22" i="3"/>
  <c r="F23" i="2"/>
  <c r="G23" i="2" s="1"/>
  <c r="D25" i="2"/>
  <c r="E24" i="2"/>
  <c r="F20" i="6" l="1"/>
  <c r="G20" i="6" s="1"/>
  <c r="D22" i="6"/>
  <c r="E21" i="6"/>
  <c r="F24" i="4"/>
  <c r="G24" i="4" s="1"/>
  <c r="D26" i="4"/>
  <c r="E25" i="4"/>
  <c r="F22" i="3"/>
  <c r="G22" i="3" s="1"/>
  <c r="D24" i="3"/>
  <c r="E23" i="3"/>
  <c r="F24" i="2"/>
  <c r="G24" i="2" s="1"/>
  <c r="D26" i="2"/>
  <c r="E25" i="2"/>
  <c r="F21" i="6" l="1"/>
  <c r="G21" i="6" s="1"/>
  <c r="E22" i="6"/>
  <c r="D23" i="6"/>
  <c r="F25" i="4"/>
  <c r="G25" i="4"/>
  <c r="D27" i="4"/>
  <c r="E26" i="4"/>
  <c r="G23" i="3"/>
  <c r="F23" i="3"/>
  <c r="D25" i="3"/>
  <c r="E24" i="3"/>
  <c r="F25" i="2"/>
  <c r="G25" i="2" s="1"/>
  <c r="D27" i="2"/>
  <c r="E26" i="2"/>
  <c r="D24" i="6" l="1"/>
  <c r="E23" i="6"/>
  <c r="F22" i="6"/>
  <c r="G22" i="6"/>
  <c r="F26" i="4"/>
  <c r="G26" i="4" s="1"/>
  <c r="E27" i="4"/>
  <c r="D28" i="4"/>
  <c r="D26" i="3"/>
  <c r="E25" i="3"/>
  <c r="F24" i="3"/>
  <c r="G24" i="3" s="1"/>
  <c r="F26" i="2"/>
  <c r="G26" i="2" s="1"/>
  <c r="E27" i="2"/>
  <c r="D28" i="2"/>
  <c r="E24" i="6" l="1"/>
  <c r="D25" i="6"/>
  <c r="F23" i="6"/>
  <c r="G23" i="6" s="1"/>
  <c r="D29" i="4"/>
  <c r="E28" i="4"/>
  <c r="F27" i="4"/>
  <c r="G27" i="4" s="1"/>
  <c r="E26" i="3"/>
  <c r="D27" i="3"/>
  <c r="F25" i="3"/>
  <c r="G25" i="3"/>
  <c r="E28" i="2"/>
  <c r="D29" i="2"/>
  <c r="F27" i="2"/>
  <c r="G27" i="2"/>
  <c r="D26" i="6" l="1"/>
  <c r="E25" i="6"/>
  <c r="F24" i="6"/>
  <c r="G24" i="6" s="1"/>
  <c r="F28" i="4"/>
  <c r="G28" i="4" s="1"/>
  <c r="D30" i="4"/>
  <c r="E29" i="4"/>
  <c r="E27" i="3"/>
  <c r="D28" i="3"/>
  <c r="F26" i="3"/>
  <c r="G26" i="3" s="1"/>
  <c r="D30" i="2"/>
  <c r="E29" i="2"/>
  <c r="F28" i="2"/>
  <c r="G28" i="2" s="1"/>
  <c r="D27" i="6" l="1"/>
  <c r="E26" i="6"/>
  <c r="F25" i="6"/>
  <c r="G25" i="6" s="1"/>
  <c r="F29" i="4"/>
  <c r="G29" i="4" s="1"/>
  <c r="D31" i="4"/>
  <c r="E30" i="4"/>
  <c r="F27" i="3"/>
  <c r="G27" i="3" s="1"/>
  <c r="D29" i="3"/>
  <c r="E28" i="3"/>
  <c r="G29" i="2"/>
  <c r="F29" i="2"/>
  <c r="D31" i="2"/>
  <c r="E30" i="2"/>
  <c r="F26" i="6" l="1"/>
  <c r="G26" i="6" s="1"/>
  <c r="D28" i="6"/>
  <c r="E27" i="6"/>
  <c r="D32" i="4"/>
  <c r="E31" i="4"/>
  <c r="G30" i="4"/>
  <c r="F30" i="4"/>
  <c r="F28" i="3"/>
  <c r="G28" i="3" s="1"/>
  <c r="D30" i="3"/>
  <c r="E29" i="3"/>
  <c r="F30" i="2"/>
  <c r="G30" i="2" s="1"/>
  <c r="D32" i="2"/>
  <c r="E31" i="2"/>
  <c r="F27" i="6" l="1"/>
  <c r="G27" i="6"/>
  <c r="E28" i="6"/>
  <c r="D29" i="6"/>
  <c r="D33" i="4"/>
  <c r="E32" i="4"/>
  <c r="F31" i="4"/>
  <c r="G31" i="4"/>
  <c r="G29" i="3"/>
  <c r="F29" i="3"/>
  <c r="D31" i="3"/>
  <c r="E30" i="3"/>
  <c r="F31" i="2"/>
  <c r="G31" i="2" s="1"/>
  <c r="D33" i="2"/>
  <c r="E32" i="2"/>
  <c r="D30" i="6" l="1"/>
  <c r="E29" i="6"/>
  <c r="F28" i="6"/>
  <c r="G28" i="6"/>
  <c r="F32" i="4"/>
  <c r="G32" i="4" s="1"/>
  <c r="E33" i="4"/>
  <c r="D35" i="4"/>
  <c r="G30" i="3"/>
  <c r="F30" i="3"/>
  <c r="D32" i="3"/>
  <c r="E31" i="3"/>
  <c r="F32" i="2"/>
  <c r="G32" i="2" s="1"/>
  <c r="E33" i="2"/>
  <c r="D35" i="2"/>
  <c r="E30" i="6" l="1"/>
  <c r="D31" i="6"/>
  <c r="F29" i="6"/>
  <c r="G29" i="6" s="1"/>
  <c r="E35" i="4"/>
  <c r="D36" i="4"/>
  <c r="F33" i="4"/>
  <c r="G33" i="4" s="1"/>
  <c r="F31" i="3"/>
  <c r="G31" i="3" s="1"/>
  <c r="E32" i="3"/>
  <c r="D33" i="3"/>
  <c r="E35" i="2"/>
  <c r="D36" i="2"/>
  <c r="F33" i="2"/>
  <c r="G33" i="2" s="1"/>
  <c r="D32" i="6" l="1"/>
  <c r="E31" i="6"/>
  <c r="F30" i="6"/>
  <c r="G30" i="6" s="1"/>
  <c r="D37" i="4"/>
  <c r="E36" i="4"/>
  <c r="F35" i="4"/>
  <c r="G35" i="4" s="1"/>
  <c r="E33" i="3"/>
  <c r="D35" i="3"/>
  <c r="F32" i="3"/>
  <c r="G32" i="3" s="1"/>
  <c r="E36" i="2"/>
  <c r="D37" i="2"/>
  <c r="F35" i="2"/>
  <c r="G35" i="2" s="1"/>
  <c r="F31" i="6" l="1"/>
  <c r="G31" i="6" s="1"/>
  <c r="D33" i="6"/>
  <c r="E32" i="6"/>
  <c r="F36" i="4"/>
  <c r="G36" i="4" s="1"/>
  <c r="D38" i="4"/>
  <c r="E37" i="4"/>
  <c r="E35" i="3"/>
  <c r="D36" i="3"/>
  <c r="F33" i="3"/>
  <c r="G33" i="3" s="1"/>
  <c r="D38" i="2"/>
  <c r="E37" i="2"/>
  <c r="F36" i="2"/>
  <c r="G36" i="2" s="1"/>
  <c r="F32" i="6" l="1"/>
  <c r="G32" i="6" s="1"/>
  <c r="D35" i="6"/>
  <c r="E33" i="6"/>
  <c r="D39" i="4"/>
  <c r="E38" i="4"/>
  <c r="F37" i="4"/>
  <c r="G37" i="4" s="1"/>
  <c r="D37" i="3"/>
  <c r="E36" i="3"/>
  <c r="F35" i="3"/>
  <c r="G35" i="3" s="1"/>
  <c r="F37" i="2"/>
  <c r="G37" i="2" s="1"/>
  <c r="D39" i="2"/>
  <c r="E38" i="2"/>
  <c r="F33" i="6" l="1"/>
  <c r="G33" i="6" s="1"/>
  <c r="E35" i="6"/>
  <c r="D36" i="6"/>
  <c r="F38" i="4"/>
  <c r="G38" i="4" s="1"/>
  <c r="D40" i="4"/>
  <c r="E39" i="4"/>
  <c r="F36" i="3"/>
  <c r="G36" i="3" s="1"/>
  <c r="D38" i="3"/>
  <c r="E37" i="3"/>
  <c r="F38" i="2"/>
  <c r="G38" i="2" s="1"/>
  <c r="D40" i="2"/>
  <c r="E39" i="2"/>
  <c r="D37" i="6" l="1"/>
  <c r="E36" i="6"/>
  <c r="F35" i="6"/>
  <c r="G35" i="6"/>
  <c r="F39" i="4"/>
  <c r="G39" i="4"/>
  <c r="D41" i="4"/>
  <c r="E40" i="4"/>
  <c r="F37" i="3"/>
  <c r="G37" i="3" s="1"/>
  <c r="D39" i="3"/>
  <c r="E38" i="3"/>
  <c r="F39" i="2"/>
  <c r="G39" i="2" s="1"/>
  <c r="D41" i="2"/>
  <c r="E40" i="2"/>
  <c r="F36" i="6" l="1"/>
  <c r="G36" i="6" s="1"/>
  <c r="E37" i="6"/>
  <c r="D38" i="6"/>
  <c r="F40" i="4"/>
  <c r="G40" i="4" s="1"/>
  <c r="E41" i="4"/>
  <c r="D42" i="4"/>
  <c r="F38" i="3"/>
  <c r="G38" i="3" s="1"/>
  <c r="D40" i="3"/>
  <c r="E39" i="3"/>
  <c r="F40" i="2"/>
  <c r="G40" i="2"/>
  <c r="E41" i="2"/>
  <c r="D42" i="2"/>
  <c r="F37" i="6" l="1"/>
  <c r="G37" i="6" s="1"/>
  <c r="D39" i="6"/>
  <c r="E38" i="6"/>
  <c r="D43" i="4"/>
  <c r="E42" i="4"/>
  <c r="F41" i="4"/>
  <c r="G41" i="4" s="1"/>
  <c r="F39" i="3"/>
  <c r="G39" i="3"/>
  <c r="E40" i="3"/>
  <c r="D41" i="3"/>
  <c r="F41" i="2"/>
  <c r="G41" i="2" s="1"/>
  <c r="E42" i="2"/>
  <c r="D43" i="2"/>
  <c r="F38" i="6" l="1"/>
  <c r="G38" i="6" s="1"/>
  <c r="D40" i="6"/>
  <c r="E39" i="6"/>
  <c r="F42" i="4"/>
  <c r="G42" i="4" s="1"/>
  <c r="D45" i="4"/>
  <c r="E43" i="4"/>
  <c r="F40" i="3"/>
  <c r="G40" i="3" s="1"/>
  <c r="E41" i="3"/>
  <c r="D42" i="3"/>
  <c r="D45" i="2"/>
  <c r="E43" i="2"/>
  <c r="F42" i="2"/>
  <c r="G42" i="2" s="1"/>
  <c r="F39" i="6" l="1"/>
  <c r="G39" i="6" s="1"/>
  <c r="D41" i="6"/>
  <c r="E40" i="6"/>
  <c r="F43" i="4"/>
  <c r="G43" i="4" s="1"/>
  <c r="D46" i="4"/>
  <c r="E45" i="4"/>
  <c r="D43" i="3"/>
  <c r="E42" i="3"/>
  <c r="F41" i="3"/>
  <c r="G41" i="3" s="1"/>
  <c r="F43" i="2"/>
  <c r="G43" i="2" s="1"/>
  <c r="D46" i="2"/>
  <c r="E45" i="2"/>
  <c r="F40" i="6" l="1"/>
  <c r="G40" i="6" s="1"/>
  <c r="E41" i="6"/>
  <c r="D42" i="6"/>
  <c r="F45" i="4"/>
  <c r="G45" i="4" s="1"/>
  <c r="D47" i="4"/>
  <c r="E46" i="4"/>
  <c r="F42" i="3"/>
  <c r="G42" i="3" s="1"/>
  <c r="D45" i="3"/>
  <c r="E43" i="3"/>
  <c r="D47" i="2"/>
  <c r="E46" i="2"/>
  <c r="F45" i="2"/>
  <c r="G45" i="2" s="1"/>
  <c r="D43" i="6" l="1"/>
  <c r="E42" i="6"/>
  <c r="F41" i="6"/>
  <c r="G41" i="6"/>
  <c r="F46" i="4"/>
  <c r="G46" i="4" s="1"/>
  <c r="D48" i="4"/>
  <c r="E47" i="4"/>
  <c r="F43" i="3"/>
  <c r="G43" i="3" s="1"/>
  <c r="D46" i="3"/>
  <c r="E45" i="3"/>
  <c r="F46" i="2"/>
  <c r="G46" i="2" s="1"/>
  <c r="D48" i="2"/>
  <c r="E47" i="2"/>
  <c r="F42" i="6" l="1"/>
  <c r="G42" i="6" s="1"/>
  <c r="E43" i="6"/>
  <c r="D45" i="6"/>
  <c r="F47" i="4"/>
  <c r="G47" i="4"/>
  <c r="D49" i="4"/>
  <c r="E48" i="4"/>
  <c r="F45" i="3"/>
  <c r="G45" i="3" s="1"/>
  <c r="D47" i="3"/>
  <c r="E46" i="3"/>
  <c r="F47" i="2"/>
  <c r="G47" i="2" s="1"/>
  <c r="D49" i="2"/>
  <c r="E48" i="2"/>
  <c r="D46" i="6" l="1"/>
  <c r="E45" i="6"/>
  <c r="F43" i="6"/>
  <c r="G43" i="6" s="1"/>
  <c r="F48" i="4"/>
  <c r="G48" i="4" s="1"/>
  <c r="E49" i="4"/>
  <c r="D50" i="4"/>
  <c r="D48" i="3"/>
  <c r="E47" i="3"/>
  <c r="F46" i="3"/>
  <c r="G46" i="3" s="1"/>
  <c r="E49" i="2"/>
  <c r="D50" i="2"/>
  <c r="F48" i="2"/>
  <c r="G48" i="2"/>
  <c r="F45" i="6" l="1"/>
  <c r="G45" i="6" s="1"/>
  <c r="D47" i="6"/>
  <c r="E46" i="6"/>
  <c r="F49" i="4"/>
  <c r="G49" i="4" s="1"/>
  <c r="D51" i="4"/>
  <c r="E50" i="4"/>
  <c r="F47" i="3"/>
  <c r="G47" i="3"/>
  <c r="E48" i="3"/>
  <c r="D49" i="3"/>
  <c r="E50" i="2"/>
  <c r="D51" i="2"/>
  <c r="F49" i="2"/>
  <c r="G49" i="2" s="1"/>
  <c r="F46" i="6" l="1"/>
  <c r="G46" i="6" s="1"/>
  <c r="D48" i="6"/>
  <c r="E47" i="6"/>
  <c r="F50" i="4"/>
  <c r="G50" i="4" s="1"/>
  <c r="D52" i="4"/>
  <c r="E51" i="4"/>
  <c r="E49" i="3"/>
  <c r="D50" i="3"/>
  <c r="F48" i="3"/>
  <c r="G48" i="3" s="1"/>
  <c r="D52" i="2"/>
  <c r="E51" i="2"/>
  <c r="F50" i="2"/>
  <c r="G50" i="2" s="1"/>
  <c r="F47" i="6" l="1"/>
  <c r="G47" i="6" s="1"/>
  <c r="E48" i="6"/>
  <c r="D49" i="6"/>
  <c r="F51" i="4"/>
  <c r="G51" i="4" s="1"/>
  <c r="D53" i="4"/>
  <c r="E52" i="4"/>
  <c r="D51" i="3"/>
  <c r="E50" i="3"/>
  <c r="F49" i="3"/>
  <c r="G49" i="3" s="1"/>
  <c r="F51" i="2"/>
  <c r="G51" i="2" s="1"/>
  <c r="D53" i="2"/>
  <c r="E52" i="2"/>
  <c r="D50" i="6" l="1"/>
  <c r="E49" i="6"/>
  <c r="F48" i="6"/>
  <c r="G48" i="6"/>
  <c r="F52" i="4"/>
  <c r="G52" i="4" s="1"/>
  <c r="D54" i="4"/>
  <c r="E53" i="4"/>
  <c r="F50" i="3"/>
  <c r="G50" i="3" s="1"/>
  <c r="D52" i="3"/>
  <c r="E51" i="3"/>
  <c r="D54" i="2"/>
  <c r="E53" i="2"/>
  <c r="F52" i="2"/>
  <c r="G52" i="2" s="1"/>
  <c r="F49" i="6" l="1"/>
  <c r="G49" i="6" s="1"/>
  <c r="E50" i="6"/>
  <c r="D51" i="6"/>
  <c r="D55" i="4"/>
  <c r="E54" i="4"/>
  <c r="F53" i="4"/>
  <c r="G53" i="4"/>
  <c r="D53" i="3"/>
  <c r="E52" i="3"/>
  <c r="F51" i="3"/>
  <c r="G51" i="3" s="1"/>
  <c r="F53" i="2"/>
  <c r="G53" i="2"/>
  <c r="D55" i="2"/>
  <c r="E54" i="2"/>
  <c r="D52" i="6" l="1"/>
  <c r="E51" i="6"/>
  <c r="F50" i="6"/>
  <c r="G50" i="6" s="1"/>
  <c r="F54" i="4"/>
  <c r="G54" i="4" s="1"/>
  <c r="E55" i="4"/>
  <c r="D56" i="4"/>
  <c r="F52" i="3"/>
  <c r="G52" i="3" s="1"/>
  <c r="D54" i="3"/>
  <c r="E53" i="3"/>
  <c r="F54" i="2"/>
  <c r="G54" i="2"/>
  <c r="E55" i="2"/>
  <c r="D56" i="2"/>
  <c r="F51" i="6" l="1"/>
  <c r="G51" i="6" s="1"/>
  <c r="D53" i="6"/>
  <c r="E52" i="6"/>
  <c r="D57" i="4"/>
  <c r="E56" i="4"/>
  <c r="F55" i="4"/>
  <c r="G55" i="4" s="1"/>
  <c r="E54" i="3"/>
  <c r="D55" i="3"/>
  <c r="F53" i="3"/>
  <c r="G53" i="3"/>
  <c r="E56" i="2"/>
  <c r="D57" i="2"/>
  <c r="F55" i="2"/>
  <c r="G55" i="2" s="1"/>
  <c r="F52" i="6" l="1"/>
  <c r="G52" i="6" s="1"/>
  <c r="D54" i="6"/>
  <c r="E53" i="6"/>
  <c r="F56" i="4"/>
  <c r="G56" i="4" s="1"/>
  <c r="D58" i="4"/>
  <c r="E57" i="4"/>
  <c r="E55" i="3"/>
  <c r="D56" i="3"/>
  <c r="F54" i="3"/>
  <c r="G54" i="3" s="1"/>
  <c r="D58" i="2"/>
  <c r="E57" i="2"/>
  <c r="F56" i="2"/>
  <c r="G56" i="2" s="1"/>
  <c r="F53" i="6" l="1"/>
  <c r="G53" i="6" s="1"/>
  <c r="E54" i="6"/>
  <c r="D55" i="6"/>
  <c r="D60" i="4"/>
  <c r="E58" i="4"/>
  <c r="F57" i="4"/>
  <c r="G57" i="4" s="1"/>
  <c r="D57" i="3"/>
  <c r="E56" i="3"/>
  <c r="F55" i="3"/>
  <c r="G55" i="3" s="1"/>
  <c r="F57" i="2"/>
  <c r="G57" i="2" s="1"/>
  <c r="D60" i="2"/>
  <c r="E58" i="2"/>
  <c r="D56" i="6" l="1"/>
  <c r="E55" i="6"/>
  <c r="F54" i="6"/>
  <c r="G54" i="6"/>
  <c r="F58" i="4"/>
  <c r="G58" i="4" s="1"/>
  <c r="D61" i="4"/>
  <c r="E60" i="4"/>
  <c r="F56" i="3"/>
  <c r="G56" i="3" s="1"/>
  <c r="D58" i="3"/>
  <c r="E57" i="3"/>
  <c r="F58" i="2"/>
  <c r="G58" i="2" s="1"/>
  <c r="D61" i="2"/>
  <c r="E60" i="2"/>
  <c r="F55" i="6" l="1"/>
  <c r="G55" i="6" s="1"/>
  <c r="E56" i="6"/>
  <c r="D57" i="6"/>
  <c r="D62" i="4"/>
  <c r="E61" i="4"/>
  <c r="F60" i="4"/>
  <c r="G60" i="4" s="1"/>
  <c r="D60" i="3"/>
  <c r="E58" i="3"/>
  <c r="F57" i="3"/>
  <c r="G57" i="3" s="1"/>
  <c r="F60" i="2"/>
  <c r="G60" i="2" s="1"/>
  <c r="D62" i="2"/>
  <c r="E61" i="2"/>
  <c r="D58" i="6" l="1"/>
  <c r="E57" i="6"/>
  <c r="F56" i="6"/>
  <c r="G56" i="6" s="1"/>
  <c r="F61" i="4"/>
  <c r="G61" i="4"/>
  <c r="D63" i="4"/>
  <c r="E62" i="4"/>
  <c r="F58" i="3"/>
  <c r="G58" i="3" s="1"/>
  <c r="D61" i="3"/>
  <c r="E60" i="3"/>
  <c r="F61" i="2"/>
  <c r="G61" i="2" s="1"/>
  <c r="D63" i="2"/>
  <c r="E62" i="2"/>
  <c r="F57" i="6" l="1"/>
  <c r="G57" i="6" s="1"/>
  <c r="D60" i="6"/>
  <c r="E58" i="6"/>
  <c r="E63" i="4"/>
  <c r="D64" i="4"/>
  <c r="F62" i="4"/>
  <c r="G62" i="4" s="1"/>
  <c r="F60" i="3"/>
  <c r="G60" i="3" s="1"/>
  <c r="D62" i="3"/>
  <c r="E61" i="3"/>
  <c r="F62" i="2"/>
  <c r="G62" i="2" s="1"/>
  <c r="E63" i="2"/>
  <c r="D64" i="2"/>
  <c r="F58" i="6" l="1"/>
  <c r="G58" i="6" s="1"/>
  <c r="D61" i="6"/>
  <c r="E60" i="6"/>
  <c r="D65" i="4"/>
  <c r="E64" i="4"/>
  <c r="F63" i="4"/>
  <c r="G63" i="4" s="1"/>
  <c r="F61" i="3"/>
  <c r="G61" i="3"/>
  <c r="E62" i="3"/>
  <c r="D63" i="3"/>
  <c r="D65" i="2"/>
  <c r="E64" i="2"/>
  <c r="F63" i="2"/>
  <c r="G63" i="2" s="1"/>
  <c r="F60" i="6" l="1"/>
  <c r="G60" i="6" s="1"/>
  <c r="E61" i="6"/>
  <c r="D62" i="6"/>
  <c r="F64" i="4"/>
  <c r="G64" i="4" s="1"/>
  <c r="D66" i="4"/>
  <c r="E65" i="4"/>
  <c r="E63" i="3"/>
  <c r="D64" i="3"/>
  <c r="F62" i="3"/>
  <c r="G62" i="3" s="1"/>
  <c r="F64" i="2"/>
  <c r="G64" i="2" s="1"/>
  <c r="D66" i="2"/>
  <c r="E65" i="2"/>
  <c r="D63" i="6" l="1"/>
  <c r="E62" i="6"/>
  <c r="F61" i="6"/>
  <c r="G61" i="6"/>
  <c r="D67" i="4"/>
  <c r="E66" i="4"/>
  <c r="F65" i="4"/>
  <c r="G65" i="4" s="1"/>
  <c r="D65" i="3"/>
  <c r="E64" i="3"/>
  <c r="F63" i="3"/>
  <c r="G63" i="3" s="1"/>
  <c r="F65" i="2"/>
  <c r="G65" i="2" s="1"/>
  <c r="D67" i="2"/>
  <c r="E66" i="2"/>
  <c r="F62" i="6" l="1"/>
  <c r="G62" i="6" s="1"/>
  <c r="E63" i="6"/>
  <c r="D64" i="6"/>
  <c r="F66" i="4"/>
  <c r="G66" i="4" s="1"/>
  <c r="D68" i="4"/>
  <c r="E68" i="4" s="1"/>
  <c r="E67" i="4"/>
  <c r="F64" i="3"/>
  <c r="G64" i="3" s="1"/>
  <c r="D66" i="3"/>
  <c r="E65" i="3"/>
  <c r="F66" i="2"/>
  <c r="G66" i="2" s="1"/>
  <c r="D68" i="2"/>
  <c r="E68" i="2" s="1"/>
  <c r="E67" i="2"/>
  <c r="D65" i="6" l="1"/>
  <c r="E64" i="6"/>
  <c r="F63" i="6"/>
  <c r="G63" i="6" s="1"/>
  <c r="F68" i="4"/>
  <c r="G68" i="4" s="1"/>
  <c r="F67" i="4"/>
  <c r="G67" i="4"/>
  <c r="D67" i="3"/>
  <c r="E66" i="3"/>
  <c r="F65" i="3"/>
  <c r="G65" i="3" s="1"/>
  <c r="F67" i="2"/>
  <c r="G67" i="2"/>
  <c r="F68" i="2"/>
  <c r="G68" i="2" s="1"/>
  <c r="F64" i="6" l="1"/>
  <c r="G64" i="6" s="1"/>
  <c r="D66" i="6"/>
  <c r="E65" i="6"/>
  <c r="F66" i="3"/>
  <c r="G66" i="3" s="1"/>
  <c r="D68" i="3"/>
  <c r="E68" i="3" s="1"/>
  <c r="E67" i="3"/>
  <c r="F65" i="6" l="1"/>
  <c r="G65" i="6" s="1"/>
  <c r="D67" i="6"/>
  <c r="E66" i="6"/>
  <c r="F67" i="3"/>
  <c r="G67" i="3"/>
  <c r="F68" i="3"/>
  <c r="G68" i="3" s="1"/>
  <c r="F66" i="6" l="1"/>
  <c r="G66" i="6" s="1"/>
  <c r="D68" i="6"/>
  <c r="E68" i="6" s="1"/>
  <c r="E67" i="6"/>
  <c r="F67" i="6" l="1"/>
  <c r="G67" i="6"/>
  <c r="F68" i="6"/>
  <c r="G68" i="6" s="1"/>
</calcChain>
</file>

<file path=xl/sharedStrings.xml><?xml version="1.0" encoding="utf-8"?>
<sst xmlns="http://schemas.openxmlformats.org/spreadsheetml/2006/main" count="2353" uniqueCount="266">
  <si>
    <t>GANPATI PETROCHEMICALS</t>
  </si>
  <si>
    <t>Consigment Stockist of : HALDIA PETROCHEMICALS LTD.</t>
  </si>
  <si>
    <t>152,Sanjay Bldg. No. 6,Mittal Ind.Estate,Andheri Kurla Road,Marol,Andheri(East),MUMBAI-400 059.</t>
  </si>
  <si>
    <t>Tel. 28509801 / 49705324 / E- MAIL admin.ganpati@gmail.com</t>
  </si>
  <si>
    <t>Daman W.H.Add. :- House No. 4/A-7/2, Survey No. 747 &amp; 748, Village Kalaria,Kunta Road,Nani Daman,</t>
  </si>
  <si>
    <t>Daman - 396 210.  Mobile - 09377319643  &amp;  07016459508</t>
  </si>
  <si>
    <t xml:space="preserve">     Bhiwandi W.H.Add.:- Gala No. 925 &amp; 926, Dadoba Compound, Opp. Vishal Dying, Near Bhoir Easte,</t>
  </si>
  <si>
    <t xml:space="preserve"> Val Village, Anjur Road, Anjur Phata, Bhiwandi, Dist. Thane, Mobile - 9324038864 &amp; 9860242728</t>
  </si>
  <si>
    <t>HDPE, LLDPE &amp; PP PRICE W.E.F. DT. 23.07.26</t>
  </si>
  <si>
    <t xml:space="preserve"> </t>
  </si>
  <si>
    <t xml:space="preserve">DAMAN </t>
  </si>
  <si>
    <t>BHIWANDI</t>
  </si>
  <si>
    <t>HDPE</t>
  </si>
  <si>
    <t>CREDIT PRICE</t>
  </si>
  <si>
    <t xml:space="preserve">IM         M 6007L </t>
  </si>
  <si>
    <t>M 6007LU</t>
  </si>
  <si>
    <t xml:space="preserve">  M 5005 L</t>
  </si>
  <si>
    <t xml:space="preserve">  M 5002 L</t>
  </si>
  <si>
    <t xml:space="preserve">  M5018 L </t>
  </si>
  <si>
    <t>M5600S</t>
  </si>
  <si>
    <t>M5601S</t>
  </si>
  <si>
    <t xml:space="preserve">HD BM    B 6401 </t>
  </si>
  <si>
    <t>HD BM/FILM        E 5201S</t>
  </si>
  <si>
    <t>HD BM/FILM        E 5201</t>
  </si>
  <si>
    <t>MBM                   B 5500</t>
  </si>
  <si>
    <t>HM FILM     F 5600/5400</t>
  </si>
  <si>
    <t xml:space="preserve">RAF /  HD T 9 </t>
  </si>
  <si>
    <t>HD T9C</t>
  </si>
  <si>
    <t xml:space="preserve"> HD T10 / T10S</t>
  </si>
  <si>
    <t>PIPE    P 5100 (P.E.-80)</t>
  </si>
  <si>
    <t>P5200 ( P.E. - 63 )</t>
  </si>
  <si>
    <t>PIPE    P 5300 (P.E.-100)</t>
  </si>
  <si>
    <t>PIPE P5200UV</t>
  </si>
  <si>
    <t>PP</t>
  </si>
  <si>
    <t>FILM                      F 110</t>
  </si>
  <si>
    <t>HPIM          M 110</t>
  </si>
  <si>
    <t>HPIM          M 103</t>
  </si>
  <si>
    <t>RAFFIA                 R 103</t>
  </si>
  <si>
    <t>HPIM  M108 / M125 / E125</t>
  </si>
  <si>
    <t>HPIM  M106</t>
  </si>
  <si>
    <t xml:space="preserve">HP PP   F135 </t>
  </si>
  <si>
    <t>PP CP/RCP</t>
  </si>
  <si>
    <t>PP CP   M 312 / M310S</t>
  </si>
  <si>
    <t>PP CP    M320</t>
  </si>
  <si>
    <t>PP CP    M330</t>
  </si>
  <si>
    <t>PP CP    M340</t>
  </si>
  <si>
    <t>PP CP    M365</t>
  </si>
  <si>
    <t>PP CP    M308S</t>
  </si>
  <si>
    <t xml:space="preserve">PP CP            M 304 </t>
  </si>
  <si>
    <t>PP CP    M 307 / M 315 /M 325</t>
  </si>
  <si>
    <t>PP  RCP               B 200</t>
  </si>
  <si>
    <t>PP CP     M 310</t>
  </si>
  <si>
    <t>PP  RCP               M212S</t>
  </si>
  <si>
    <t>B202S</t>
  </si>
  <si>
    <t>LLDPE</t>
  </si>
  <si>
    <t>FILM                    71601D</t>
  </si>
  <si>
    <t>FILM      71601W / 71602 S/W</t>
  </si>
  <si>
    <t>ROTO      73005 T / 73204 T</t>
  </si>
  <si>
    <t>ROTO      73005 TU / 73204 TU</t>
  </si>
  <si>
    <t>FILM             71501 S</t>
  </si>
  <si>
    <t>EC          72307 E</t>
  </si>
  <si>
    <t>LLT-12</t>
  </si>
  <si>
    <t>GST would be applicable on adjustment of Cash Discount(for cash sale only) from Basic price. Presently the rate of GST is 18%.</t>
  </si>
  <si>
    <r>
      <t xml:space="preserve">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</si>
  <si>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Prohibited under Plastic Waste Management (PWM) Rules 2016, as amended from time to time”</t>
  </si>
  <si>
    <t>Transportation Charges from our Warehouse in Customers Account.</t>
  </si>
  <si>
    <t>Cash disc. For Ex-stock sales will be Rs. 1100/- per MT on HDPE, LLDPE, PP &amp; PPCP</t>
  </si>
  <si>
    <t>Non Prime (Z) Grade Rs. 800/MT less than the Prime Grade</t>
  </si>
  <si>
    <t xml:space="preserve"> PRICE MAY CHANGE WITHOUT ANY PRIOR NOTICE. PRICE PREVAILING AT THE TIME OF DISPATCH WILL APPLY.</t>
  </si>
  <si>
    <t>REGARDS</t>
  </si>
  <si>
    <t>MANOJ MENON - 8422804040</t>
  </si>
  <si>
    <t>EMAIL:manojmenon.ganpati@gmail.com</t>
  </si>
  <si>
    <t>GIRISH SHAH - 9320949656</t>
  </si>
  <si>
    <t>EMAIL:admin.ganpati@gmail.com</t>
  </si>
  <si>
    <t>Tel. 28509801 / 49705324  E- MAIL admin.ganpati@gmail.com</t>
  </si>
  <si>
    <t xml:space="preserve">HDPE / PP / LLDPE PRICES EX-HALDIA PETROCHEMICALS LTD. PLANT FOR  DAMAN </t>
  </si>
  <si>
    <t>Daman W.H. Add :-  House no. 4/A-7/2, Survey No. 747 &amp; 748, Village Kalaria,Kunta Road, Nani Daman, Daman - 396210, Mob.  9377319643</t>
  </si>
  <si>
    <t>GRADE</t>
  </si>
  <si>
    <t>BASIC</t>
  </si>
  <si>
    <t>LESS.</t>
  </si>
  <si>
    <t>ADD</t>
  </si>
  <si>
    <t>NET</t>
  </si>
  <si>
    <t>ADD  IGST</t>
  </si>
  <si>
    <t>CASH  AMT</t>
  </si>
  <si>
    <t>C.D.</t>
  </si>
  <si>
    <t>TRANSP</t>
  </si>
  <si>
    <t>PMT</t>
  </si>
  <si>
    <t xml:space="preserve">M 6007L  </t>
  </si>
  <si>
    <t>M 5005L</t>
  </si>
  <si>
    <t>M 5002L</t>
  </si>
  <si>
    <t>IM M 5018L/M 5025L/M5818</t>
  </si>
  <si>
    <t>HD BM  E 5201</t>
  </si>
  <si>
    <t>HD BM   E5201S</t>
  </si>
  <si>
    <t xml:space="preserve">HD BM   B 6401 </t>
  </si>
  <si>
    <t>MBM                    B 5500</t>
  </si>
  <si>
    <t>HD T9  POWDER</t>
  </si>
  <si>
    <t xml:space="preserve">RAF/MFIL HD T9 </t>
  </si>
  <si>
    <t>RAF  HD T10 / HD T10S</t>
  </si>
  <si>
    <t xml:space="preserve">PIPE P5200UV </t>
  </si>
  <si>
    <t>PIPE P5200(P.E-63)</t>
  </si>
  <si>
    <t>HD OG(E)</t>
  </si>
  <si>
    <t>HD OG(M)</t>
  </si>
  <si>
    <t>HD OG(F)</t>
  </si>
  <si>
    <t>HD OG(B)</t>
  </si>
  <si>
    <t>HPIM                     M 103</t>
  </si>
  <si>
    <t>HPIM                     M 110</t>
  </si>
  <si>
    <t>PP 3MI  POWDER</t>
  </si>
  <si>
    <t>PP              M 108 / M125 / E125</t>
  </si>
  <si>
    <t>PP              M106</t>
  </si>
  <si>
    <t xml:space="preserve">PP              F135 </t>
  </si>
  <si>
    <t>PP OG/
BR - 4/10/25/40/65</t>
  </si>
  <si>
    <t>PPCP  M 311T</t>
  </si>
  <si>
    <t>PPCP  M 308S</t>
  </si>
  <si>
    <t>6 - 12 MFI Co-po powder</t>
  </si>
  <si>
    <t>PP CP    M 312</t>
  </si>
  <si>
    <t xml:space="preserve">PP CP     M 304 </t>
  </si>
  <si>
    <t>PP CP   M 307 / M 315 /M 325</t>
  </si>
  <si>
    <t>PP  RCP   B 200</t>
  </si>
  <si>
    <t xml:space="preserve">PP RCP              B202S           </t>
  </si>
  <si>
    <t xml:space="preserve">PP RCP              M212S     </t>
  </si>
  <si>
    <t>FILM           71601D</t>
  </si>
  <si>
    <t xml:space="preserve">FILM 71501S,71601W </t>
  </si>
  <si>
    <t>FILM      71602 S / W</t>
  </si>
  <si>
    <t>ROTO  73005 T/73204 T</t>
  </si>
  <si>
    <t>ROTO  73005 TU</t>
  </si>
  <si>
    <t xml:space="preserve">EC  72307 E </t>
  </si>
  <si>
    <t>LL 71501S POWDER</t>
  </si>
  <si>
    <t>LL OG(E)</t>
  </si>
  <si>
    <t>LL OG(M)</t>
  </si>
  <si>
    <t xml:space="preserve">POST SALES QUANTITY DISCOUNT AS APPLICABLE </t>
  </si>
  <si>
    <t>QTY. MT FOR HD / LL</t>
  </si>
  <si>
    <t>&gt;= 5</t>
  </si>
  <si>
    <t>&gt;= 10</t>
  </si>
  <si>
    <t>&gt;=30</t>
  </si>
  <si>
    <t>&gt;=60</t>
  </si>
  <si>
    <t>&gt;= 100</t>
  </si>
  <si>
    <t>&gt;= 200</t>
  </si>
  <si>
    <t>&gt;= 300</t>
  </si>
  <si>
    <t>&gt;= 400</t>
  </si>
  <si>
    <t>HDPE/LLDPE</t>
  </si>
  <si>
    <t>450/-</t>
  </si>
  <si>
    <t>550/-</t>
  </si>
  <si>
    <t>650/-</t>
  </si>
  <si>
    <t>750/-</t>
  </si>
  <si>
    <t>850/-</t>
  </si>
  <si>
    <t>950/-</t>
  </si>
  <si>
    <t>1050/-</t>
  </si>
  <si>
    <t>1150/-</t>
  </si>
  <si>
    <t>QTY. MT FOR  PP</t>
  </si>
  <si>
    <t xml:space="preserve">PP                    </t>
  </si>
  <si>
    <t>200/-</t>
  </si>
  <si>
    <t>300/-</t>
  </si>
  <si>
    <t>400/-</t>
  </si>
  <si>
    <t>500/-</t>
  </si>
  <si>
    <t>600/-</t>
  </si>
  <si>
    <t>700/-</t>
  </si>
  <si>
    <t>800/-</t>
  </si>
  <si>
    <r>
      <t>·</t>
    </r>
    <r>
      <rPr>
        <b/>
        <sz val="10"/>
        <color indexed="10"/>
        <rFont val="Times New Roman"/>
        <family val="1"/>
      </rPr>
      <t xml:space="preserve">       FOR CREDIT PURCHASE INTREST FREE CREDIT WILL BE 10 DAYS FROM THE DATE OF INVOICE. AN EPI </t>
    </r>
  </si>
  <si>
    <t xml:space="preserve">         RS. 75 / MT PER DAY FOR EX-PLANT</t>
  </si>
  <si>
    <r>
      <t>·</t>
    </r>
    <r>
      <rPr>
        <sz val="10"/>
        <rFont val="Times New Roman"/>
        <family val="1"/>
      </rPr>
      <t>          NON PRIME (Z) GRADE RS.800/MT LESS THAN THE BASIC PRIME GRADE.</t>
    </r>
  </si>
  <si>
    <r>
      <t>·</t>
    </r>
    <r>
      <rPr>
        <sz val="10"/>
        <rFont val="Times New Roman"/>
        <family val="1"/>
      </rPr>
      <t>          CHEQUE RETURN PENALTY RS.1000/-PER INSTRUMENT.</t>
    </r>
  </si>
  <si>
    <r>
      <t>·</t>
    </r>
    <r>
      <rPr>
        <sz val="10"/>
        <rFont val="Times New Roman"/>
        <family val="1"/>
      </rPr>
      <t>          UNLOADING &amp; VARAI CHARGES TO BE BORNE BY THE CUSTOMER.</t>
    </r>
  </si>
  <si>
    <r>
      <t>·</t>
    </r>
    <r>
      <rPr>
        <sz val="10"/>
        <rFont val="Times New Roman"/>
        <family val="1"/>
      </rPr>
      <t>          QUANTITY DISCOUNT WOULD  BE APPLICABLE ON COMBINATION OF HDPE AND LLDPE GRADES.</t>
    </r>
  </si>
  <si>
    <r>
      <rPr>
        <sz val="10"/>
        <rFont val="Symbol"/>
        <family val="1"/>
        <charset val="2"/>
      </rPr>
      <t>·</t>
    </r>
    <r>
      <rPr>
        <sz val="10"/>
        <rFont val="Arial"/>
        <family val="2"/>
      </rPr>
      <t>       PRICE MAY CHANGE WITHOUT ANY PRIOR NOTICE. PRICE PREVAILING AT THE TIME OF DISPATCH WILL APPLY.</t>
    </r>
  </si>
  <si>
    <r>
      <t xml:space="preserve">         </t>
    </r>
    <r>
      <rPr>
        <sz val="10"/>
        <rFont val="Symbol"/>
        <family val="1"/>
        <charset val="2"/>
      </rPr>
      <t>·</t>
    </r>
    <r>
      <rPr>
        <b/>
        <sz val="10"/>
        <rFont val="Arial"/>
        <family val="2"/>
      </rPr>
      <t xml:space="preserve">       TDS  if applicable to be deducted u/s 194Q. TDS dedcuted should be deposited in HPL's PAN no. –AAGCB2001F</t>
    </r>
  </si>
  <si>
    <r>
      <t xml:space="preserve">         </t>
    </r>
    <r>
      <rPr>
        <sz val="11"/>
        <rFont val="Symbol"/>
        <family val="1"/>
        <charset val="2"/>
      </rPr>
      <t>·</t>
    </r>
    <r>
      <rPr>
        <b/>
        <sz val="11"/>
        <color indexed="10"/>
        <rFont val="Arial"/>
        <family val="2"/>
      </rPr>
      <t xml:space="preserve">       “ </t>
    </r>
    <r>
      <rPr>
        <b/>
        <i/>
        <sz val="11"/>
        <color indexed="10"/>
        <rFont val="Arial"/>
        <family val="2"/>
      </rPr>
      <t xml:space="preserve">These Products are not to be used for production of Single Use Plastic (SUP) Items in India which are </t>
    </r>
  </si>
  <si>
    <t xml:space="preserve">                  Prohibited under Plastic Waste Management (PWM) Rules 2016, as amended from time to time”</t>
  </si>
  <si>
    <t xml:space="preserve">HDPE / PP / LLDPE PRICES EX-HALDIA PETROCHEMICALS LTD. PLANT FOR  DADRA </t>
  </si>
  <si>
    <t>HDPE / PP / LLDPE PRICES EX-HALDIA PETROCHEMICALS LTD. PLANT FOR  SILVASSA</t>
  </si>
  <si>
    <t>Tel. 28509801 / 49705324  / E- MAIL admin.ganpati@gmail.com</t>
  </si>
  <si>
    <t>HDPE / PP / LLDPE PRICES EX-HALDIA PETROCHEMICALS LTD. PLANT FOR MUMBAI</t>
  </si>
  <si>
    <t>TOTAL</t>
  </si>
  <si>
    <t>AMT RS.</t>
  </si>
  <si>
    <t xml:space="preserve">         TRANS.CHARGES PMT.</t>
  </si>
  <si>
    <t>LOCATIONS</t>
  </si>
  <si>
    <t>FREIGHT</t>
  </si>
  <si>
    <t xml:space="preserve">            **T.D.</t>
  </si>
  <si>
    <t>RS/MT.</t>
  </si>
  <si>
    <t>BHIWANDI -5</t>
  </si>
  <si>
    <t>KALYAN -5</t>
  </si>
  <si>
    <t>KHOPOLI -5</t>
  </si>
  <si>
    <t>MANGAON -5</t>
  </si>
  <si>
    <t>MUMBAI -5</t>
  </si>
  <si>
    <t>MURBAD -5</t>
  </si>
  <si>
    <t>NAGOTHANE -5</t>
  </si>
  <si>
    <t>PALGHAR -5</t>
  </si>
  <si>
    <t>PANVEL -5</t>
  </si>
  <si>
    <t>THANE -5</t>
  </si>
  <si>
    <t>ULHASNAGAR -5</t>
  </si>
  <si>
    <t>VASAI -5</t>
  </si>
  <si>
    <t>*T.D.=TRANSIT DAYS</t>
  </si>
  <si>
    <t>PP 3MI   POWDER</t>
  </si>
  <si>
    <t>PP CP   M 307 / M 315 / M 325</t>
  </si>
  <si>
    <t>POST SALES QUANTITY DISCOUNT AS APPLICABLE</t>
  </si>
  <si>
    <t>HDPE / PP / LLDPE PRICES EX-HALDIA PETROCHEMICALS LTD. PLANT FOR BHIWANDI</t>
  </si>
  <si>
    <t>HDPE / PP / LLDPE PRICES EX-HALDIA PETROCHEMICALS LTD. PLANT FOR NASIK</t>
  </si>
  <si>
    <t>IGHATPURI -5</t>
  </si>
  <si>
    <t>SINNAR -5</t>
  </si>
  <si>
    <t>NASIK -5</t>
  </si>
  <si>
    <t>HDPE / PP / LLDPE PRICES EX-HALDIA PETROCHEMICALS LTD. PLANT FOR PUNE</t>
  </si>
  <si>
    <t>AHMEDNAGAR -5</t>
  </si>
  <si>
    <t>LONAVALE -5</t>
  </si>
  <si>
    <t>PUNE -5</t>
  </si>
  <si>
    <t>HDPE / PP / LLDPE PRICES EX-HALDIA PETROCHEMICALS LTD. PLANT FOR KOLHAPUR</t>
  </si>
  <si>
    <t>BARSI -5</t>
  </si>
  <si>
    <t>KAGAL -6</t>
  </si>
  <si>
    <t>KOLHAPUR -6</t>
  </si>
  <si>
    <t>LATUR -4</t>
  </si>
  <si>
    <t>OSMANABAD -6</t>
  </si>
  <si>
    <t>SANGLI -6</t>
  </si>
  <si>
    <t>SATARA -5</t>
  </si>
  <si>
    <t>SOLAPUR -5</t>
  </si>
  <si>
    <t>WAI -5</t>
  </si>
  <si>
    <t>CHIPLUN -5</t>
  </si>
  <si>
    <t>RATNAGIRI -6</t>
  </si>
  <si>
    <t>HDPE / PP / LLDPE PRICES EX-HALDIA PETROCHEMICALS LTD. PLANT FOR NAGPUR</t>
  </si>
  <si>
    <t>AKOLA -4</t>
  </si>
  <si>
    <t>CHANDRAPUR -3</t>
  </si>
  <si>
    <t>WARDHA -3</t>
  </si>
  <si>
    <t>NAGPUR -3</t>
  </si>
  <si>
    <t>HDPE / PP / LLDPE PRICES EX-HALDIA PETROCHEMICALS LTD. PLANT FOR JALGAON</t>
  </si>
  <si>
    <t xml:space="preserve">DHULE -5    </t>
  </si>
  <si>
    <t>JALGAON -4</t>
  </si>
  <si>
    <t>HDPE / PP / LLDPE PRICES EX-HALDIA PETROCHEMICALS LTD. PLANT FOR SURAT</t>
  </si>
  <si>
    <t>UMERGAON -5</t>
  </si>
  <si>
    <t>VALSAD -5</t>
  </si>
  <si>
    <t>VAPI -5</t>
  </si>
  <si>
    <t>SARIGRAM -5</t>
  </si>
  <si>
    <t>HAZIRA -5</t>
  </si>
  <si>
    <t>SURAT -5</t>
  </si>
  <si>
    <t>NAVSARI -5</t>
  </si>
  <si>
    <t>HDPE / PP / LLDPE PRICES EX-HALDIA PETROCHEMICALS LTD. PLANT FOR VADODARA</t>
  </si>
  <si>
    <t>ANKLESHWAR -5</t>
  </si>
  <si>
    <t>BHARUCH -5</t>
  </si>
  <si>
    <t>DAHEJ -5</t>
  </si>
  <si>
    <t>GODHRA -5</t>
  </si>
  <si>
    <t>HALOL -5</t>
  </si>
  <si>
    <t>KALOL -5</t>
  </si>
  <si>
    <t>SAVLI -5</t>
  </si>
  <si>
    <t>VADODARA(BARODA) -5</t>
  </si>
  <si>
    <t>HDPE / PP / LLDPE PRICES EX-HALDIA PETROCHEMICALS LTD. PLANT FOR MEHSANA</t>
  </si>
  <si>
    <t>HIMATNAGAR -5</t>
  </si>
  <si>
    <t>KADI -5</t>
  </si>
  <si>
    <t>KALOL(MEHSANA) -5</t>
  </si>
  <si>
    <t>PATAN -5</t>
  </si>
  <si>
    <t>HDPE / PP / LLDPE PRICES EX-HALDIA PETROCHEMICALS LTD. PLANT FOR BHAVNAGAR</t>
  </si>
  <si>
    <t>BHAVNAGAR -6</t>
  </si>
  <si>
    <t>MAHUVA -6</t>
  </si>
  <si>
    <t>HDPE / PP / LLDPE PRICES EX-HALDIA PETROCHEMICALS LTD. PLANT FOR GANDHIDHAM</t>
  </si>
  <si>
    <t>GANDHIDHAM -7</t>
  </si>
  <si>
    <t>MUNDRA -7</t>
  </si>
  <si>
    <t>HDPE / PP / LLDPE PRICES EX-HALDIA PETROCHEMICALS LTD. PLANT FOR AHMEDABAD</t>
  </si>
  <si>
    <t>AHMEDABAD -5</t>
  </si>
  <si>
    <t>DHOLKA -5</t>
  </si>
  <si>
    <t>GANDHINAGAR -6</t>
  </si>
  <si>
    <t>KHEDA -5</t>
  </si>
  <si>
    <t>SANAND -5</t>
  </si>
  <si>
    <t>SURENDRANAGAR -6</t>
  </si>
  <si>
    <t>VATVA -5</t>
  </si>
  <si>
    <t>DEKAWADA -5</t>
  </si>
  <si>
    <t>HDPE / PP / LLDPE PRICES EX-HALDIA PETROCHEMICALS LTD. PLANT FOR RAJKOT</t>
  </si>
  <si>
    <t>JAMNAGAR -7</t>
  </si>
  <si>
    <t>JUNAGADH -6</t>
  </si>
  <si>
    <t>PORBANDAR -7</t>
  </si>
  <si>
    <t>RAJKOT -6</t>
  </si>
  <si>
    <t>SHAPAR 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</si>
</sst>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Symbol"/>
      <family val="1"/>
      <charset val="2"/>
    </font>
    <font>
      <b/>
      <sz val="11"/>
      <color indexed="10"/>
      <name val="Arial"/>
      <family val="2"/>
    </font>
    <font>
      <b/>
      <i/>
      <sz val="11"/>
      <color indexed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rgb="FFFF0000"/>
      <name val="Symbol"/>
      <family val="1"/>
      <charset val="2"/>
    </font>
    <font>
      <b/>
      <sz val="10"/>
      <color indexed="10"/>
      <name val="Times New Roman"/>
      <family val="1"/>
    </font>
    <font>
      <sz val="10"/>
      <name val="Symbol"/>
      <family val="1"/>
      <charset val="2"/>
    </font>
    <font>
      <sz val="10"/>
      <name val="Times New Roman"/>
      <family val="1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43" fontId="6" fillId="0" borderId="3" xfId="1" applyFont="1" applyBorder="1"/>
    <xf numFmtId="164" fontId="0" fillId="0" borderId="0" xfId="0" applyNumberFormat="1"/>
    <xf numFmtId="43" fontId="6" fillId="0" borderId="3" xfId="1" applyFont="1" applyFill="1" applyBorder="1"/>
    <xf numFmtId="0" fontId="7" fillId="0" borderId="0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Fill="1"/>
    <xf numFmtId="0" fontId="5" fillId="0" borderId="0" xfId="0" applyFont="1" applyFill="1"/>
    <xf numFmtId="0" fontId="8" fillId="0" borderId="0" xfId="0" applyFont="1" applyAlignment="1"/>
    <xf numFmtId="0" fontId="5" fillId="0" borderId="0" xfId="0" applyFont="1" applyFill="1" applyBorder="1"/>
    <xf numFmtId="165" fontId="5" fillId="0" borderId="0" xfId="1" applyNumberFormat="1" applyFont="1" applyBorder="1"/>
    <xf numFmtId="0" fontId="12" fillId="0" borderId="0" xfId="0" applyFont="1" applyAlignment="1"/>
    <xf numFmtId="0" fontId="3" fillId="0" borderId="0" xfId="0" applyFont="1"/>
    <xf numFmtId="0" fontId="14" fillId="0" borderId="0" xfId="2" applyFont="1" applyAlignment="1" applyProtection="1"/>
    <xf numFmtId="0" fontId="5" fillId="0" borderId="0" xfId="0" applyFont="1" applyBorder="1"/>
    <xf numFmtId="43" fontId="5" fillId="0" borderId="0" xfId="1" applyFont="1" applyBorder="1"/>
    <xf numFmtId="164" fontId="5" fillId="0" borderId="0" xfId="0" applyNumberFormat="1" applyFont="1"/>
    <xf numFmtId="0" fontId="4" fillId="0" borderId="0" xfId="0" applyFont="1" applyBorder="1" applyAlignment="1"/>
    <xf numFmtId="43" fontId="5" fillId="0" borderId="0" xfId="0" applyNumberFormat="1" applyFont="1"/>
    <xf numFmtId="0" fontId="16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18" fillId="0" borderId="0" xfId="0" applyFont="1" applyAlignment="1">
      <alignment horizontal="left" indent="3"/>
    </xf>
    <xf numFmtId="0" fontId="8" fillId="0" borderId="0" xfId="0" applyFont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3" xfId="1" applyFont="1" applyFill="1" applyBorder="1"/>
    <xf numFmtId="43" fontId="5" fillId="0" borderId="3" xfId="1" applyFont="1" applyBorder="1"/>
    <xf numFmtId="43" fontId="5" fillId="0" borderId="7" xfId="1" applyFont="1" applyBorder="1"/>
    <xf numFmtId="43" fontId="5" fillId="0" borderId="6" xfId="1" applyFont="1" applyBorder="1"/>
    <xf numFmtId="0" fontId="4" fillId="0" borderId="3" xfId="0" applyFont="1" applyFill="1" applyBorder="1" applyAlignment="1">
      <alignment horizontal="left"/>
    </xf>
    <xf numFmtId="0" fontId="4" fillId="0" borderId="6" xfId="0" applyFont="1" applyBorder="1" applyAlignment="1"/>
    <xf numFmtId="0" fontId="5" fillId="0" borderId="3" xfId="0" applyFont="1" applyFill="1" applyBorder="1" applyAlignment="1"/>
    <xf numFmtId="43" fontId="5" fillId="0" borderId="3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3" fontId="5" fillId="0" borderId="8" xfId="1" applyFont="1" applyBorder="1"/>
    <xf numFmtId="43" fontId="5" fillId="0" borderId="1" xfId="1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3" fontId="5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43" fontId="5" fillId="0" borderId="0" xfId="1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20" fillId="0" borderId="0" xfId="0" applyFont="1"/>
    <xf numFmtId="9" fontId="5" fillId="0" borderId="7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7" xfId="0" applyFont="1" applyBorder="1"/>
    <xf numFmtId="1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FILE%2023.07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rish/Downloads/MASTER%20FILE%2001.04.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Point"/>
      <sheetName val="HD Ex-Works"/>
      <sheetName val="LL Ex-Works &amp; STP"/>
      <sheetName val="PP EX- WORK"/>
      <sheetName val="PP EX- STOCK"/>
      <sheetName val="FREIGHT"/>
      <sheetName val="STOCK POINT"/>
      <sheetName val="DAMAN"/>
      <sheetName val="DADRA "/>
      <sheetName val="SILVASSA"/>
      <sheetName val="MUMBAI"/>
      <sheetName val="BHIWANDI"/>
      <sheetName val="NASIK"/>
      <sheetName val="PUNE"/>
      <sheetName val="KOLHAPUR"/>
      <sheetName val="NAGPUR"/>
      <sheetName val="JALGAON"/>
      <sheetName val="SURAT"/>
      <sheetName val="VADODARA"/>
      <sheetName val="MEHSANA"/>
      <sheetName val="BHAVNAGAR"/>
      <sheetName val="GANDHIDHAM"/>
      <sheetName val="AHMEDABAD"/>
      <sheetName val="RAJKOT"/>
      <sheetName val="PRIMA"/>
      <sheetName val="JOLLY"/>
      <sheetName val="ASTRAL"/>
      <sheetName val="SIGNET INDORE"/>
      <sheetName val="RAJDEEP"/>
      <sheetName val="SSF"/>
      <sheetName val="BUNGE"/>
      <sheetName val="GREIF"/>
      <sheetName val="PRINCE PIPES"/>
      <sheetName val="SIGNET DHAR"/>
      <sheetName val="NILKAMAL"/>
      <sheetName val="MANIKA"/>
      <sheetName val="NILKAMAL ASSO"/>
      <sheetName val="BLVL"/>
      <sheetName val="KANPUR"/>
      <sheetName val="HIGH SPIRIT"/>
      <sheetName val="PRIYADARSHINI"/>
      <sheetName val="CREATIVE"/>
      <sheetName val="EPL"/>
      <sheetName val="BADDI"/>
      <sheetName val="Sheet1"/>
      <sheetName val="PYRAMID"/>
      <sheetName val="AVH"/>
    </sheetNames>
    <sheetDataSet>
      <sheetData sheetId="0">
        <row r="72">
          <cell r="B72">
            <v>138346</v>
          </cell>
          <cell r="C72">
            <v>140096</v>
          </cell>
          <cell r="D72">
            <v>138846</v>
          </cell>
          <cell r="E72">
            <v>140229</v>
          </cell>
          <cell r="F72">
            <v>140449</v>
          </cell>
          <cell r="G72">
            <v>130309</v>
          </cell>
          <cell r="H72">
            <v>129559</v>
          </cell>
          <cell r="I72">
            <v>128296</v>
          </cell>
          <cell r="J72">
            <v>130296</v>
          </cell>
          <cell r="N72">
            <v>141629</v>
          </cell>
          <cell r="Q72">
            <v>129472</v>
          </cell>
          <cell r="R72">
            <v>128446</v>
          </cell>
          <cell r="S72">
            <v>130446</v>
          </cell>
          <cell r="T72">
            <v>139129</v>
          </cell>
          <cell r="U72">
            <v>139129</v>
          </cell>
          <cell r="W72">
            <v>135176</v>
          </cell>
          <cell r="X72">
            <v>135176</v>
          </cell>
          <cell r="Y72">
            <v>133176</v>
          </cell>
        </row>
        <row r="86">
          <cell r="B86">
            <v>138108</v>
          </cell>
          <cell r="C86">
            <v>139858</v>
          </cell>
          <cell r="D86">
            <v>138608</v>
          </cell>
          <cell r="E86">
            <v>139927</v>
          </cell>
          <cell r="F86">
            <v>139768</v>
          </cell>
          <cell r="G86">
            <v>130187</v>
          </cell>
          <cell r="H86">
            <v>129377</v>
          </cell>
          <cell r="I86">
            <v>127989</v>
          </cell>
          <cell r="J86">
            <v>129989</v>
          </cell>
          <cell r="M86">
            <v>141327</v>
          </cell>
          <cell r="N86">
            <v>141327</v>
          </cell>
          <cell r="Q86">
            <v>129642</v>
          </cell>
          <cell r="R86">
            <v>128378</v>
          </cell>
          <cell r="S86">
            <v>130378</v>
          </cell>
          <cell r="T86">
            <v>138827</v>
          </cell>
          <cell r="U86">
            <v>138827</v>
          </cell>
          <cell r="W86">
            <v>134847</v>
          </cell>
          <cell r="X86">
            <v>134847</v>
          </cell>
          <cell r="Y86">
            <v>132847</v>
          </cell>
        </row>
      </sheetData>
      <sheetData sheetId="1">
        <row r="68">
          <cell r="B68">
            <v>138318</v>
          </cell>
          <cell r="C68">
            <v>140068</v>
          </cell>
          <cell r="D68">
            <v>138818</v>
          </cell>
          <cell r="E68">
            <v>140381</v>
          </cell>
          <cell r="F68">
            <v>140417</v>
          </cell>
          <cell r="G68">
            <v>130477</v>
          </cell>
          <cell r="H68">
            <v>129777</v>
          </cell>
          <cell r="I68">
            <v>127847</v>
          </cell>
          <cell r="J68">
            <v>129847</v>
          </cell>
          <cell r="M68">
            <v>141781</v>
          </cell>
          <cell r="N68">
            <v>141781</v>
          </cell>
          <cell r="Q68">
            <v>129399</v>
          </cell>
          <cell r="R68">
            <v>128368</v>
          </cell>
          <cell r="S68">
            <v>130368</v>
          </cell>
          <cell r="T68">
            <v>139281</v>
          </cell>
          <cell r="U68">
            <v>139281</v>
          </cell>
          <cell r="W68">
            <v>135451</v>
          </cell>
          <cell r="X68">
            <v>135451</v>
          </cell>
          <cell r="Y68">
            <v>133451</v>
          </cell>
          <cell r="Z68">
            <v>131451</v>
          </cell>
          <cell r="AA68">
            <v>123899</v>
          </cell>
          <cell r="AB68">
            <v>137417</v>
          </cell>
          <cell r="AC68">
            <v>135318</v>
          </cell>
        </row>
        <row r="69">
          <cell r="B69">
            <v>136266</v>
          </cell>
          <cell r="C69">
            <v>138016</v>
          </cell>
          <cell r="D69">
            <v>136766</v>
          </cell>
          <cell r="E69">
            <v>138358</v>
          </cell>
          <cell r="F69">
            <v>138964</v>
          </cell>
          <cell r="G69">
            <v>128618</v>
          </cell>
          <cell r="H69">
            <v>127674</v>
          </cell>
          <cell r="I69">
            <v>126415</v>
          </cell>
          <cell r="J69">
            <v>128415</v>
          </cell>
          <cell r="M69">
            <v>139758</v>
          </cell>
          <cell r="N69">
            <v>139758</v>
          </cell>
          <cell r="Q69">
            <v>127836</v>
          </cell>
          <cell r="R69">
            <v>126416</v>
          </cell>
          <cell r="S69">
            <v>128416</v>
          </cell>
          <cell r="T69">
            <v>137258</v>
          </cell>
          <cell r="U69">
            <v>137258</v>
          </cell>
          <cell r="W69">
            <v>133096</v>
          </cell>
          <cell r="X69">
            <v>133096</v>
          </cell>
          <cell r="Y69">
            <v>131096</v>
          </cell>
          <cell r="Z69">
            <v>129096</v>
          </cell>
          <cell r="AA69">
            <v>122336</v>
          </cell>
          <cell r="AB69">
            <v>135964</v>
          </cell>
          <cell r="AC69">
            <v>133266</v>
          </cell>
        </row>
        <row r="71">
          <cell r="B71">
            <v>135811</v>
          </cell>
          <cell r="C71">
            <v>137561</v>
          </cell>
          <cell r="D71">
            <v>136311</v>
          </cell>
          <cell r="E71">
            <v>137758</v>
          </cell>
          <cell r="F71">
            <v>137276</v>
          </cell>
          <cell r="G71">
            <v>127536</v>
          </cell>
          <cell r="H71">
            <v>126786</v>
          </cell>
          <cell r="I71">
            <v>124606</v>
          </cell>
          <cell r="J71">
            <v>126606</v>
          </cell>
          <cell r="M71">
            <v>139158</v>
          </cell>
          <cell r="N71">
            <v>139158</v>
          </cell>
          <cell r="Q71">
            <v>127019</v>
          </cell>
          <cell r="R71">
            <v>125261</v>
          </cell>
          <cell r="S71">
            <v>127261</v>
          </cell>
          <cell r="T71">
            <v>136658</v>
          </cell>
          <cell r="U71">
            <v>136658</v>
          </cell>
          <cell r="W71">
            <v>132791</v>
          </cell>
          <cell r="X71">
            <v>132791</v>
          </cell>
          <cell r="Y71">
            <v>130791</v>
          </cell>
          <cell r="Z71">
            <v>128791</v>
          </cell>
          <cell r="AA71">
            <v>121519</v>
          </cell>
          <cell r="AB71">
            <v>134276</v>
          </cell>
          <cell r="AC71">
            <v>132811</v>
          </cell>
        </row>
        <row r="72">
          <cell r="B72">
            <v>135129</v>
          </cell>
          <cell r="C72">
            <v>136879</v>
          </cell>
          <cell r="D72">
            <v>135629</v>
          </cell>
          <cell r="E72">
            <v>137132</v>
          </cell>
          <cell r="F72">
            <v>136985</v>
          </cell>
          <cell r="G72">
            <v>127345</v>
          </cell>
          <cell r="H72">
            <v>126395</v>
          </cell>
          <cell r="I72">
            <v>125187</v>
          </cell>
          <cell r="J72">
            <v>127187</v>
          </cell>
          <cell r="M72">
            <v>138532</v>
          </cell>
          <cell r="N72">
            <v>138532</v>
          </cell>
          <cell r="Q72">
            <v>126402</v>
          </cell>
          <cell r="R72">
            <v>125279</v>
          </cell>
          <cell r="S72">
            <v>127279</v>
          </cell>
          <cell r="T72">
            <v>136032</v>
          </cell>
          <cell r="U72">
            <v>136032</v>
          </cell>
          <cell r="W72">
            <v>131562</v>
          </cell>
          <cell r="X72">
            <v>131562</v>
          </cell>
          <cell r="Y72">
            <v>129562</v>
          </cell>
          <cell r="Z72">
            <v>127562</v>
          </cell>
          <cell r="AA72">
            <v>120902</v>
          </cell>
          <cell r="AB72">
            <v>133985</v>
          </cell>
          <cell r="AC72">
            <v>132129</v>
          </cell>
        </row>
        <row r="73">
          <cell r="B73">
            <v>134960</v>
          </cell>
          <cell r="C73">
            <v>136710</v>
          </cell>
          <cell r="D73">
            <v>135460</v>
          </cell>
          <cell r="E73">
            <v>136843</v>
          </cell>
          <cell r="F73">
            <v>137063</v>
          </cell>
          <cell r="G73">
            <v>126923</v>
          </cell>
          <cell r="H73">
            <v>126173</v>
          </cell>
          <cell r="I73">
            <v>124910</v>
          </cell>
          <cell r="J73">
            <v>126910</v>
          </cell>
          <cell r="M73">
            <v>138243</v>
          </cell>
          <cell r="N73">
            <v>138243</v>
          </cell>
          <cell r="Q73">
            <v>126085</v>
          </cell>
          <cell r="R73">
            <v>125060</v>
          </cell>
          <cell r="S73">
            <v>127060</v>
          </cell>
          <cell r="T73">
            <v>135743</v>
          </cell>
          <cell r="U73">
            <v>135743</v>
          </cell>
          <cell r="W73">
            <v>131790</v>
          </cell>
          <cell r="X73">
            <v>131790</v>
          </cell>
          <cell r="Y73">
            <v>129790</v>
          </cell>
          <cell r="Z73">
            <v>127790</v>
          </cell>
          <cell r="AA73">
            <v>120585</v>
          </cell>
          <cell r="AB73">
            <v>134063</v>
          </cell>
          <cell r="AC73">
            <v>131960</v>
          </cell>
        </row>
        <row r="74">
          <cell r="B74">
            <v>135846</v>
          </cell>
          <cell r="C74">
            <v>137596</v>
          </cell>
          <cell r="D74">
            <v>136346</v>
          </cell>
          <cell r="E74">
            <v>138097</v>
          </cell>
          <cell r="F74">
            <v>137420</v>
          </cell>
          <cell r="G74">
            <v>127780</v>
          </cell>
          <cell r="H74">
            <v>126780</v>
          </cell>
          <cell r="I74">
            <v>125850</v>
          </cell>
          <cell r="J74">
            <v>127850</v>
          </cell>
          <cell r="M74">
            <v>139497</v>
          </cell>
          <cell r="N74">
            <v>139497</v>
          </cell>
          <cell r="Q74">
            <v>127181</v>
          </cell>
          <cell r="R74">
            <v>126096</v>
          </cell>
          <cell r="S74">
            <v>128096</v>
          </cell>
          <cell r="T74">
            <v>136997</v>
          </cell>
          <cell r="U74">
            <v>136997</v>
          </cell>
          <cell r="W74">
            <v>132974</v>
          </cell>
          <cell r="X74">
            <v>132974</v>
          </cell>
          <cell r="Y74">
            <v>130974</v>
          </cell>
          <cell r="Z74">
            <v>128974</v>
          </cell>
          <cell r="AA74">
            <v>121681</v>
          </cell>
          <cell r="AB74">
            <v>134420</v>
          </cell>
          <cell r="AC74">
            <v>132846</v>
          </cell>
        </row>
        <row r="76">
          <cell r="B76">
            <v>135518</v>
          </cell>
          <cell r="C76">
            <v>137268</v>
          </cell>
          <cell r="D76">
            <v>136018</v>
          </cell>
          <cell r="E76">
            <v>137339</v>
          </cell>
          <cell r="F76">
            <v>137818</v>
          </cell>
          <cell r="G76">
            <v>127528</v>
          </cell>
          <cell r="H76">
            <v>126728</v>
          </cell>
          <cell r="I76">
            <v>125348</v>
          </cell>
          <cell r="J76">
            <v>127348</v>
          </cell>
          <cell r="M76">
            <v>138739</v>
          </cell>
          <cell r="N76">
            <v>138739</v>
          </cell>
          <cell r="Q76">
            <v>126519</v>
          </cell>
          <cell r="R76">
            <v>125518</v>
          </cell>
          <cell r="S76">
            <v>127518</v>
          </cell>
          <cell r="T76">
            <v>136239</v>
          </cell>
          <cell r="U76">
            <v>136239</v>
          </cell>
          <cell r="W76">
            <v>131813</v>
          </cell>
          <cell r="X76">
            <v>131813</v>
          </cell>
          <cell r="Y76">
            <v>129813</v>
          </cell>
          <cell r="Z76">
            <v>127813</v>
          </cell>
          <cell r="AA76">
            <v>121019</v>
          </cell>
          <cell r="AB76">
            <v>134818</v>
          </cell>
          <cell r="AC76">
            <v>132518</v>
          </cell>
        </row>
        <row r="77">
          <cell r="B77">
            <v>135847</v>
          </cell>
          <cell r="C77">
            <v>137597</v>
          </cell>
          <cell r="D77">
            <v>136347</v>
          </cell>
          <cell r="E77">
            <v>137428</v>
          </cell>
          <cell r="F77">
            <v>137004</v>
          </cell>
          <cell r="G77">
            <v>127688</v>
          </cell>
          <cell r="H77">
            <v>126878</v>
          </cell>
          <cell r="I77">
            <v>125495</v>
          </cell>
          <cell r="J77">
            <v>127495</v>
          </cell>
          <cell r="M77">
            <v>138828</v>
          </cell>
          <cell r="N77">
            <v>138828</v>
          </cell>
          <cell r="Q77">
            <v>126717</v>
          </cell>
          <cell r="R77">
            <v>125597</v>
          </cell>
          <cell r="S77">
            <v>127597</v>
          </cell>
          <cell r="T77">
            <v>136328</v>
          </cell>
          <cell r="U77">
            <v>136328</v>
          </cell>
          <cell r="W77">
            <v>132075</v>
          </cell>
          <cell r="X77">
            <v>132075</v>
          </cell>
          <cell r="Y77">
            <v>130075</v>
          </cell>
          <cell r="Z77">
            <v>128075</v>
          </cell>
          <cell r="AA77">
            <v>121217</v>
          </cell>
          <cell r="AB77">
            <v>134004</v>
          </cell>
          <cell r="AC77">
            <v>132847</v>
          </cell>
        </row>
        <row r="78">
          <cell r="B78">
            <v>135534</v>
          </cell>
          <cell r="C78">
            <v>137284</v>
          </cell>
          <cell r="D78">
            <v>136034</v>
          </cell>
          <cell r="E78">
            <v>137316</v>
          </cell>
          <cell r="F78">
            <v>137732</v>
          </cell>
          <cell r="G78">
            <v>127576</v>
          </cell>
          <cell r="H78">
            <v>126766</v>
          </cell>
          <cell r="I78">
            <v>125262</v>
          </cell>
          <cell r="J78">
            <v>127262</v>
          </cell>
          <cell r="M78">
            <v>138716</v>
          </cell>
          <cell r="N78">
            <v>138716</v>
          </cell>
          <cell r="Q78">
            <v>126676</v>
          </cell>
          <cell r="R78">
            <v>125542</v>
          </cell>
          <cell r="S78">
            <v>127542</v>
          </cell>
          <cell r="T78">
            <v>136216</v>
          </cell>
          <cell r="U78">
            <v>136216</v>
          </cell>
          <cell r="W78">
            <v>131696</v>
          </cell>
          <cell r="X78">
            <v>131696</v>
          </cell>
          <cell r="Y78">
            <v>129696</v>
          </cell>
          <cell r="Z78">
            <v>127696</v>
          </cell>
          <cell r="AA78">
            <v>121176</v>
          </cell>
          <cell r="AB78">
            <v>134732</v>
          </cell>
          <cell r="AC78">
            <v>132534</v>
          </cell>
        </row>
        <row r="79">
          <cell r="B79">
            <v>135736</v>
          </cell>
          <cell r="C79">
            <v>137486</v>
          </cell>
          <cell r="D79">
            <v>136236</v>
          </cell>
          <cell r="E79">
            <v>137540</v>
          </cell>
          <cell r="F79">
            <v>138038</v>
          </cell>
          <cell r="G79">
            <v>127798</v>
          </cell>
          <cell r="H79">
            <v>126948</v>
          </cell>
          <cell r="I79">
            <v>125601</v>
          </cell>
          <cell r="J79">
            <v>127601</v>
          </cell>
          <cell r="M79">
            <v>138940</v>
          </cell>
          <cell r="N79">
            <v>138940</v>
          </cell>
          <cell r="Q79">
            <v>126276</v>
          </cell>
          <cell r="R79">
            <v>125348</v>
          </cell>
          <cell r="S79">
            <v>127348</v>
          </cell>
          <cell r="T79">
            <v>136440</v>
          </cell>
          <cell r="U79">
            <v>136440</v>
          </cell>
          <cell r="W79">
            <v>131736</v>
          </cell>
          <cell r="X79">
            <v>131736</v>
          </cell>
          <cell r="Y79">
            <v>129736</v>
          </cell>
          <cell r="Z79">
            <v>127736</v>
          </cell>
          <cell r="AA79">
            <v>120776</v>
          </cell>
          <cell r="AB79">
            <v>135038</v>
          </cell>
          <cell r="AC79">
            <v>132736</v>
          </cell>
        </row>
        <row r="80">
          <cell r="B80">
            <v>135034</v>
          </cell>
          <cell r="C80">
            <v>136784</v>
          </cell>
          <cell r="D80">
            <v>135534</v>
          </cell>
          <cell r="E80">
            <v>137147</v>
          </cell>
          <cell r="F80">
            <v>137255</v>
          </cell>
          <cell r="G80">
            <v>127028</v>
          </cell>
          <cell r="H80">
            <v>126165</v>
          </cell>
          <cell r="I80">
            <v>124685</v>
          </cell>
          <cell r="J80">
            <v>126685</v>
          </cell>
          <cell r="M80">
            <v>138547</v>
          </cell>
          <cell r="N80">
            <v>138547</v>
          </cell>
          <cell r="Q80">
            <v>126228</v>
          </cell>
          <cell r="R80">
            <v>125284</v>
          </cell>
          <cell r="S80">
            <v>127284</v>
          </cell>
          <cell r="T80">
            <v>136047</v>
          </cell>
          <cell r="U80">
            <v>136047</v>
          </cell>
          <cell r="W80">
            <v>131378</v>
          </cell>
          <cell r="X80">
            <v>131378</v>
          </cell>
          <cell r="Y80">
            <v>129378</v>
          </cell>
          <cell r="Z80">
            <v>127378</v>
          </cell>
          <cell r="AA80">
            <v>120728</v>
          </cell>
          <cell r="AB80">
            <v>134255</v>
          </cell>
          <cell r="AC80">
            <v>132034</v>
          </cell>
        </row>
        <row r="81">
          <cell r="B81">
            <v>135209</v>
          </cell>
          <cell r="C81">
            <v>136959</v>
          </cell>
          <cell r="D81">
            <v>135709</v>
          </cell>
          <cell r="E81">
            <v>137674</v>
          </cell>
          <cell r="F81">
            <v>137430</v>
          </cell>
          <cell r="G81">
            <v>127240</v>
          </cell>
          <cell r="H81">
            <v>126340</v>
          </cell>
          <cell r="I81">
            <v>124860</v>
          </cell>
          <cell r="J81">
            <v>126860</v>
          </cell>
          <cell r="M81">
            <v>139074</v>
          </cell>
          <cell r="N81">
            <v>139074</v>
          </cell>
          <cell r="Q81">
            <v>126258</v>
          </cell>
          <cell r="R81">
            <v>125459</v>
          </cell>
          <cell r="S81">
            <v>127459</v>
          </cell>
          <cell r="T81">
            <v>136574</v>
          </cell>
          <cell r="U81">
            <v>136574</v>
          </cell>
          <cell r="W81">
            <v>131408</v>
          </cell>
          <cell r="X81">
            <v>131408</v>
          </cell>
          <cell r="Y81">
            <v>129408</v>
          </cell>
          <cell r="Z81">
            <v>127408</v>
          </cell>
          <cell r="AA81">
            <v>120758</v>
          </cell>
          <cell r="AB81">
            <v>134430</v>
          </cell>
          <cell r="AC81">
            <v>132209</v>
          </cell>
        </row>
        <row r="82">
          <cell r="B82">
            <v>134775</v>
          </cell>
          <cell r="C82">
            <v>136525</v>
          </cell>
          <cell r="D82">
            <v>135275</v>
          </cell>
          <cell r="E82">
            <v>136420</v>
          </cell>
          <cell r="F82">
            <v>137323</v>
          </cell>
          <cell r="G82">
            <v>126680</v>
          </cell>
          <cell r="H82">
            <v>125833</v>
          </cell>
          <cell r="I82">
            <v>124484</v>
          </cell>
          <cell r="J82">
            <v>126484</v>
          </cell>
          <cell r="M82">
            <v>137820</v>
          </cell>
          <cell r="N82">
            <v>137820</v>
          </cell>
          <cell r="Q82">
            <v>125578</v>
          </cell>
          <cell r="R82">
            <v>124725</v>
          </cell>
          <cell r="S82">
            <v>126725</v>
          </cell>
          <cell r="T82">
            <v>135320</v>
          </cell>
          <cell r="U82">
            <v>135320</v>
          </cell>
          <cell r="W82">
            <v>130993</v>
          </cell>
          <cell r="X82">
            <v>130993</v>
          </cell>
          <cell r="Y82">
            <v>128993</v>
          </cell>
          <cell r="Z82">
            <v>126993</v>
          </cell>
          <cell r="AA82">
            <v>120078</v>
          </cell>
          <cell r="AB82">
            <v>134323</v>
          </cell>
          <cell r="AC82">
            <v>131775</v>
          </cell>
        </row>
        <row r="86">
          <cell r="B86">
            <v>135134</v>
          </cell>
          <cell r="C86">
            <v>136884</v>
          </cell>
          <cell r="D86">
            <v>135634</v>
          </cell>
          <cell r="E86">
            <v>136953</v>
          </cell>
          <cell r="F86">
            <v>136794</v>
          </cell>
          <cell r="G86">
            <v>127213</v>
          </cell>
          <cell r="H86">
            <v>126403</v>
          </cell>
          <cell r="I86">
            <v>125015</v>
          </cell>
          <cell r="J86">
            <v>127015</v>
          </cell>
          <cell r="M86">
            <v>138353</v>
          </cell>
          <cell r="N86">
            <v>138353</v>
          </cell>
          <cell r="Q86">
            <v>126672</v>
          </cell>
          <cell r="R86">
            <v>125404</v>
          </cell>
          <cell r="S86">
            <v>127404</v>
          </cell>
          <cell r="T86">
            <v>135853</v>
          </cell>
          <cell r="U86">
            <v>135853</v>
          </cell>
          <cell r="W86">
            <v>131899</v>
          </cell>
          <cell r="X86">
            <v>131899</v>
          </cell>
          <cell r="Y86">
            <v>129899</v>
          </cell>
          <cell r="Z86">
            <v>127899</v>
          </cell>
          <cell r="AA86">
            <v>121172</v>
          </cell>
          <cell r="AB86">
            <v>133794</v>
          </cell>
          <cell r="AC86">
            <v>132134</v>
          </cell>
        </row>
        <row r="87">
          <cell r="B87">
            <v>135039</v>
          </cell>
          <cell r="C87">
            <v>136789</v>
          </cell>
          <cell r="D87">
            <v>135539</v>
          </cell>
          <cell r="E87">
            <v>136858</v>
          </cell>
          <cell r="F87">
            <v>136699</v>
          </cell>
          <cell r="G87">
            <v>127118</v>
          </cell>
          <cell r="H87">
            <v>126308</v>
          </cell>
          <cell r="I87">
            <v>124920</v>
          </cell>
          <cell r="J87">
            <v>126920</v>
          </cell>
          <cell r="M87">
            <v>138258</v>
          </cell>
          <cell r="N87">
            <v>138258</v>
          </cell>
          <cell r="Q87">
            <v>126573</v>
          </cell>
          <cell r="R87">
            <v>125309</v>
          </cell>
          <cell r="S87">
            <v>127309</v>
          </cell>
          <cell r="T87">
            <v>135758</v>
          </cell>
          <cell r="U87">
            <v>135758</v>
          </cell>
          <cell r="W87">
            <v>131778</v>
          </cell>
          <cell r="X87">
            <v>131778</v>
          </cell>
          <cell r="Y87">
            <v>129778</v>
          </cell>
          <cell r="Z87">
            <v>127778</v>
          </cell>
          <cell r="AA87">
            <v>121073</v>
          </cell>
          <cell r="AB87">
            <v>133699</v>
          </cell>
          <cell r="AC87">
            <v>132039</v>
          </cell>
        </row>
      </sheetData>
      <sheetData sheetId="2">
        <row r="65">
          <cell r="B65">
            <v>127072</v>
          </cell>
          <cell r="C65">
            <v>128072</v>
          </cell>
          <cell r="D65">
            <v>137172</v>
          </cell>
          <cell r="E65">
            <v>139172</v>
          </cell>
          <cell r="F65">
            <v>140852</v>
          </cell>
          <cell r="H65">
            <v>125072</v>
          </cell>
          <cell r="I65">
            <v>125072</v>
          </cell>
        </row>
        <row r="66">
          <cell r="B66">
            <v>125480</v>
          </cell>
          <cell r="C66">
            <v>126480</v>
          </cell>
          <cell r="D66">
            <v>135580</v>
          </cell>
          <cell r="E66">
            <v>137580</v>
          </cell>
          <cell r="F66">
            <v>138945</v>
          </cell>
          <cell r="H66">
            <v>123480</v>
          </cell>
          <cell r="I66">
            <v>123480</v>
          </cell>
        </row>
        <row r="68">
          <cell r="B68">
            <v>124541</v>
          </cell>
          <cell r="C68">
            <v>125541</v>
          </cell>
          <cell r="D68">
            <v>134641</v>
          </cell>
          <cell r="E68">
            <v>136641</v>
          </cell>
          <cell r="F68">
            <v>138331</v>
          </cell>
          <cell r="H68">
            <v>122541</v>
          </cell>
          <cell r="I68">
            <v>122541</v>
          </cell>
        </row>
        <row r="69">
          <cell r="B69">
            <v>123900</v>
          </cell>
          <cell r="C69">
            <v>124900</v>
          </cell>
          <cell r="D69">
            <v>133990</v>
          </cell>
          <cell r="E69">
            <v>135990</v>
          </cell>
          <cell r="F69">
            <v>137680</v>
          </cell>
          <cell r="H69">
            <v>121900</v>
          </cell>
          <cell r="I69">
            <v>121900</v>
          </cell>
        </row>
        <row r="70">
          <cell r="B70">
            <v>123601</v>
          </cell>
          <cell r="C70">
            <v>124601</v>
          </cell>
          <cell r="D70">
            <v>133691</v>
          </cell>
          <cell r="E70">
            <v>135691</v>
          </cell>
          <cell r="F70">
            <v>137391</v>
          </cell>
          <cell r="H70">
            <v>121601</v>
          </cell>
          <cell r="I70">
            <v>121601</v>
          </cell>
          <cell r="J70">
            <v>126987</v>
          </cell>
          <cell r="K70">
            <v>127987</v>
          </cell>
          <cell r="L70">
            <v>137077</v>
          </cell>
          <cell r="M70">
            <v>139077</v>
          </cell>
          <cell r="N70">
            <v>140777</v>
          </cell>
          <cell r="O70">
            <v>140277</v>
          </cell>
        </row>
        <row r="71">
          <cell r="B71">
            <v>124822</v>
          </cell>
          <cell r="C71">
            <v>125822</v>
          </cell>
          <cell r="D71">
            <v>134912</v>
          </cell>
          <cell r="E71">
            <v>136912</v>
          </cell>
          <cell r="F71">
            <v>138536</v>
          </cell>
          <cell r="H71">
            <v>122822</v>
          </cell>
          <cell r="I71">
            <v>122822</v>
          </cell>
        </row>
        <row r="73">
          <cell r="B73">
            <v>124143</v>
          </cell>
          <cell r="C73">
            <v>125143</v>
          </cell>
          <cell r="D73">
            <v>134223</v>
          </cell>
          <cell r="E73">
            <v>136223</v>
          </cell>
          <cell r="F73">
            <v>137913</v>
          </cell>
          <cell r="H73">
            <v>122143</v>
          </cell>
          <cell r="I73">
            <v>122143</v>
          </cell>
        </row>
        <row r="74">
          <cell r="B74">
            <v>124239</v>
          </cell>
          <cell r="C74">
            <v>125239</v>
          </cell>
          <cell r="D74">
            <v>134329</v>
          </cell>
          <cell r="E74">
            <v>136329</v>
          </cell>
          <cell r="F74">
            <v>138015</v>
          </cell>
          <cell r="H74">
            <v>122239</v>
          </cell>
          <cell r="I74">
            <v>122239</v>
          </cell>
        </row>
        <row r="75">
          <cell r="B75">
            <v>124140</v>
          </cell>
          <cell r="C75">
            <v>125140</v>
          </cell>
          <cell r="D75">
            <v>134230</v>
          </cell>
          <cell r="E75">
            <v>136230</v>
          </cell>
          <cell r="F75">
            <v>137908</v>
          </cell>
          <cell r="H75">
            <v>122140</v>
          </cell>
          <cell r="I75">
            <v>122140</v>
          </cell>
        </row>
        <row r="76">
          <cell r="B76">
            <v>124093</v>
          </cell>
          <cell r="C76">
            <v>125093</v>
          </cell>
          <cell r="D76">
            <v>134183</v>
          </cell>
          <cell r="E76">
            <v>136183</v>
          </cell>
          <cell r="F76">
            <v>137780</v>
          </cell>
          <cell r="I76">
            <v>122093</v>
          </cell>
        </row>
        <row r="77">
          <cell r="B77">
            <v>123788</v>
          </cell>
          <cell r="C77">
            <v>124788</v>
          </cell>
          <cell r="D77">
            <v>133878</v>
          </cell>
          <cell r="E77">
            <v>135878</v>
          </cell>
          <cell r="F77">
            <v>137568</v>
          </cell>
          <cell r="H77">
            <v>121788</v>
          </cell>
          <cell r="I77">
            <v>121788</v>
          </cell>
        </row>
        <row r="78">
          <cell r="B78">
            <v>124430</v>
          </cell>
          <cell r="C78">
            <v>125430</v>
          </cell>
          <cell r="D78">
            <v>134510</v>
          </cell>
          <cell r="E78">
            <v>136510</v>
          </cell>
          <cell r="F78">
            <v>138199</v>
          </cell>
          <cell r="H78">
            <v>122430</v>
          </cell>
          <cell r="I78">
            <v>122430</v>
          </cell>
        </row>
        <row r="79">
          <cell r="B79">
            <v>123223</v>
          </cell>
          <cell r="C79">
            <v>124223</v>
          </cell>
          <cell r="D79">
            <v>133303</v>
          </cell>
          <cell r="E79">
            <v>135303</v>
          </cell>
          <cell r="F79">
            <v>137003</v>
          </cell>
          <cell r="H79">
            <v>121223</v>
          </cell>
          <cell r="I79">
            <v>121223</v>
          </cell>
        </row>
        <row r="83">
          <cell r="B83">
            <v>124139</v>
          </cell>
          <cell r="C83">
            <v>125139</v>
          </cell>
          <cell r="D83">
            <v>134229</v>
          </cell>
          <cell r="E83">
            <v>136229</v>
          </cell>
          <cell r="F83">
            <v>137124</v>
          </cell>
          <cell r="H83">
            <v>122139</v>
          </cell>
          <cell r="I83">
            <v>122139</v>
          </cell>
        </row>
        <row r="84">
          <cell r="B84">
            <v>124038</v>
          </cell>
          <cell r="C84">
            <v>125038</v>
          </cell>
          <cell r="D84">
            <v>134118</v>
          </cell>
          <cell r="E84">
            <v>136118</v>
          </cell>
          <cell r="F84">
            <v>137029</v>
          </cell>
          <cell r="H84">
            <v>122038</v>
          </cell>
          <cell r="I84">
            <v>122038</v>
          </cell>
          <cell r="J84">
            <v>127107</v>
          </cell>
          <cell r="K84">
            <v>128107</v>
          </cell>
          <cell r="L84">
            <v>137187</v>
          </cell>
          <cell r="M84">
            <v>139187</v>
          </cell>
          <cell r="N84">
            <v>140098</v>
          </cell>
          <cell r="O84">
            <v>139598</v>
          </cell>
        </row>
      </sheetData>
      <sheetData sheetId="3">
        <row r="65">
          <cell r="B65">
            <v>133658</v>
          </cell>
          <cell r="C65">
            <v>133158</v>
          </cell>
          <cell r="D65">
            <v>133678</v>
          </cell>
          <cell r="E65">
            <v>134678</v>
          </cell>
          <cell r="F65">
            <v>135178</v>
          </cell>
          <cell r="G65">
            <v>139868</v>
          </cell>
          <cell r="H65">
            <v>139468</v>
          </cell>
          <cell r="K65">
            <v>142938</v>
          </cell>
          <cell r="L65">
            <v>144850</v>
          </cell>
          <cell r="M65">
            <v>145938</v>
          </cell>
          <cell r="N65">
            <v>139850</v>
          </cell>
          <cell r="O65">
            <v>139350</v>
          </cell>
          <cell r="P65">
            <v>143218</v>
          </cell>
          <cell r="Q65">
            <v>141600</v>
          </cell>
          <cell r="R65">
            <v>143150</v>
          </cell>
          <cell r="S65">
            <v>139968</v>
          </cell>
          <cell r="T65">
            <v>140458</v>
          </cell>
          <cell r="U65">
            <v>142308</v>
          </cell>
          <cell r="V65">
            <v>141300</v>
          </cell>
          <cell r="W65">
            <v>141300</v>
          </cell>
          <cell r="X65">
            <v>129658</v>
          </cell>
          <cell r="Z65">
            <v>133968</v>
          </cell>
          <cell r="AA65">
            <v>131658</v>
          </cell>
        </row>
        <row r="66">
          <cell r="B66">
            <v>131635</v>
          </cell>
          <cell r="C66">
            <v>131135</v>
          </cell>
          <cell r="D66">
            <v>131655</v>
          </cell>
          <cell r="E66">
            <v>132655</v>
          </cell>
          <cell r="F66">
            <v>133155</v>
          </cell>
          <cell r="G66">
            <v>137845</v>
          </cell>
          <cell r="H66">
            <v>137445</v>
          </cell>
          <cell r="K66">
            <v>140913</v>
          </cell>
          <cell r="L66">
            <v>142935</v>
          </cell>
          <cell r="M66">
            <v>143913</v>
          </cell>
          <cell r="N66">
            <v>137945</v>
          </cell>
          <cell r="O66">
            <v>137445</v>
          </cell>
          <cell r="P66">
            <v>141195</v>
          </cell>
          <cell r="Q66">
            <v>139705</v>
          </cell>
          <cell r="R66">
            <v>141255</v>
          </cell>
          <cell r="S66">
            <v>137945</v>
          </cell>
          <cell r="T66">
            <v>138435</v>
          </cell>
          <cell r="U66">
            <v>140285</v>
          </cell>
          <cell r="V66">
            <v>139415</v>
          </cell>
          <cell r="W66">
            <v>139415</v>
          </cell>
          <cell r="X66">
            <v>127635</v>
          </cell>
          <cell r="Z66">
            <v>131945</v>
          </cell>
          <cell r="AA66">
            <v>129635</v>
          </cell>
        </row>
        <row r="68">
          <cell r="B68">
            <v>131034</v>
          </cell>
          <cell r="C68">
            <v>130534</v>
          </cell>
          <cell r="D68">
            <v>131054</v>
          </cell>
          <cell r="E68">
            <v>132054</v>
          </cell>
          <cell r="F68">
            <v>132554</v>
          </cell>
          <cell r="G68">
            <v>137244</v>
          </cell>
          <cell r="H68">
            <v>136844</v>
          </cell>
          <cell r="K68">
            <v>140313</v>
          </cell>
          <cell r="L68">
            <v>142309</v>
          </cell>
          <cell r="M68">
            <v>143313</v>
          </cell>
          <cell r="N68">
            <v>137309</v>
          </cell>
          <cell r="O68">
            <v>136809</v>
          </cell>
          <cell r="P68">
            <v>139459</v>
          </cell>
          <cell r="Q68">
            <v>139059</v>
          </cell>
          <cell r="R68">
            <v>140609</v>
          </cell>
          <cell r="S68">
            <v>136209</v>
          </cell>
          <cell r="T68">
            <v>137834</v>
          </cell>
          <cell r="U68">
            <v>139684</v>
          </cell>
          <cell r="V68">
            <v>138809</v>
          </cell>
          <cell r="W68">
            <v>138759</v>
          </cell>
          <cell r="X68">
            <v>127034</v>
          </cell>
          <cell r="Z68">
            <v>130209</v>
          </cell>
          <cell r="AA68">
            <v>129034</v>
          </cell>
        </row>
        <row r="69">
          <cell r="B69">
            <v>130410</v>
          </cell>
          <cell r="C69">
            <v>129910</v>
          </cell>
          <cell r="D69">
            <v>130430</v>
          </cell>
          <cell r="E69">
            <v>131430</v>
          </cell>
          <cell r="F69">
            <v>131930</v>
          </cell>
          <cell r="G69">
            <v>136620</v>
          </cell>
          <cell r="H69">
            <v>136220</v>
          </cell>
          <cell r="K69">
            <v>139685</v>
          </cell>
          <cell r="L69">
            <v>141707</v>
          </cell>
          <cell r="M69">
            <v>142685</v>
          </cell>
          <cell r="N69">
            <v>136668</v>
          </cell>
          <cell r="O69">
            <v>136168</v>
          </cell>
          <cell r="P69">
            <v>139968</v>
          </cell>
          <cell r="Q69">
            <v>138468</v>
          </cell>
          <cell r="R69">
            <v>140018</v>
          </cell>
          <cell r="S69">
            <v>136718</v>
          </cell>
          <cell r="T69">
            <v>137210</v>
          </cell>
          <cell r="U69">
            <v>139060</v>
          </cell>
          <cell r="V69">
            <v>138190</v>
          </cell>
          <cell r="W69">
            <v>138168</v>
          </cell>
          <cell r="X69">
            <v>126410</v>
          </cell>
          <cell r="Z69">
            <v>130718</v>
          </cell>
          <cell r="AA69">
            <v>128410</v>
          </cell>
        </row>
        <row r="70">
          <cell r="B70">
            <v>130130</v>
          </cell>
          <cell r="C70">
            <v>129630</v>
          </cell>
          <cell r="D70">
            <v>130150</v>
          </cell>
          <cell r="E70">
            <v>131150</v>
          </cell>
          <cell r="F70">
            <v>131650</v>
          </cell>
          <cell r="G70">
            <v>136340</v>
          </cell>
          <cell r="H70">
            <v>135940</v>
          </cell>
          <cell r="K70">
            <v>139403</v>
          </cell>
          <cell r="L70">
            <v>141246</v>
          </cell>
          <cell r="M70">
            <v>142403</v>
          </cell>
          <cell r="N70">
            <v>136396</v>
          </cell>
          <cell r="O70">
            <v>135896</v>
          </cell>
          <cell r="P70">
            <v>139646</v>
          </cell>
          <cell r="Q70">
            <v>138196</v>
          </cell>
          <cell r="R70">
            <v>139746</v>
          </cell>
          <cell r="S70">
            <v>136396</v>
          </cell>
          <cell r="T70">
            <v>136930</v>
          </cell>
          <cell r="U70">
            <v>138780</v>
          </cell>
          <cell r="V70">
            <v>137896</v>
          </cell>
          <cell r="W70">
            <v>137896</v>
          </cell>
          <cell r="X70">
            <v>126130</v>
          </cell>
          <cell r="Z70">
            <v>130396</v>
          </cell>
          <cell r="AA70">
            <v>128130</v>
          </cell>
        </row>
        <row r="71">
          <cell r="B71">
            <v>131384</v>
          </cell>
          <cell r="C71">
            <v>130884</v>
          </cell>
          <cell r="D71">
            <v>131404</v>
          </cell>
          <cell r="E71">
            <v>132404</v>
          </cell>
          <cell r="F71">
            <v>132904</v>
          </cell>
          <cell r="G71">
            <v>137594</v>
          </cell>
          <cell r="H71">
            <v>137194</v>
          </cell>
          <cell r="K71">
            <v>140656</v>
          </cell>
          <cell r="L71">
            <v>142503</v>
          </cell>
          <cell r="M71">
            <v>143656</v>
          </cell>
          <cell r="N71">
            <v>137203</v>
          </cell>
          <cell r="O71">
            <v>136703</v>
          </cell>
          <cell r="P71">
            <v>140453</v>
          </cell>
          <cell r="Q71">
            <v>138953</v>
          </cell>
          <cell r="R71">
            <v>140503</v>
          </cell>
          <cell r="S71">
            <v>137203</v>
          </cell>
          <cell r="T71">
            <v>137884</v>
          </cell>
          <cell r="U71">
            <v>139734</v>
          </cell>
          <cell r="V71">
            <v>138603</v>
          </cell>
          <cell r="W71">
            <v>138603</v>
          </cell>
          <cell r="X71">
            <v>127384</v>
          </cell>
          <cell r="Z71">
            <v>131203</v>
          </cell>
          <cell r="AA71">
            <v>129384</v>
          </cell>
        </row>
        <row r="73">
          <cell r="B73">
            <v>130624</v>
          </cell>
          <cell r="C73">
            <v>130124</v>
          </cell>
          <cell r="D73">
            <v>130644</v>
          </cell>
          <cell r="E73">
            <v>131644</v>
          </cell>
          <cell r="F73">
            <v>132144</v>
          </cell>
          <cell r="G73">
            <v>136834</v>
          </cell>
          <cell r="H73">
            <v>136434</v>
          </cell>
          <cell r="K73">
            <v>139899</v>
          </cell>
          <cell r="L73">
            <v>141851</v>
          </cell>
          <cell r="M73">
            <v>142899</v>
          </cell>
          <cell r="N73">
            <v>136831</v>
          </cell>
          <cell r="O73">
            <v>136331</v>
          </cell>
          <cell r="P73">
            <v>140131</v>
          </cell>
          <cell r="Q73">
            <v>138621</v>
          </cell>
          <cell r="R73">
            <v>140151</v>
          </cell>
          <cell r="S73">
            <v>136881</v>
          </cell>
          <cell r="T73">
            <v>137424</v>
          </cell>
          <cell r="U73">
            <v>139274</v>
          </cell>
          <cell r="V73">
            <v>138351</v>
          </cell>
          <cell r="W73">
            <v>138351</v>
          </cell>
          <cell r="X73">
            <v>126624</v>
          </cell>
          <cell r="Z73">
            <v>130881</v>
          </cell>
          <cell r="AA73">
            <v>128624</v>
          </cell>
        </row>
        <row r="74">
          <cell r="B74">
            <v>130705</v>
          </cell>
          <cell r="C74">
            <v>130205</v>
          </cell>
          <cell r="D74">
            <v>130725</v>
          </cell>
          <cell r="E74">
            <v>131725</v>
          </cell>
          <cell r="F74">
            <v>132225</v>
          </cell>
          <cell r="G74">
            <v>136915</v>
          </cell>
          <cell r="H74">
            <v>136515</v>
          </cell>
          <cell r="K74">
            <v>139989</v>
          </cell>
          <cell r="L74">
            <v>141967</v>
          </cell>
          <cell r="M74">
            <v>142989</v>
          </cell>
          <cell r="N74">
            <v>136937</v>
          </cell>
          <cell r="O74">
            <v>136437</v>
          </cell>
          <cell r="P74">
            <v>140187</v>
          </cell>
          <cell r="Q74">
            <v>138687</v>
          </cell>
          <cell r="R74">
            <v>140325</v>
          </cell>
          <cell r="S74">
            <v>136937</v>
          </cell>
          <cell r="T74">
            <v>137505</v>
          </cell>
          <cell r="U74">
            <v>139355</v>
          </cell>
          <cell r="V74">
            <v>138407</v>
          </cell>
          <cell r="W74">
            <v>138437</v>
          </cell>
          <cell r="X74">
            <v>126705</v>
          </cell>
          <cell r="Z74">
            <v>130937</v>
          </cell>
          <cell r="AA74">
            <v>128705</v>
          </cell>
        </row>
        <row r="75">
          <cell r="B75">
            <v>130583</v>
          </cell>
          <cell r="C75">
            <v>130083</v>
          </cell>
          <cell r="D75">
            <v>130603</v>
          </cell>
          <cell r="E75">
            <v>131603</v>
          </cell>
          <cell r="F75">
            <v>132103</v>
          </cell>
          <cell r="G75">
            <v>136793</v>
          </cell>
          <cell r="H75">
            <v>136393</v>
          </cell>
          <cell r="K75">
            <v>139857</v>
          </cell>
          <cell r="L75">
            <v>141815</v>
          </cell>
          <cell r="M75">
            <v>142857</v>
          </cell>
          <cell r="N75">
            <v>136795</v>
          </cell>
          <cell r="O75">
            <v>136295</v>
          </cell>
          <cell r="P75">
            <v>140095</v>
          </cell>
          <cell r="Q75">
            <v>138615</v>
          </cell>
          <cell r="R75">
            <v>140203</v>
          </cell>
          <cell r="S75">
            <v>136845</v>
          </cell>
          <cell r="T75">
            <v>137383</v>
          </cell>
          <cell r="U75">
            <v>139233</v>
          </cell>
          <cell r="V75">
            <v>138363</v>
          </cell>
          <cell r="W75">
            <v>138265</v>
          </cell>
          <cell r="X75">
            <v>126583</v>
          </cell>
          <cell r="Z75">
            <v>130845</v>
          </cell>
          <cell r="AA75">
            <v>128583</v>
          </cell>
        </row>
        <row r="76">
          <cell r="B76">
            <v>130816</v>
          </cell>
          <cell r="C76">
            <v>130316</v>
          </cell>
          <cell r="D76">
            <v>130836</v>
          </cell>
          <cell r="E76">
            <v>131836</v>
          </cell>
          <cell r="F76">
            <v>132336</v>
          </cell>
          <cell r="G76">
            <v>137026</v>
          </cell>
          <cell r="H76">
            <v>136626</v>
          </cell>
          <cell r="K76">
            <v>140100</v>
          </cell>
          <cell r="L76">
            <v>141571</v>
          </cell>
          <cell r="M76">
            <v>143100</v>
          </cell>
          <cell r="N76">
            <v>136601</v>
          </cell>
          <cell r="O76">
            <v>136101</v>
          </cell>
          <cell r="P76">
            <v>139851</v>
          </cell>
          <cell r="Q76">
            <v>138421</v>
          </cell>
          <cell r="R76">
            <v>140021</v>
          </cell>
          <cell r="S76">
            <v>136601</v>
          </cell>
          <cell r="T76">
            <v>137616</v>
          </cell>
          <cell r="U76">
            <v>139466</v>
          </cell>
          <cell r="V76">
            <v>138271</v>
          </cell>
          <cell r="W76">
            <v>138171</v>
          </cell>
          <cell r="X76">
            <v>126816</v>
          </cell>
          <cell r="Z76">
            <v>130601</v>
          </cell>
          <cell r="AA76">
            <v>128816</v>
          </cell>
        </row>
        <row r="77">
          <cell r="B77">
            <v>130423</v>
          </cell>
          <cell r="C77">
            <v>129923</v>
          </cell>
          <cell r="D77">
            <v>130443</v>
          </cell>
          <cell r="E77">
            <v>131443</v>
          </cell>
          <cell r="F77">
            <v>131943</v>
          </cell>
          <cell r="G77">
            <v>136633</v>
          </cell>
          <cell r="H77">
            <v>136233</v>
          </cell>
          <cell r="K77">
            <v>139707</v>
          </cell>
          <cell r="L77">
            <v>141358</v>
          </cell>
          <cell r="M77">
            <v>142707</v>
          </cell>
          <cell r="N77">
            <v>136368</v>
          </cell>
          <cell r="O77">
            <v>135868</v>
          </cell>
          <cell r="P77">
            <v>139618</v>
          </cell>
          <cell r="Q77">
            <v>138138</v>
          </cell>
          <cell r="R77">
            <v>139788</v>
          </cell>
          <cell r="S77">
            <v>136368</v>
          </cell>
          <cell r="T77">
            <v>137223</v>
          </cell>
          <cell r="U77">
            <v>139073</v>
          </cell>
          <cell r="V77">
            <v>137838</v>
          </cell>
          <cell r="W77">
            <v>137838</v>
          </cell>
          <cell r="X77">
            <v>126423</v>
          </cell>
          <cell r="Z77">
            <v>130368</v>
          </cell>
          <cell r="AA77">
            <v>128423</v>
          </cell>
        </row>
        <row r="78">
          <cell r="B78">
            <v>130933</v>
          </cell>
          <cell r="C78">
            <v>130433</v>
          </cell>
          <cell r="D78">
            <v>130953</v>
          </cell>
          <cell r="E78">
            <v>131953</v>
          </cell>
          <cell r="F78">
            <v>132453</v>
          </cell>
          <cell r="G78">
            <v>137143</v>
          </cell>
          <cell r="H78">
            <v>136743</v>
          </cell>
          <cell r="K78">
            <v>140208</v>
          </cell>
          <cell r="L78">
            <v>141533</v>
          </cell>
          <cell r="M78">
            <v>143208</v>
          </cell>
          <cell r="N78">
            <v>136543</v>
          </cell>
          <cell r="O78">
            <v>136043</v>
          </cell>
          <cell r="P78">
            <v>139793</v>
          </cell>
          <cell r="Q78">
            <v>138313</v>
          </cell>
          <cell r="R78">
            <v>139963</v>
          </cell>
          <cell r="S78">
            <v>136543</v>
          </cell>
          <cell r="T78">
            <v>137733</v>
          </cell>
          <cell r="U78">
            <v>139583</v>
          </cell>
          <cell r="V78">
            <v>138013</v>
          </cell>
          <cell r="W78">
            <v>138013</v>
          </cell>
          <cell r="X78">
            <v>126933</v>
          </cell>
          <cell r="Z78">
            <v>130543</v>
          </cell>
          <cell r="AA78">
            <v>128933</v>
          </cell>
        </row>
        <row r="79">
          <cell r="B79">
            <v>129697</v>
          </cell>
          <cell r="C79">
            <v>129197</v>
          </cell>
          <cell r="D79">
            <v>129717</v>
          </cell>
          <cell r="E79">
            <v>130717</v>
          </cell>
          <cell r="F79">
            <v>131217</v>
          </cell>
          <cell r="G79">
            <v>135907</v>
          </cell>
          <cell r="H79">
            <v>135507</v>
          </cell>
          <cell r="K79">
            <v>138975</v>
          </cell>
          <cell r="L79">
            <v>140806</v>
          </cell>
          <cell r="M79">
            <v>141975</v>
          </cell>
          <cell r="N79">
            <v>135856</v>
          </cell>
          <cell r="O79">
            <v>135356</v>
          </cell>
          <cell r="P79">
            <v>139106</v>
          </cell>
          <cell r="Q79">
            <v>137556</v>
          </cell>
          <cell r="R79">
            <v>139206</v>
          </cell>
          <cell r="S79">
            <v>135856</v>
          </cell>
          <cell r="T79">
            <v>136497</v>
          </cell>
          <cell r="U79">
            <v>138347</v>
          </cell>
          <cell r="V79">
            <v>137256</v>
          </cell>
          <cell r="W79">
            <v>137477</v>
          </cell>
          <cell r="X79">
            <v>125697</v>
          </cell>
          <cell r="Z79">
            <v>129856</v>
          </cell>
          <cell r="AA79">
            <v>127697</v>
          </cell>
        </row>
        <row r="83">
          <cell r="B83">
            <v>130238</v>
          </cell>
          <cell r="C83">
            <v>129738</v>
          </cell>
          <cell r="D83">
            <v>130258</v>
          </cell>
          <cell r="E83">
            <v>131258</v>
          </cell>
          <cell r="F83">
            <v>131758</v>
          </cell>
          <cell r="G83">
            <v>136448</v>
          </cell>
          <cell r="H83">
            <v>136048</v>
          </cell>
          <cell r="K83">
            <v>139372</v>
          </cell>
          <cell r="L83">
            <v>141395</v>
          </cell>
          <cell r="M83">
            <v>142372</v>
          </cell>
          <cell r="N83">
            <v>136548</v>
          </cell>
          <cell r="O83">
            <v>136048</v>
          </cell>
          <cell r="P83">
            <v>139798</v>
          </cell>
          <cell r="Q83">
            <v>138308</v>
          </cell>
          <cell r="R83">
            <v>139858</v>
          </cell>
          <cell r="S83">
            <v>136548</v>
          </cell>
          <cell r="T83">
            <v>137038</v>
          </cell>
          <cell r="U83">
            <v>138888</v>
          </cell>
          <cell r="V83">
            <v>138018</v>
          </cell>
          <cell r="W83">
            <v>138018</v>
          </cell>
          <cell r="X83">
            <v>126238</v>
          </cell>
          <cell r="Z83">
            <v>130548</v>
          </cell>
          <cell r="AA83">
            <v>128238</v>
          </cell>
        </row>
        <row r="84">
          <cell r="B84">
            <v>130143</v>
          </cell>
          <cell r="C84">
            <v>129643</v>
          </cell>
          <cell r="D84">
            <v>130163</v>
          </cell>
          <cell r="E84">
            <v>131163</v>
          </cell>
          <cell r="F84">
            <v>131663</v>
          </cell>
          <cell r="G84">
            <v>136353</v>
          </cell>
          <cell r="H84">
            <v>135953</v>
          </cell>
          <cell r="K84">
            <v>139277</v>
          </cell>
          <cell r="L84">
            <v>141300</v>
          </cell>
          <cell r="M84">
            <v>142277</v>
          </cell>
          <cell r="N84">
            <v>136453</v>
          </cell>
          <cell r="O84">
            <v>135953</v>
          </cell>
          <cell r="P84">
            <v>139703</v>
          </cell>
          <cell r="Q84">
            <v>138213</v>
          </cell>
          <cell r="R84">
            <v>139763</v>
          </cell>
          <cell r="S84">
            <v>136453</v>
          </cell>
          <cell r="T84">
            <v>136943</v>
          </cell>
          <cell r="U84">
            <v>138793</v>
          </cell>
          <cell r="V84">
            <v>137923</v>
          </cell>
          <cell r="W84">
            <v>137923</v>
          </cell>
          <cell r="X84">
            <v>126143</v>
          </cell>
          <cell r="Z84">
            <v>130453</v>
          </cell>
          <cell r="AA84">
            <v>128143</v>
          </cell>
        </row>
      </sheetData>
      <sheetData sheetId="4">
        <row r="70">
          <cell r="B70">
            <v>133516</v>
          </cell>
          <cell r="C70">
            <v>133016</v>
          </cell>
          <cell r="D70">
            <v>133536</v>
          </cell>
          <cell r="E70">
            <v>134536</v>
          </cell>
          <cell r="F70">
            <v>135036</v>
          </cell>
          <cell r="G70">
            <v>139726</v>
          </cell>
          <cell r="H70">
            <v>139326</v>
          </cell>
          <cell r="I70">
            <v>142789</v>
          </cell>
          <cell r="J70">
            <v>144632</v>
          </cell>
          <cell r="K70">
            <v>145789</v>
          </cell>
          <cell r="L70">
            <v>139782</v>
          </cell>
          <cell r="M70">
            <v>139282</v>
          </cell>
          <cell r="N70">
            <v>143032</v>
          </cell>
          <cell r="O70">
            <v>141582</v>
          </cell>
          <cell r="Q70">
            <v>139782</v>
          </cell>
          <cell r="R70">
            <v>140316</v>
          </cell>
          <cell r="S70">
            <v>142166</v>
          </cell>
          <cell r="T70">
            <v>141282</v>
          </cell>
          <cell r="U70">
            <v>141282</v>
          </cell>
        </row>
        <row r="84">
          <cell r="B84">
            <v>133212</v>
          </cell>
          <cell r="C84">
            <v>132712</v>
          </cell>
          <cell r="D84">
            <v>133232</v>
          </cell>
          <cell r="E84">
            <v>134232</v>
          </cell>
          <cell r="F84">
            <v>134732</v>
          </cell>
          <cell r="G84">
            <v>139422</v>
          </cell>
          <cell r="H84">
            <v>139022</v>
          </cell>
          <cell r="I84">
            <v>142346</v>
          </cell>
          <cell r="J84">
            <v>144369</v>
          </cell>
          <cell r="K84">
            <v>145346</v>
          </cell>
          <cell r="L84">
            <v>139522</v>
          </cell>
          <cell r="M84">
            <v>139022</v>
          </cell>
          <cell r="N84">
            <v>142772</v>
          </cell>
          <cell r="O84">
            <v>141282</v>
          </cell>
          <cell r="Q84">
            <v>139522</v>
          </cell>
          <cell r="R84">
            <v>140012</v>
          </cell>
          <cell r="S84">
            <v>141862</v>
          </cell>
          <cell r="T84">
            <v>140992</v>
          </cell>
          <cell r="U84">
            <v>140992</v>
          </cell>
        </row>
      </sheetData>
      <sheetData sheetId="5">
        <row r="159">
          <cell r="I159">
            <v>3545</v>
          </cell>
        </row>
        <row r="160">
          <cell r="I160">
            <v>3574</v>
          </cell>
        </row>
        <row r="161">
          <cell r="I161">
            <v>3574</v>
          </cell>
        </row>
        <row r="162">
          <cell r="I162">
            <v>3966</v>
          </cell>
        </row>
        <row r="163">
          <cell r="I163">
            <v>3562</v>
          </cell>
        </row>
        <row r="164">
          <cell r="I164">
            <v>3991</v>
          </cell>
        </row>
        <row r="165">
          <cell r="I165">
            <v>4324</v>
          </cell>
        </row>
        <row r="166">
          <cell r="I166">
            <v>3782</v>
          </cell>
        </row>
        <row r="167">
          <cell r="I167">
            <v>3856</v>
          </cell>
        </row>
        <row r="168">
          <cell r="I168">
            <v>3577</v>
          </cell>
        </row>
        <row r="169">
          <cell r="I169">
            <v>3878</v>
          </cell>
        </row>
        <row r="170">
          <cell r="I170">
            <v>4477</v>
          </cell>
        </row>
        <row r="171">
          <cell r="I171">
            <v>4479</v>
          </cell>
        </row>
        <row r="172">
          <cell r="I172">
            <v>3650</v>
          </cell>
        </row>
        <row r="173">
          <cell r="I173">
            <v>3738</v>
          </cell>
        </row>
        <row r="174">
          <cell r="I174">
            <v>3748</v>
          </cell>
        </row>
        <row r="175">
          <cell r="I175">
            <v>3841</v>
          </cell>
        </row>
        <row r="176">
          <cell r="I176">
            <v>4451</v>
          </cell>
        </row>
        <row r="177">
          <cell r="I177">
            <v>4588</v>
          </cell>
        </row>
        <row r="178">
          <cell r="I178">
            <v>3806</v>
          </cell>
        </row>
        <row r="179">
          <cell r="I179">
            <v>3748</v>
          </cell>
        </row>
        <row r="180">
          <cell r="I180">
            <v>4687</v>
          </cell>
        </row>
        <row r="181">
          <cell r="I181">
            <v>4141</v>
          </cell>
        </row>
        <row r="182">
          <cell r="I182">
            <v>3747</v>
          </cell>
        </row>
        <row r="183">
          <cell r="I183">
            <v>3631</v>
          </cell>
        </row>
        <row r="184">
          <cell r="I184">
            <v>4561</v>
          </cell>
        </row>
        <row r="185">
          <cell r="I185">
            <v>3959</v>
          </cell>
        </row>
        <row r="186">
          <cell r="I186">
            <v>3617</v>
          </cell>
        </row>
        <row r="187">
          <cell r="I187">
            <v>3831</v>
          </cell>
        </row>
        <row r="189">
          <cell r="I189">
            <v>3756</v>
          </cell>
        </row>
        <row r="190">
          <cell r="I190">
            <v>3258</v>
          </cell>
        </row>
        <row r="192">
          <cell r="I192">
            <v>3466</v>
          </cell>
        </row>
        <row r="193">
          <cell r="I193">
            <v>3745</v>
          </cell>
        </row>
        <row r="194">
          <cell r="I194">
            <v>2947</v>
          </cell>
        </row>
        <row r="195">
          <cell r="I195">
            <v>3128</v>
          </cell>
        </row>
        <row r="196">
          <cell r="I196">
            <v>3034</v>
          </cell>
        </row>
        <row r="197">
          <cell r="I197">
            <v>3788</v>
          </cell>
        </row>
        <row r="198">
          <cell r="I198">
            <v>3581</v>
          </cell>
        </row>
        <row r="199">
          <cell r="I199">
            <v>4059</v>
          </cell>
        </row>
        <row r="200">
          <cell r="I200">
            <v>4006</v>
          </cell>
        </row>
        <row r="201">
          <cell r="I201">
            <v>3665</v>
          </cell>
        </row>
        <row r="202">
          <cell r="I202">
            <v>3720</v>
          </cell>
        </row>
        <row r="203">
          <cell r="I203">
            <v>3928</v>
          </cell>
        </row>
        <row r="204">
          <cell r="I204">
            <v>3886</v>
          </cell>
        </row>
        <row r="205">
          <cell r="I205">
            <v>3991</v>
          </cell>
        </row>
        <row r="206">
          <cell r="I206">
            <v>3902</v>
          </cell>
        </row>
        <row r="207">
          <cell r="I207">
            <v>3786</v>
          </cell>
        </row>
        <row r="209">
          <cell r="I209">
            <v>3721</v>
          </cell>
        </row>
        <row r="210">
          <cell r="I210">
            <v>4084</v>
          </cell>
        </row>
        <row r="212">
          <cell r="I212">
            <v>3857</v>
          </cell>
        </row>
        <row r="213">
          <cell r="I213">
            <v>3873</v>
          </cell>
        </row>
        <row r="214">
          <cell r="I214">
            <v>3880</v>
          </cell>
        </row>
        <row r="215">
          <cell r="I215">
            <v>3258</v>
          </cell>
        </row>
        <row r="216">
          <cell r="I216">
            <v>4069</v>
          </cell>
        </row>
        <row r="217">
          <cell r="I217">
            <v>3713</v>
          </cell>
        </row>
        <row r="218">
          <cell r="I218">
            <v>3531</v>
          </cell>
        </row>
        <row r="219">
          <cell r="I219">
            <v>3828</v>
          </cell>
        </row>
        <row r="220">
          <cell r="I220">
            <v>4127</v>
          </cell>
        </row>
        <row r="236">
          <cell r="I236">
            <v>2785</v>
          </cell>
        </row>
        <row r="245">
          <cell r="I245">
            <v>2873</v>
          </cell>
        </row>
        <row r="246">
          <cell r="I246">
            <v>2683</v>
          </cell>
        </row>
        <row r="247">
          <cell r="I247">
            <v>4672</v>
          </cell>
        </row>
        <row r="248">
          <cell r="I248">
            <v>4674</v>
          </cell>
        </row>
        <row r="409">
          <cell r="I409">
            <v>3569</v>
          </cell>
        </row>
        <row r="410">
          <cell r="I410">
            <v>3569</v>
          </cell>
        </row>
        <row r="411">
          <cell r="I411">
            <v>3569</v>
          </cell>
        </row>
        <row r="412">
          <cell r="I412">
            <v>3474</v>
          </cell>
        </row>
        <row r="413">
          <cell r="I413">
            <v>3569</v>
          </cell>
        </row>
        <row r="414">
          <cell r="I414">
            <v>3564</v>
          </cell>
        </row>
        <row r="415">
          <cell r="I415">
            <v>3453</v>
          </cell>
        </row>
        <row r="416">
          <cell r="I416">
            <v>3442</v>
          </cell>
        </row>
        <row r="419">
          <cell r="I419">
            <v>3216</v>
          </cell>
        </row>
        <row r="420">
          <cell r="I420">
            <v>2358</v>
          </cell>
        </row>
        <row r="421">
          <cell r="I421">
            <v>3267</v>
          </cell>
        </row>
      </sheetData>
      <sheetData sheetId="6">
        <row r="9">
          <cell r="A9" t="str">
            <v>HDPE, LLDPE &amp; PP PRICE W.E.F. DT. 23.07.26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D EX-STOCK"/>
      <sheetName val="PP EX-STOCK"/>
      <sheetName val="LL PRICELIST"/>
      <sheetName val="HD EX-WORKS"/>
      <sheetName val="PP EX-WORKS"/>
      <sheetName val="Freight list"/>
      <sheetName val="STOCK POINT"/>
      <sheetName val="DAMAN"/>
      <sheetName val="BHIWANDI"/>
      <sheetName val="MAH(O.V.)"/>
      <sheetName val="GUJARAT(S)"/>
      <sheetName val="MAHA(SOUTH)"/>
      <sheetName val="KHANDESH"/>
      <sheetName val="SILVASSA"/>
      <sheetName val="DADRA"/>
      <sheetName val="MAHA(VIDH)"/>
      <sheetName val="GUJARAT (E)"/>
      <sheetName val="GUJARAT(W)"/>
      <sheetName val="PRIMA"/>
      <sheetName val="JOLLY"/>
      <sheetName val="ASTRAL"/>
      <sheetName val="CREATIVE"/>
      <sheetName val="MANIKA"/>
      <sheetName val="SSF"/>
      <sheetName val="SIGNET"/>
      <sheetName val="NILKAMAL"/>
      <sheetName val="RECKITT"/>
      <sheetName val="PRIYADARSHNI"/>
      <sheetName val="SIGNET (INDORE)"/>
      <sheetName val="SIGNET (DHAR) "/>
      <sheetName val="RAJDEEP"/>
      <sheetName val="AVH"/>
      <sheetName val="OVERSEAS POLYMERS"/>
      <sheetName val="BUNGE INDIA"/>
      <sheetName val="GULF OIL"/>
      <sheetName val="EPL LTD"/>
      <sheetName val="BLVL"/>
      <sheetName val="KANPUR"/>
      <sheetName val="BADDI"/>
      <sheetName val="NPL ASSO"/>
      <sheetName val="PRINCE PIPES"/>
      <sheetName val="GREIF"/>
      <sheetName val="Sheet1"/>
      <sheetName val="HIGH SPRIT"/>
    </sheetNames>
    <sheetDataSet>
      <sheetData sheetId="0" refreshError="1"/>
      <sheetData sheetId="1" refreshError="1"/>
      <sheetData sheetId="2" refreshError="1">
        <row r="58">
          <cell r="B58">
            <v>154729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mukesh.ganpati@gmail.com" TargetMode="External"/><Relationship Id="rId1" Type="http://schemas.openxmlformats.org/officeDocument/2006/relationships/hyperlink" Target="mailto:mukesh.ganpati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workbookViewId="0">
      <selection activeCell="F13" sqref="F13"/>
    </sheetView>
  </sheetViews>
  <sheetFormatPr defaultRowHeight="15" x14ac:dyDescent="0.25"/>
  <cols>
    <col min="1" max="1" width="10.42578125" customWidth="1"/>
    <col min="2" max="2" width="30.28515625" bestFit="1" customWidth="1"/>
    <col min="3" max="3" width="29.140625" customWidth="1"/>
    <col min="4" max="4" width="13.85546875" bestFit="1" customWidth="1"/>
    <col min="5" max="5" width="22.28515625" customWidth="1"/>
    <col min="6" max="6" width="15.85546875" customWidth="1"/>
  </cols>
  <sheetData>
    <row r="1" spans="1:5" ht="18" x14ac:dyDescent="0.25">
      <c r="A1" s="74" t="s">
        <v>0</v>
      </c>
      <c r="B1" s="74"/>
      <c r="C1" s="74"/>
      <c r="D1" s="74"/>
      <c r="E1" s="74"/>
    </row>
    <row r="2" spans="1:5" ht="15.75" x14ac:dyDescent="0.25">
      <c r="A2" s="75" t="s">
        <v>1</v>
      </c>
      <c r="B2" s="75"/>
      <c r="C2" s="75"/>
      <c r="D2" s="75"/>
      <c r="E2" s="75"/>
    </row>
    <row r="3" spans="1:5" x14ac:dyDescent="0.25">
      <c r="A3" s="76" t="s">
        <v>2</v>
      </c>
      <c r="B3" s="76"/>
      <c r="C3" s="76"/>
      <c r="D3" s="76"/>
      <c r="E3" s="76"/>
    </row>
    <row r="4" spans="1:5" x14ac:dyDescent="0.25">
      <c r="A4" s="72" t="s">
        <v>3</v>
      </c>
      <c r="B4" s="72"/>
      <c r="C4" s="72"/>
      <c r="D4" s="72"/>
      <c r="E4" s="72"/>
    </row>
    <row r="5" spans="1:5" x14ac:dyDescent="0.25">
      <c r="A5" s="71" t="s">
        <v>4</v>
      </c>
      <c r="B5" s="71"/>
      <c r="C5" s="71"/>
      <c r="D5" s="71"/>
      <c r="E5" s="71"/>
    </row>
    <row r="6" spans="1:5" x14ac:dyDescent="0.25">
      <c r="A6" s="72" t="s">
        <v>5</v>
      </c>
      <c r="B6" s="72"/>
      <c r="C6" s="72"/>
      <c r="D6" s="72"/>
      <c r="E6" s="72"/>
    </row>
    <row r="7" spans="1:5" x14ac:dyDescent="0.25">
      <c r="A7" s="71" t="s">
        <v>6</v>
      </c>
      <c r="B7" s="71"/>
      <c r="C7" s="71"/>
      <c r="D7" s="71"/>
      <c r="E7" s="71"/>
    </row>
    <row r="8" spans="1:5" x14ac:dyDescent="0.25">
      <c r="A8" s="72" t="s">
        <v>7</v>
      </c>
      <c r="B8" s="72"/>
      <c r="C8" s="72"/>
      <c r="D8" s="72"/>
      <c r="E8" s="72"/>
    </row>
    <row r="9" spans="1:5" x14ac:dyDescent="0.25">
      <c r="A9" s="71" t="s">
        <v>8</v>
      </c>
      <c r="B9" s="71"/>
      <c r="C9" s="71"/>
      <c r="D9" s="71"/>
      <c r="E9" s="71"/>
    </row>
    <row r="10" spans="1:5" x14ac:dyDescent="0.25">
      <c r="B10" s="1" t="s">
        <v>9</v>
      </c>
      <c r="C10" s="1" t="s">
        <v>10</v>
      </c>
      <c r="D10" s="1" t="s">
        <v>11</v>
      </c>
    </row>
    <row r="11" spans="1:5" ht="15.75" x14ac:dyDescent="0.25">
      <c r="A11" s="2"/>
      <c r="B11" s="3" t="s">
        <v>12</v>
      </c>
      <c r="C11" s="4" t="s">
        <v>13</v>
      </c>
      <c r="D11" s="4" t="s">
        <v>13</v>
      </c>
    </row>
    <row r="12" spans="1:5" x14ac:dyDescent="0.25">
      <c r="A12" s="5"/>
      <c r="B12" s="6" t="s">
        <v>14</v>
      </c>
      <c r="C12" s="7">
        <f>+'[1]HD Ex-StockPoint'!R86</f>
        <v>128378</v>
      </c>
      <c r="D12" s="7">
        <f>+'[1]HD Ex-StockPoint'!R72</f>
        <v>128446</v>
      </c>
      <c r="E12" s="8"/>
    </row>
    <row r="13" spans="1:5" x14ac:dyDescent="0.25">
      <c r="A13" s="5"/>
      <c r="B13" s="6" t="s">
        <v>15</v>
      </c>
      <c r="C13" s="7">
        <f>+'[1]HD Ex-StockPoint'!S86</f>
        <v>130378</v>
      </c>
      <c r="D13" s="7">
        <f>+'[1]HD Ex-StockPoint'!S72</f>
        <v>130446</v>
      </c>
      <c r="E13" s="8"/>
    </row>
    <row r="14" spans="1:5" x14ac:dyDescent="0.25">
      <c r="A14" s="5"/>
      <c r="B14" s="6" t="s">
        <v>16</v>
      </c>
      <c r="C14" s="7">
        <f>+'[1]HD Ex-StockPoint'!T86</f>
        <v>138827</v>
      </c>
      <c r="D14" s="7">
        <f>+'[1]HD Ex-StockPoint'!T72</f>
        <v>139129</v>
      </c>
      <c r="E14" s="8"/>
    </row>
    <row r="15" spans="1:5" x14ac:dyDescent="0.25">
      <c r="A15" s="5"/>
      <c r="B15" s="6" t="s">
        <v>17</v>
      </c>
      <c r="C15" s="7">
        <f>+'[1]HD Ex-StockPoint'!U86</f>
        <v>138827</v>
      </c>
      <c r="D15" s="7">
        <f>+'[1]HD Ex-StockPoint'!U72</f>
        <v>139129</v>
      </c>
      <c r="E15" s="8"/>
    </row>
    <row r="16" spans="1:5" x14ac:dyDescent="0.25">
      <c r="A16" s="5"/>
      <c r="B16" s="6" t="s">
        <v>18</v>
      </c>
      <c r="C16" s="7">
        <f>+'[1]HD Ex-StockPoint'!Q86</f>
        <v>129642</v>
      </c>
      <c r="D16" s="7">
        <f>+'[1]HD Ex-StockPoint'!Q72</f>
        <v>129472</v>
      </c>
      <c r="E16" s="8"/>
    </row>
    <row r="17" spans="1:5" x14ac:dyDescent="0.25">
      <c r="A17" s="5"/>
      <c r="B17" s="6" t="s">
        <v>19</v>
      </c>
      <c r="C17" s="7">
        <f>+'[1]HD Ex-StockPoint'!M86</f>
        <v>141327</v>
      </c>
      <c r="D17" s="7">
        <f>+'[1]HD Ex-StockPoint'!N72</f>
        <v>141629</v>
      </c>
      <c r="E17" s="8"/>
    </row>
    <row r="18" spans="1:5" x14ac:dyDescent="0.25">
      <c r="A18" s="5"/>
      <c r="B18" s="6" t="s">
        <v>20</v>
      </c>
      <c r="C18" s="7">
        <f>+'[1]HD Ex-StockPoint'!N86</f>
        <v>141327</v>
      </c>
      <c r="D18" s="7">
        <f>+'[1]HD Ex-StockPoint'!N72</f>
        <v>141629</v>
      </c>
    </row>
    <row r="19" spans="1:5" x14ac:dyDescent="0.25">
      <c r="A19" s="5"/>
      <c r="B19" s="6" t="s">
        <v>21</v>
      </c>
      <c r="C19" s="7">
        <f>+'[1]HD Ex-StockPoint'!B86</f>
        <v>138108</v>
      </c>
      <c r="D19" s="7">
        <f>+'[1]HD Ex-StockPoint'!B72</f>
        <v>138346</v>
      </c>
      <c r="E19" s="8"/>
    </row>
    <row r="20" spans="1:5" x14ac:dyDescent="0.25">
      <c r="A20" s="5"/>
      <c r="B20" s="6" t="s">
        <v>22</v>
      </c>
      <c r="C20" s="7">
        <f>+'[1]HD Ex-StockPoint'!D86</f>
        <v>138608</v>
      </c>
      <c r="D20" s="7">
        <f>+'[1]HD Ex-StockPoint'!D72</f>
        <v>138846</v>
      </c>
      <c r="E20" s="8"/>
    </row>
    <row r="21" spans="1:5" x14ac:dyDescent="0.25">
      <c r="A21" s="5"/>
      <c r="B21" s="6" t="s">
        <v>23</v>
      </c>
      <c r="C21" s="7">
        <f>+'[1]HD Ex-StockPoint'!C86</f>
        <v>139858</v>
      </c>
      <c r="D21" s="7">
        <f>+'[1]HD Ex-StockPoint'!C72</f>
        <v>140096</v>
      </c>
      <c r="E21" s="8"/>
    </row>
    <row r="22" spans="1:5" x14ac:dyDescent="0.25">
      <c r="A22" s="5"/>
      <c r="B22" s="6" t="s">
        <v>24</v>
      </c>
      <c r="C22" s="7">
        <f>+'[1]HD Ex-StockPoint'!E86</f>
        <v>139927</v>
      </c>
      <c r="D22" s="7">
        <f>+'[1]HD Ex-StockPoint'!E72</f>
        <v>140229</v>
      </c>
      <c r="E22" s="8"/>
    </row>
    <row r="23" spans="1:5" x14ac:dyDescent="0.25">
      <c r="A23" s="5"/>
      <c r="B23" s="6" t="s">
        <v>25</v>
      </c>
      <c r="C23" s="7">
        <f>+'[1]HD Ex-StockPoint'!F86</f>
        <v>139768</v>
      </c>
      <c r="D23" s="7">
        <f>+'[1]HD Ex-StockPoint'!F72</f>
        <v>140449</v>
      </c>
    </row>
    <row r="24" spans="1:5" x14ac:dyDescent="0.25">
      <c r="A24" s="5"/>
      <c r="B24" s="6" t="s">
        <v>26</v>
      </c>
      <c r="C24" s="7">
        <f>+'[1]HD Ex-StockPoint'!W86</f>
        <v>134847</v>
      </c>
      <c r="D24" s="7">
        <f>+'[1]HD Ex-StockPoint'!W72</f>
        <v>135176</v>
      </c>
      <c r="E24" s="8"/>
    </row>
    <row r="25" spans="1:5" x14ac:dyDescent="0.25">
      <c r="A25" s="5"/>
      <c r="B25" s="6" t="s">
        <v>27</v>
      </c>
      <c r="C25" s="7">
        <f>+'[1]HD Ex-StockPoint'!Y86</f>
        <v>132847</v>
      </c>
      <c r="D25" s="7">
        <f>+'[1]HD Ex-StockPoint'!Y72</f>
        <v>133176</v>
      </c>
      <c r="E25" s="8"/>
    </row>
    <row r="26" spans="1:5" x14ac:dyDescent="0.25">
      <c r="A26" s="5"/>
      <c r="B26" s="6" t="s">
        <v>28</v>
      </c>
      <c r="C26" s="7">
        <f>+'[1]HD Ex-StockPoint'!X86</f>
        <v>134847</v>
      </c>
      <c r="D26" s="7">
        <f>+'[1]HD Ex-StockPoint'!X72</f>
        <v>135176</v>
      </c>
      <c r="E26" s="8"/>
    </row>
    <row r="27" spans="1:5" x14ac:dyDescent="0.25">
      <c r="A27" s="5"/>
      <c r="B27" s="6" t="s">
        <v>29</v>
      </c>
      <c r="C27" s="7">
        <f>+'[1]HD Ex-StockPoint'!H86</f>
        <v>129377</v>
      </c>
      <c r="D27" s="7">
        <f>+'[1]HD Ex-StockPoint'!H72</f>
        <v>129559</v>
      </c>
      <c r="E27" s="8"/>
    </row>
    <row r="28" spans="1:5" x14ac:dyDescent="0.25">
      <c r="A28" s="5"/>
      <c r="B28" s="6" t="s">
        <v>30</v>
      </c>
      <c r="C28" s="9">
        <f>+'[1]HD Ex-StockPoint'!I86</f>
        <v>127989</v>
      </c>
      <c r="D28" s="7">
        <f>+'[1]HD Ex-StockPoint'!I72</f>
        <v>128296</v>
      </c>
    </row>
    <row r="29" spans="1:5" x14ac:dyDescent="0.25">
      <c r="A29" s="10"/>
      <c r="B29" s="6" t="s">
        <v>31</v>
      </c>
      <c r="C29" s="7">
        <f>+'[1]HD Ex-StockPoint'!G86</f>
        <v>130187</v>
      </c>
      <c r="D29" s="7">
        <f>+'[1]HD Ex-StockPoint'!G72</f>
        <v>130309</v>
      </c>
    </row>
    <row r="30" spans="1:5" x14ac:dyDescent="0.25">
      <c r="A30" s="5"/>
      <c r="B30" s="6" t="s">
        <v>32</v>
      </c>
      <c r="C30" s="7">
        <f>+'[1]HD Ex-StockPoint'!J86</f>
        <v>129989</v>
      </c>
      <c r="D30" s="7">
        <f>+'[1]HD Ex-StockPoint'!J72</f>
        <v>130296</v>
      </c>
    </row>
    <row r="31" spans="1:5" x14ac:dyDescent="0.25">
      <c r="A31" s="5"/>
      <c r="B31" s="11" t="s">
        <v>33</v>
      </c>
      <c r="C31" s="7"/>
      <c r="D31" s="7"/>
    </row>
    <row r="32" spans="1:5" x14ac:dyDescent="0.25">
      <c r="A32" s="5"/>
      <c r="B32" s="6" t="s">
        <v>34</v>
      </c>
      <c r="C32" s="7">
        <f>+'[1]PP EX- STOCK'!G84</f>
        <v>139422</v>
      </c>
      <c r="D32" s="7">
        <f>+'[1]PP EX- STOCK'!G70</f>
        <v>139726</v>
      </c>
    </row>
    <row r="33" spans="1:5" x14ac:dyDescent="0.25">
      <c r="A33" s="5"/>
      <c r="B33" s="6" t="s">
        <v>35</v>
      </c>
      <c r="C33" s="7">
        <f>+'[1]PP EX- STOCK'!B84</f>
        <v>133212</v>
      </c>
      <c r="D33" s="7">
        <f>+'[1]PP EX- STOCK'!B70</f>
        <v>133516</v>
      </c>
    </row>
    <row r="34" spans="1:5" x14ac:dyDescent="0.25">
      <c r="A34" s="5"/>
      <c r="B34" s="6" t="s">
        <v>36</v>
      </c>
      <c r="C34" s="7">
        <f>+'[1]PP EX- STOCK'!E84</f>
        <v>134232</v>
      </c>
      <c r="D34" s="7">
        <f>+'[1]PP EX- STOCK'!E70</f>
        <v>134536</v>
      </c>
    </row>
    <row r="35" spans="1:5" x14ac:dyDescent="0.25">
      <c r="A35" s="5"/>
      <c r="B35" s="6" t="s">
        <v>37</v>
      </c>
      <c r="C35" s="7">
        <f>+'[1]PP EX- STOCK'!F84</f>
        <v>134732</v>
      </c>
      <c r="D35" s="7">
        <f>+'[1]PP EX- STOCK'!F70</f>
        <v>135036</v>
      </c>
    </row>
    <row r="36" spans="1:5" x14ac:dyDescent="0.25">
      <c r="A36" s="5"/>
      <c r="B36" s="6" t="s">
        <v>38</v>
      </c>
      <c r="C36" s="7">
        <f>+'[1]PP EX- STOCK'!C84</f>
        <v>132712</v>
      </c>
      <c r="D36" s="7">
        <f>+'[1]PP EX- STOCK'!C70</f>
        <v>133016</v>
      </c>
    </row>
    <row r="37" spans="1:5" x14ac:dyDescent="0.25">
      <c r="A37" s="5"/>
      <c r="B37" s="6" t="s">
        <v>39</v>
      </c>
      <c r="C37" s="7">
        <f>+'[1]PP EX- STOCK'!D84</f>
        <v>133232</v>
      </c>
      <c r="D37" s="7">
        <f>+'[1]PP EX- STOCK'!D70</f>
        <v>133536</v>
      </c>
    </row>
    <row r="38" spans="1:5" x14ac:dyDescent="0.25">
      <c r="A38" s="5"/>
      <c r="B38" s="6" t="s">
        <v>40</v>
      </c>
      <c r="C38" s="7">
        <f>+'[1]PP EX- STOCK'!H84</f>
        <v>139022</v>
      </c>
      <c r="D38" s="7">
        <f>+'[1]PP EX- STOCK'!H70</f>
        <v>139326</v>
      </c>
    </row>
    <row r="39" spans="1:5" x14ac:dyDescent="0.25">
      <c r="A39" s="10"/>
      <c r="B39" s="11" t="s">
        <v>41</v>
      </c>
      <c r="C39" s="7"/>
      <c r="D39" s="7"/>
      <c r="E39" s="8"/>
    </row>
    <row r="40" spans="1:5" x14ac:dyDescent="0.25">
      <c r="A40" s="10"/>
      <c r="B40" s="6" t="s">
        <v>42</v>
      </c>
      <c r="C40" s="7">
        <f>+'[1]PP EX- STOCK'!Q84</f>
        <v>139522</v>
      </c>
      <c r="D40" s="7">
        <f>+'[1]PP EX- STOCK'!Q70</f>
        <v>139782</v>
      </c>
      <c r="E40" s="8"/>
    </row>
    <row r="41" spans="1:5" x14ac:dyDescent="0.25">
      <c r="A41" s="10"/>
      <c r="B41" s="12" t="s">
        <v>43</v>
      </c>
      <c r="C41" s="7">
        <f>+'[1]PP EX- STOCK'!R84</f>
        <v>140012</v>
      </c>
      <c r="D41" s="7">
        <f>+'[1]PP EX- STOCK'!R70</f>
        <v>140316</v>
      </c>
      <c r="E41" s="8"/>
    </row>
    <row r="42" spans="1:5" x14ac:dyDescent="0.25">
      <c r="A42" s="10"/>
      <c r="B42" s="12" t="s">
        <v>44</v>
      </c>
      <c r="C42" s="7">
        <f>+'[1]PP EX- STOCK'!S84</f>
        <v>141862</v>
      </c>
      <c r="D42" s="7">
        <f>+'[1]PP EX- STOCK'!S70</f>
        <v>142166</v>
      </c>
      <c r="E42" s="8"/>
    </row>
    <row r="43" spans="1:5" x14ac:dyDescent="0.25">
      <c r="A43" s="5"/>
      <c r="B43" s="12" t="s">
        <v>45</v>
      </c>
      <c r="C43" s="7">
        <f>+'[1]PP EX- STOCK'!T84</f>
        <v>140992</v>
      </c>
      <c r="D43" s="7">
        <f>+'[1]PP EX- STOCK'!T70</f>
        <v>141282</v>
      </c>
    </row>
    <row r="44" spans="1:5" x14ac:dyDescent="0.25">
      <c r="A44" s="5"/>
      <c r="B44" s="12" t="s">
        <v>46</v>
      </c>
      <c r="C44" s="7">
        <f>+'[1]PP EX- STOCK'!U84</f>
        <v>140992</v>
      </c>
      <c r="D44" s="7">
        <f>+'[1]PP EX- STOCK'!U70</f>
        <v>141282</v>
      </c>
    </row>
    <row r="45" spans="1:5" x14ac:dyDescent="0.25">
      <c r="A45" s="5"/>
      <c r="B45" s="12" t="s">
        <v>47</v>
      </c>
      <c r="C45" s="7">
        <f>+'[1]PP EX- STOCK'!N84</f>
        <v>142772</v>
      </c>
      <c r="D45" s="7">
        <f>+'[1]PP EX- STOCK'!N70</f>
        <v>143032</v>
      </c>
    </row>
    <row r="46" spans="1:5" x14ac:dyDescent="0.25">
      <c r="A46" s="5"/>
      <c r="B46" s="6" t="s">
        <v>48</v>
      </c>
      <c r="C46" s="7">
        <f>+'[1]PP EX- STOCK'!L84</f>
        <v>139522</v>
      </c>
      <c r="D46" s="7">
        <f>+'[1]PP EX- STOCK'!L70</f>
        <v>139782</v>
      </c>
    </row>
    <row r="47" spans="1:5" x14ac:dyDescent="0.25">
      <c r="A47" s="5"/>
      <c r="B47" s="6" t="s">
        <v>49</v>
      </c>
      <c r="C47" s="7">
        <f>+'[1]PP EX- STOCK'!M84</f>
        <v>139022</v>
      </c>
      <c r="D47" s="7">
        <f>+'[1]PP EX- STOCK'!M70</f>
        <v>139282</v>
      </c>
    </row>
    <row r="48" spans="1:5" x14ac:dyDescent="0.25">
      <c r="A48" s="5"/>
      <c r="B48" s="6" t="s">
        <v>50</v>
      </c>
      <c r="C48" s="7">
        <f>+'[1]PP EX- STOCK'!I84</f>
        <v>142346</v>
      </c>
      <c r="D48" s="7">
        <f>+'[1]PP EX- STOCK'!I70</f>
        <v>142789</v>
      </c>
    </row>
    <row r="49" spans="1:6" x14ac:dyDescent="0.25">
      <c r="A49" s="5"/>
      <c r="B49" s="6" t="s">
        <v>51</v>
      </c>
      <c r="C49" s="7">
        <f>+'[1]PP EX- STOCK'!O84</f>
        <v>141282</v>
      </c>
      <c r="D49" s="7">
        <f>+'[1]PP EX- STOCK'!O70</f>
        <v>141582</v>
      </c>
    </row>
    <row r="50" spans="1:6" x14ac:dyDescent="0.25">
      <c r="A50" s="10"/>
      <c r="B50" s="6" t="s">
        <v>52</v>
      </c>
      <c r="C50" s="7">
        <f>+'[1]PP EX- STOCK'!J84</f>
        <v>144369</v>
      </c>
      <c r="D50" s="7">
        <f>+'[1]PP EX- STOCK'!J70</f>
        <v>144632</v>
      </c>
    </row>
    <row r="51" spans="1:6" x14ac:dyDescent="0.25">
      <c r="A51" s="5"/>
      <c r="B51" s="6" t="s">
        <v>53</v>
      </c>
      <c r="C51" s="9">
        <f>+'[1]PP EX- STOCK'!K84</f>
        <v>145346</v>
      </c>
      <c r="D51" s="7">
        <f>+'[1]PP EX- STOCK'!K70</f>
        <v>145789</v>
      </c>
    </row>
    <row r="52" spans="1:6" x14ac:dyDescent="0.25">
      <c r="A52" s="5"/>
      <c r="B52" s="11" t="s">
        <v>54</v>
      </c>
      <c r="C52" s="7"/>
      <c r="D52" s="7"/>
    </row>
    <row r="53" spans="1:6" x14ac:dyDescent="0.25">
      <c r="A53" s="5"/>
      <c r="B53" s="6" t="s">
        <v>55</v>
      </c>
      <c r="C53" s="7">
        <f>+'[1]LL Ex-Works &amp; STP'!K84</f>
        <v>128107</v>
      </c>
      <c r="D53" s="7">
        <f>+'[1]LL Ex-Works &amp; STP'!K70</f>
        <v>127987</v>
      </c>
    </row>
    <row r="54" spans="1:6" x14ac:dyDescent="0.25">
      <c r="A54" s="5"/>
      <c r="B54" s="6" t="s">
        <v>56</v>
      </c>
      <c r="C54" s="7">
        <f>+'[1]LL Ex-Works &amp; STP'!J84</f>
        <v>127107</v>
      </c>
      <c r="D54" s="7">
        <f>+'[1]LL Ex-Works &amp; STP'!J70</f>
        <v>126987</v>
      </c>
    </row>
    <row r="55" spans="1:6" x14ac:dyDescent="0.25">
      <c r="A55" s="5"/>
      <c r="B55" s="6" t="s">
        <v>57</v>
      </c>
      <c r="C55" s="7">
        <f>+'[1]LL Ex-Works &amp; STP'!L84</f>
        <v>137187</v>
      </c>
      <c r="D55" s="7">
        <f>+'[1]LL Ex-Works &amp; STP'!L70</f>
        <v>137077</v>
      </c>
    </row>
    <row r="56" spans="1:6" x14ac:dyDescent="0.25">
      <c r="A56" s="5"/>
      <c r="B56" s="6" t="s">
        <v>58</v>
      </c>
      <c r="C56" s="7">
        <f>+'[1]LL Ex-Works &amp; STP'!M84</f>
        <v>139187</v>
      </c>
      <c r="D56" s="7">
        <f>+'[1]LL Ex-Works &amp; STP'!M70</f>
        <v>139077</v>
      </c>
    </row>
    <row r="57" spans="1:6" x14ac:dyDescent="0.25">
      <c r="A57" s="13"/>
      <c r="B57" s="6" t="s">
        <v>59</v>
      </c>
      <c r="C57" s="7">
        <f>+'[1]LL Ex-Works &amp; STP'!J84</f>
        <v>127107</v>
      </c>
      <c r="D57" s="7">
        <f>+'[1]LL Ex-Works &amp; STP'!J70</f>
        <v>126987</v>
      </c>
    </row>
    <row r="58" spans="1:6" x14ac:dyDescent="0.25">
      <c r="A58" s="14"/>
      <c r="B58" s="6" t="s">
        <v>60</v>
      </c>
      <c r="C58" s="7">
        <f>+'[1]LL Ex-Works &amp; STP'!N84</f>
        <v>140098</v>
      </c>
      <c r="D58" s="7">
        <f>+'[1]LL Ex-Works &amp; STP'!N70</f>
        <v>140777</v>
      </c>
      <c r="E58" s="13"/>
    </row>
    <row r="59" spans="1:6" x14ac:dyDescent="0.25">
      <c r="A59" s="15"/>
      <c r="B59" s="6" t="s">
        <v>61</v>
      </c>
      <c r="C59" s="7">
        <f>+'[1]LL Ex-Works &amp; STP'!O84</f>
        <v>139598</v>
      </c>
      <c r="D59" s="7">
        <f>+'[1]LL Ex-Works &amp; STP'!O70</f>
        <v>140277</v>
      </c>
      <c r="E59" s="16"/>
    </row>
    <row r="60" spans="1:6" x14ac:dyDescent="0.25">
      <c r="A60" s="73" t="s">
        <v>62</v>
      </c>
      <c r="B60" s="73"/>
      <c r="C60" s="73"/>
      <c r="D60" s="73"/>
      <c r="E60" s="73"/>
      <c r="F60" s="73"/>
    </row>
    <row r="61" spans="1:6" x14ac:dyDescent="0.25">
      <c r="A61" s="17" t="s">
        <v>63</v>
      </c>
      <c r="B61" s="13"/>
      <c r="C61" s="13"/>
      <c r="D61" s="13"/>
      <c r="E61" s="13"/>
    </row>
    <row r="62" spans="1:6" x14ac:dyDescent="0.25">
      <c r="A62" s="17" t="s">
        <v>64</v>
      </c>
      <c r="B62" s="16"/>
      <c r="C62" s="16"/>
      <c r="D62" s="16"/>
      <c r="E62" s="13"/>
    </row>
    <row r="63" spans="1:6" x14ac:dyDescent="0.25">
      <c r="A63" s="13" t="s">
        <v>65</v>
      </c>
      <c r="B63" s="13"/>
      <c r="C63" s="13"/>
      <c r="D63" s="13"/>
      <c r="E63" s="13"/>
    </row>
    <row r="64" spans="1:6" x14ac:dyDescent="0.25">
      <c r="A64" s="18" t="s">
        <v>66</v>
      </c>
      <c r="B64" s="13"/>
      <c r="C64" s="13"/>
      <c r="D64" s="13"/>
      <c r="E64" s="13"/>
    </row>
    <row r="65" spans="1:5" x14ac:dyDescent="0.25">
      <c r="A65" s="18" t="s">
        <v>67</v>
      </c>
      <c r="B65" s="16"/>
      <c r="C65" s="13"/>
      <c r="D65" s="13"/>
      <c r="E65" s="19"/>
    </row>
    <row r="66" spans="1:5" x14ac:dyDescent="0.25">
      <c r="A66" s="20" t="s">
        <v>68</v>
      </c>
      <c r="B66" s="16"/>
      <c r="C66" s="13"/>
      <c r="D66" s="13"/>
      <c r="E66" s="13"/>
    </row>
    <row r="67" spans="1:5" ht="15.75" x14ac:dyDescent="0.25">
      <c r="A67" s="21" t="s">
        <v>69</v>
      </c>
      <c r="B67" s="16"/>
      <c r="C67" s="19"/>
      <c r="D67" s="19"/>
      <c r="E67" s="13"/>
    </row>
    <row r="68" spans="1:5" ht="15.75" x14ac:dyDescent="0.25">
      <c r="A68" s="21" t="s">
        <v>70</v>
      </c>
      <c r="B68" s="16"/>
      <c r="C68" s="13"/>
      <c r="D68" s="13"/>
      <c r="E68" s="13"/>
    </row>
    <row r="69" spans="1:5" x14ac:dyDescent="0.25">
      <c r="A69" s="22" t="s">
        <v>71</v>
      </c>
      <c r="B69" s="13"/>
      <c r="C69" s="13"/>
      <c r="D69" s="13"/>
    </row>
    <row r="70" spans="1:5" ht="15.75" x14ac:dyDescent="0.25">
      <c r="A70" s="21" t="s">
        <v>72</v>
      </c>
      <c r="B70" s="13"/>
      <c r="C70" s="13"/>
      <c r="D70" s="13"/>
    </row>
    <row r="71" spans="1:5" x14ac:dyDescent="0.25">
      <c r="A71" s="22" t="s">
        <v>73</v>
      </c>
      <c r="B71" s="13"/>
      <c r="E71" s="19"/>
    </row>
  </sheetData>
  <mergeCells count="10">
    <mergeCell ref="A7:E7"/>
    <mergeCell ref="A8:E8"/>
    <mergeCell ref="A9:E9"/>
    <mergeCell ref="A60:F60"/>
    <mergeCell ref="A1:E1"/>
    <mergeCell ref="A2:E2"/>
    <mergeCell ref="A3:E3"/>
    <mergeCell ref="A4:E4"/>
    <mergeCell ref="A5:E5"/>
    <mergeCell ref="A6:E6"/>
  </mergeCells>
  <hyperlinks>
    <hyperlink ref="A69" r:id="rId1" display="mukesh.ganpati@gmail.com"/>
    <hyperlink ref="A71" r:id="rId2" display="mukesh.ganpati@gmail.com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G15" sqref="G15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215</v>
      </c>
      <c r="B5" s="78"/>
      <c r="C5" s="78"/>
      <c r="D5" s="78"/>
      <c r="E5" s="78"/>
      <c r="F5" s="78"/>
      <c r="G5" s="78"/>
      <c r="H5" s="78"/>
      <c r="I5" s="53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23.07.26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9" t="s">
        <v>171</v>
      </c>
      <c r="E8" s="40"/>
      <c r="F8" s="13"/>
      <c r="G8" s="54"/>
      <c r="H8" s="13"/>
      <c r="I8" s="13"/>
      <c r="J8" s="13"/>
    </row>
    <row r="9" spans="1:10" x14ac:dyDescent="0.25">
      <c r="A9" s="36" t="s">
        <v>12</v>
      </c>
      <c r="B9" s="37"/>
      <c r="C9" s="1" t="s">
        <v>84</v>
      </c>
      <c r="D9" s="39" t="s">
        <v>172</v>
      </c>
      <c r="E9" s="40"/>
      <c r="F9" s="2"/>
      <c r="G9" s="14"/>
      <c r="H9" s="13"/>
      <c r="I9" s="13"/>
      <c r="J9" s="13"/>
    </row>
    <row r="10" spans="1:10" x14ac:dyDescent="0.25">
      <c r="A10" s="12" t="s">
        <v>87</v>
      </c>
      <c r="B10" s="41">
        <f>+'[1]HD Ex-Works'!R68</f>
        <v>128368</v>
      </c>
      <c r="C10" s="42">
        <v>1100</v>
      </c>
      <c r="D10" s="42">
        <f t="shared" ref="D10:D33" si="0">+B10-C10</f>
        <v>127268</v>
      </c>
      <c r="E10" s="54" t="s">
        <v>173</v>
      </c>
      <c r="F10" s="53"/>
      <c r="G10" s="13"/>
      <c r="H10" s="13"/>
      <c r="I10" s="13"/>
      <c r="J10" s="13"/>
    </row>
    <row r="11" spans="1:10" x14ac:dyDescent="0.25">
      <c r="A11" s="12" t="s">
        <v>15</v>
      </c>
      <c r="B11" s="41">
        <f>+'[1]HD Ex-Works'!S68</f>
        <v>130368</v>
      </c>
      <c r="C11" s="42">
        <v>1100</v>
      </c>
      <c r="D11" s="42">
        <f t="shared" si="0"/>
        <v>129268</v>
      </c>
      <c r="E11" s="44"/>
      <c r="F11" s="24"/>
      <c r="G11" s="14"/>
      <c r="H11" s="13"/>
      <c r="I11" s="13"/>
      <c r="J11" s="13"/>
    </row>
    <row r="12" spans="1:10" x14ac:dyDescent="0.25">
      <c r="A12" s="12" t="s">
        <v>88</v>
      </c>
      <c r="B12" s="41">
        <f>+'[1]HD Ex-Works'!T68</f>
        <v>139281</v>
      </c>
      <c r="C12" s="42">
        <v>1100</v>
      </c>
      <c r="D12" s="42">
        <f>+B12-C12</f>
        <v>138181</v>
      </c>
      <c r="E12" s="55"/>
      <c r="F12" s="24"/>
      <c r="G12" s="14"/>
      <c r="H12" s="13"/>
      <c r="I12" s="13"/>
      <c r="J12" s="13"/>
    </row>
    <row r="13" spans="1:10" x14ac:dyDescent="0.25">
      <c r="A13" s="12" t="s">
        <v>89</v>
      </c>
      <c r="B13" s="41">
        <f>+'[1]HD Ex-Works'!U68</f>
        <v>139281</v>
      </c>
      <c r="C13" s="42">
        <v>1100</v>
      </c>
      <c r="D13" s="42">
        <f t="shared" si="0"/>
        <v>138181</v>
      </c>
      <c r="E13" s="55"/>
      <c r="F13" s="24"/>
      <c r="G13" s="14"/>
      <c r="H13" s="13"/>
      <c r="I13" s="13"/>
      <c r="J13" s="13"/>
    </row>
    <row r="14" spans="1:10" x14ac:dyDescent="0.25">
      <c r="A14" s="12" t="s">
        <v>19</v>
      </c>
      <c r="B14" s="41">
        <f>+'[1]HD Ex-Works'!M68</f>
        <v>141781</v>
      </c>
      <c r="C14" s="42">
        <v>1100</v>
      </c>
      <c r="D14" s="42">
        <f>+B14-C14</f>
        <v>140681</v>
      </c>
      <c r="E14" s="56"/>
      <c r="F14" s="24"/>
      <c r="G14" s="14"/>
      <c r="H14" s="13"/>
      <c r="I14" s="13"/>
      <c r="J14" s="13"/>
    </row>
    <row r="15" spans="1:10" x14ac:dyDescent="0.25">
      <c r="A15" s="12" t="s">
        <v>20</v>
      </c>
      <c r="B15" s="41">
        <f>+'[1]HD Ex-Works'!N68</f>
        <v>141781</v>
      </c>
      <c r="C15" s="42">
        <v>1100</v>
      </c>
      <c r="D15" s="42">
        <f>+B15-C15</f>
        <v>140681</v>
      </c>
      <c r="E15" s="56"/>
      <c r="F15" s="24"/>
      <c r="G15" s="14"/>
      <c r="H15" s="13"/>
      <c r="I15" s="13"/>
      <c r="J15" s="13"/>
    </row>
    <row r="16" spans="1:10" x14ac:dyDescent="0.25">
      <c r="A16" s="12" t="s">
        <v>90</v>
      </c>
      <c r="B16" s="41">
        <f>+'[1]HD Ex-Works'!Q68</f>
        <v>129399</v>
      </c>
      <c r="C16" s="42">
        <v>1100</v>
      </c>
      <c r="D16" s="42">
        <f t="shared" si="0"/>
        <v>128299</v>
      </c>
      <c r="E16" s="57" t="s">
        <v>174</v>
      </c>
      <c r="F16" s="1" t="s">
        <v>175</v>
      </c>
      <c r="G16" s="40"/>
      <c r="H16" s="13"/>
      <c r="I16" s="13"/>
      <c r="J16" s="13"/>
    </row>
    <row r="17" spans="1:10" x14ac:dyDescent="0.25">
      <c r="A17" s="12" t="s">
        <v>91</v>
      </c>
      <c r="B17" s="41">
        <f>+'[1]HD Ex-Works'!C68</f>
        <v>140068</v>
      </c>
      <c r="C17" s="42">
        <v>1100</v>
      </c>
      <c r="D17" s="42">
        <f t="shared" si="0"/>
        <v>138968</v>
      </c>
      <c r="E17" s="58" t="s">
        <v>176</v>
      </c>
      <c r="F17" s="1" t="s">
        <v>177</v>
      </c>
      <c r="G17" s="40"/>
      <c r="H17" s="13"/>
      <c r="I17" s="13"/>
      <c r="J17" s="13"/>
    </row>
    <row r="18" spans="1:10" x14ac:dyDescent="0.25">
      <c r="A18" s="12" t="s">
        <v>92</v>
      </c>
      <c r="B18" s="41">
        <f>+'[1]HD Ex-Works'!D68</f>
        <v>138818</v>
      </c>
      <c r="C18" s="42">
        <v>1100</v>
      </c>
      <c r="D18" s="42">
        <f t="shared" si="0"/>
        <v>137718</v>
      </c>
      <c r="E18" s="58" t="s">
        <v>216</v>
      </c>
      <c r="F18" s="59">
        <f>+[1]FREIGHT!I236</f>
        <v>2785</v>
      </c>
      <c r="G18" s="35"/>
      <c r="H18" s="13"/>
      <c r="I18" s="13"/>
      <c r="J18" s="13"/>
    </row>
    <row r="19" spans="1:10" x14ac:dyDescent="0.25">
      <c r="A19" s="12" t="s">
        <v>93</v>
      </c>
      <c r="B19" s="42">
        <f>+'[1]HD Ex-Works'!B68</f>
        <v>138318</v>
      </c>
      <c r="C19" s="42">
        <v>1100</v>
      </c>
      <c r="D19" s="42">
        <f t="shared" si="0"/>
        <v>137218</v>
      </c>
      <c r="E19" s="58" t="s">
        <v>217</v>
      </c>
      <c r="F19" s="59">
        <f>+[1]FREIGHT!I245</f>
        <v>2873</v>
      </c>
      <c r="G19" s="35"/>
      <c r="H19" s="13"/>
      <c r="I19" s="13"/>
      <c r="J19" s="13"/>
    </row>
    <row r="20" spans="1:10" x14ac:dyDescent="0.25">
      <c r="A20" s="12" t="s">
        <v>94</v>
      </c>
      <c r="B20" s="42">
        <f>+'[1]HD Ex-Works'!E68</f>
        <v>140381</v>
      </c>
      <c r="C20" s="42">
        <v>1100</v>
      </c>
      <c r="D20" s="42">
        <f t="shared" si="0"/>
        <v>139281</v>
      </c>
      <c r="E20" s="58" t="s">
        <v>218</v>
      </c>
      <c r="F20" s="60">
        <f>+[1]FREIGHT!I246</f>
        <v>2683</v>
      </c>
      <c r="G20" s="40"/>
      <c r="H20" s="13"/>
      <c r="I20" s="13"/>
      <c r="J20" s="13"/>
    </row>
    <row r="21" spans="1:10" x14ac:dyDescent="0.25">
      <c r="A21" s="12" t="s">
        <v>25</v>
      </c>
      <c r="B21" s="42">
        <f>+'[1]HD Ex-Works'!F68</f>
        <v>140417</v>
      </c>
      <c r="C21" s="42">
        <v>1100</v>
      </c>
      <c r="D21" s="42">
        <f t="shared" si="0"/>
        <v>139317</v>
      </c>
      <c r="E21" s="58" t="s">
        <v>219</v>
      </c>
      <c r="F21" s="60">
        <f>+[1]FREIGHT!I420</f>
        <v>2358</v>
      </c>
      <c r="G21" s="40"/>
      <c r="H21" s="13"/>
      <c r="I21" s="13"/>
      <c r="J21" s="13"/>
    </row>
    <row r="22" spans="1:10" x14ac:dyDescent="0.25">
      <c r="A22" s="12" t="s">
        <v>95</v>
      </c>
      <c r="B22" s="42">
        <f>+'[1]HD Ex-Works'!W68-3000</f>
        <v>132451</v>
      </c>
      <c r="C22" s="42">
        <v>1100</v>
      </c>
      <c r="D22" s="42">
        <f t="shared" si="0"/>
        <v>131351</v>
      </c>
      <c r="E22" s="58"/>
      <c r="F22" s="60"/>
      <c r="G22" s="40"/>
      <c r="H22" s="13"/>
      <c r="I22" s="13"/>
      <c r="J22" s="13"/>
    </row>
    <row r="23" spans="1:10" x14ac:dyDescent="0.25">
      <c r="A23" s="12" t="s">
        <v>96</v>
      </c>
      <c r="B23" s="42">
        <f>+'[1]HD Ex-Works'!W68</f>
        <v>135451</v>
      </c>
      <c r="C23" s="42">
        <v>1100</v>
      </c>
      <c r="D23" s="42">
        <f t="shared" si="0"/>
        <v>134351</v>
      </c>
      <c r="E23" s="58"/>
      <c r="F23" s="60"/>
      <c r="G23" s="61"/>
      <c r="H23" s="13"/>
      <c r="I23" s="13"/>
      <c r="J23" s="13"/>
    </row>
    <row r="24" spans="1:10" x14ac:dyDescent="0.25">
      <c r="A24" s="12" t="s">
        <v>97</v>
      </c>
      <c r="B24" s="42">
        <f>+'[1]HD Ex-Works'!X68</f>
        <v>135451</v>
      </c>
      <c r="C24" s="42">
        <v>1100</v>
      </c>
      <c r="D24" s="42">
        <f t="shared" si="0"/>
        <v>134351</v>
      </c>
      <c r="E24" s="58"/>
      <c r="F24" s="60"/>
      <c r="G24" s="61"/>
      <c r="H24" s="13"/>
      <c r="I24" s="13"/>
      <c r="J24" s="13"/>
    </row>
    <row r="25" spans="1:10" x14ac:dyDescent="0.25">
      <c r="A25" s="12" t="s">
        <v>98</v>
      </c>
      <c r="B25" s="41">
        <f>+'[1]HD Ex-Works'!J68</f>
        <v>129847</v>
      </c>
      <c r="C25" s="42">
        <v>1100</v>
      </c>
      <c r="D25" s="42">
        <f t="shared" si="0"/>
        <v>128747</v>
      </c>
      <c r="E25" s="58"/>
      <c r="F25" s="59"/>
      <c r="G25" s="40"/>
      <c r="H25" s="13"/>
      <c r="I25" s="13"/>
      <c r="J25" s="13"/>
    </row>
    <row r="26" spans="1:10" x14ac:dyDescent="0.25">
      <c r="A26" s="12" t="s">
        <v>29</v>
      </c>
      <c r="B26" s="42">
        <f>+'[1]HD Ex-Works'!H68</f>
        <v>129777</v>
      </c>
      <c r="C26" s="42">
        <v>1100</v>
      </c>
      <c r="D26" s="42">
        <f t="shared" si="0"/>
        <v>128677</v>
      </c>
      <c r="E26" s="58"/>
      <c r="F26" s="59"/>
      <c r="G26" s="40"/>
      <c r="H26" s="13"/>
      <c r="I26" s="13"/>
      <c r="J26" s="13"/>
    </row>
    <row r="27" spans="1:10" x14ac:dyDescent="0.25">
      <c r="A27" s="12" t="s">
        <v>31</v>
      </c>
      <c r="B27" s="42">
        <f>+'[1]HD Ex-Works'!G68</f>
        <v>130477</v>
      </c>
      <c r="C27" s="42">
        <v>1100</v>
      </c>
      <c r="D27" s="42">
        <f t="shared" si="0"/>
        <v>129377</v>
      </c>
      <c r="E27" s="58"/>
      <c r="F27" s="59"/>
      <c r="G27" s="40"/>
      <c r="H27" s="13"/>
      <c r="I27" s="13"/>
      <c r="J27" s="13"/>
    </row>
    <row r="28" spans="1:10" x14ac:dyDescent="0.25">
      <c r="A28" s="12" t="s">
        <v>99</v>
      </c>
      <c r="B28" s="42">
        <f>+'[1]HD Ex-Works'!I68</f>
        <v>127847</v>
      </c>
      <c r="C28" s="42">
        <v>1100</v>
      </c>
      <c r="D28" s="42">
        <f t="shared" si="0"/>
        <v>126747</v>
      </c>
      <c r="E28" s="58"/>
      <c r="F28" s="59"/>
      <c r="G28" s="40"/>
      <c r="H28" s="13"/>
      <c r="I28" s="13"/>
      <c r="J28" s="13"/>
    </row>
    <row r="29" spans="1:10" x14ac:dyDescent="0.25">
      <c r="A29" s="12" t="s">
        <v>27</v>
      </c>
      <c r="B29" s="42">
        <f>+'[1]HD Ex-Works'!Y68</f>
        <v>133451</v>
      </c>
      <c r="C29" s="42">
        <v>1100</v>
      </c>
      <c r="D29" s="42">
        <f t="shared" si="0"/>
        <v>132351</v>
      </c>
      <c r="E29" s="58"/>
      <c r="F29" s="59"/>
      <c r="G29" s="35"/>
      <c r="H29" s="13"/>
      <c r="I29" s="13"/>
      <c r="J29" s="13"/>
    </row>
    <row r="30" spans="1:10" x14ac:dyDescent="0.25">
      <c r="A30" s="12" t="s">
        <v>100</v>
      </c>
      <c r="B30" s="42">
        <f>+'[1]HD Ex-Works'!Z68</f>
        <v>131451</v>
      </c>
      <c r="C30" s="42">
        <v>1100</v>
      </c>
      <c r="D30" s="42">
        <f t="shared" si="0"/>
        <v>130351</v>
      </c>
      <c r="E30" s="58"/>
      <c r="F30" s="37"/>
      <c r="G30" s="35"/>
      <c r="H30" s="13"/>
      <c r="I30" s="13"/>
      <c r="J30" s="13"/>
    </row>
    <row r="31" spans="1:10" x14ac:dyDescent="0.25">
      <c r="A31" s="12" t="s">
        <v>101</v>
      </c>
      <c r="B31" s="42">
        <f>+'[1]HD Ex-Works'!AA68</f>
        <v>123899</v>
      </c>
      <c r="C31" s="42">
        <v>1100</v>
      </c>
      <c r="D31" s="42">
        <f t="shared" si="0"/>
        <v>122799</v>
      </c>
      <c r="E31" s="58"/>
      <c r="F31" s="37"/>
      <c r="G31" s="35"/>
      <c r="H31" s="13"/>
      <c r="I31" s="13"/>
      <c r="J31" s="13"/>
    </row>
    <row r="32" spans="1:10" x14ac:dyDescent="0.25">
      <c r="A32" s="12" t="s">
        <v>102</v>
      </c>
      <c r="B32" s="42">
        <f>+'[1]HD Ex-Works'!AB68</f>
        <v>137417</v>
      </c>
      <c r="C32" s="42">
        <v>1100</v>
      </c>
      <c r="D32" s="42">
        <f t="shared" si="0"/>
        <v>136317</v>
      </c>
      <c r="E32" s="58"/>
      <c r="F32" s="37"/>
      <c r="G32" s="35"/>
      <c r="H32" s="13"/>
      <c r="I32" s="13"/>
      <c r="J32" s="13"/>
    </row>
    <row r="33" spans="1:10" x14ac:dyDescent="0.25">
      <c r="A33" s="12" t="s">
        <v>103</v>
      </c>
      <c r="B33" s="42">
        <f>+'[1]HD Ex-Works'!AC68</f>
        <v>135318</v>
      </c>
      <c r="C33" s="42">
        <v>1100</v>
      </c>
      <c r="D33" s="42">
        <f t="shared" si="0"/>
        <v>134218</v>
      </c>
      <c r="E33" s="58"/>
      <c r="F33" s="37"/>
      <c r="G33" s="35"/>
      <c r="H33" s="13"/>
      <c r="I33" s="13"/>
      <c r="J33" s="13"/>
    </row>
    <row r="34" spans="1:10" x14ac:dyDescent="0.25">
      <c r="A34" s="45" t="s">
        <v>33</v>
      </c>
      <c r="B34" s="42"/>
      <c r="C34" s="42"/>
      <c r="D34" s="37"/>
      <c r="E34" s="58"/>
      <c r="F34" s="37"/>
      <c r="G34" s="35"/>
      <c r="H34" s="13"/>
      <c r="I34" s="13"/>
      <c r="J34" s="13"/>
    </row>
    <row r="35" spans="1:10" x14ac:dyDescent="0.25">
      <c r="A35" s="12" t="s">
        <v>34</v>
      </c>
      <c r="B35" s="42">
        <f>+'[1]PP EX- WORK'!G65</f>
        <v>139868</v>
      </c>
      <c r="C35" s="42">
        <v>1100</v>
      </c>
      <c r="D35" s="42">
        <f t="shared" ref="D35:D43" si="1">+B35-C35</f>
        <v>138768</v>
      </c>
      <c r="E35" s="62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42">
        <f>+'[1]PP EX- WORK'!E65</f>
        <v>134678</v>
      </c>
      <c r="C36" s="42">
        <v>1100</v>
      </c>
      <c r="D36" s="42">
        <f t="shared" si="1"/>
        <v>133578</v>
      </c>
      <c r="E36" s="44"/>
      <c r="F36" s="24"/>
      <c r="G36" s="13"/>
      <c r="H36" s="13"/>
      <c r="I36" s="13"/>
      <c r="J36" s="13"/>
    </row>
    <row r="37" spans="1:10" x14ac:dyDescent="0.25">
      <c r="A37" s="12" t="s">
        <v>105</v>
      </c>
      <c r="B37" s="42">
        <f>+'[1]PP EX- WORK'!B65</f>
        <v>133658</v>
      </c>
      <c r="C37" s="42">
        <v>1100</v>
      </c>
      <c r="D37" s="42">
        <f t="shared" si="1"/>
        <v>132558</v>
      </c>
      <c r="E37" s="44"/>
      <c r="F37" s="24"/>
      <c r="G37" s="13"/>
      <c r="H37" s="13"/>
      <c r="I37" s="13"/>
      <c r="J37" s="13"/>
    </row>
    <row r="38" spans="1:10" x14ac:dyDescent="0.25">
      <c r="A38" s="12" t="s">
        <v>37</v>
      </c>
      <c r="B38" s="41">
        <f>+'[1]PP EX- WORK'!F65</f>
        <v>135178</v>
      </c>
      <c r="C38" s="42">
        <v>1100</v>
      </c>
      <c r="D38" s="42">
        <f t="shared" si="1"/>
        <v>134078</v>
      </c>
      <c r="E38" s="44"/>
      <c r="F38" s="24"/>
      <c r="G38" s="13"/>
      <c r="H38" s="13"/>
      <c r="I38" s="13"/>
      <c r="J38" s="13"/>
    </row>
    <row r="39" spans="1:10" x14ac:dyDescent="0.25">
      <c r="A39" s="12" t="s">
        <v>191</v>
      </c>
      <c r="B39" s="42">
        <f>+'[1]PP EX- WORK'!X65</f>
        <v>129658</v>
      </c>
      <c r="C39" s="42">
        <v>1100</v>
      </c>
      <c r="D39" s="42">
        <f t="shared" si="1"/>
        <v>128558</v>
      </c>
      <c r="E39" s="44"/>
      <c r="F39" s="24"/>
      <c r="G39" s="13"/>
      <c r="H39" s="13"/>
      <c r="I39" s="13"/>
      <c r="J39" s="13"/>
    </row>
    <row r="40" spans="1:10" x14ac:dyDescent="0.25">
      <c r="A40" s="12" t="s">
        <v>107</v>
      </c>
      <c r="B40" s="42">
        <f>+'[1]PP EX- WORK'!C65</f>
        <v>133158</v>
      </c>
      <c r="C40" s="42">
        <v>1100</v>
      </c>
      <c r="D40" s="42">
        <f t="shared" si="1"/>
        <v>132058</v>
      </c>
      <c r="E40" s="44"/>
      <c r="F40" s="24"/>
      <c r="G40" s="13"/>
      <c r="H40" s="13"/>
      <c r="I40" s="13"/>
      <c r="J40" s="13"/>
    </row>
    <row r="41" spans="1:10" x14ac:dyDescent="0.25">
      <c r="A41" s="12" t="s">
        <v>108</v>
      </c>
      <c r="B41" s="42">
        <f>+'[1]PP EX- WORK'!D65</f>
        <v>133678</v>
      </c>
      <c r="C41" s="42">
        <v>1100</v>
      </c>
      <c r="D41" s="42">
        <f t="shared" si="1"/>
        <v>132578</v>
      </c>
      <c r="E41" s="44"/>
      <c r="F41" s="24"/>
      <c r="G41" s="13"/>
      <c r="H41" s="13"/>
      <c r="I41" s="13"/>
      <c r="J41" s="13"/>
    </row>
    <row r="42" spans="1:10" x14ac:dyDescent="0.25">
      <c r="A42" s="12" t="s">
        <v>109</v>
      </c>
      <c r="B42" s="42">
        <f>+'[1]PP EX- WORK'!H65</f>
        <v>139468</v>
      </c>
      <c r="C42" s="42">
        <v>1100</v>
      </c>
      <c r="D42" s="42">
        <f t="shared" si="1"/>
        <v>138368</v>
      </c>
      <c r="E42" s="44"/>
      <c r="F42" s="24"/>
      <c r="G42" s="13"/>
      <c r="H42" s="13"/>
      <c r="I42" s="13"/>
      <c r="J42" s="13"/>
    </row>
    <row r="43" spans="1:10" x14ac:dyDescent="0.25">
      <c r="A43" s="12" t="s">
        <v>110</v>
      </c>
      <c r="B43" s="42">
        <f>+'[1]PP EX- WORK'!AA65</f>
        <v>131658</v>
      </c>
      <c r="C43" s="42">
        <v>1100</v>
      </c>
      <c r="D43" s="42">
        <f t="shared" si="1"/>
        <v>130558</v>
      </c>
      <c r="E43" s="44"/>
      <c r="F43" s="24"/>
      <c r="G43" s="13"/>
      <c r="H43" s="13"/>
      <c r="I43" s="13"/>
      <c r="J43" s="13"/>
    </row>
    <row r="44" spans="1:10" x14ac:dyDescent="0.25">
      <c r="A44" s="45" t="s">
        <v>41</v>
      </c>
      <c r="B44" s="42"/>
      <c r="C44" s="42"/>
      <c r="D44" s="43"/>
      <c r="E44" s="44"/>
      <c r="F44" s="24"/>
      <c r="G44" s="13"/>
      <c r="H44" s="13"/>
      <c r="I44" s="13"/>
      <c r="J44" s="13"/>
    </row>
    <row r="45" spans="1:10" x14ac:dyDescent="0.25">
      <c r="A45" s="12" t="s">
        <v>111</v>
      </c>
      <c r="B45" s="42">
        <f>+'[1]PP EX- WORK'!R65</f>
        <v>143150</v>
      </c>
      <c r="C45" s="42">
        <v>1100</v>
      </c>
      <c r="D45" s="42">
        <f t="shared" ref="D45:D58" si="2">+B45-C45</f>
        <v>142050</v>
      </c>
      <c r="E45" s="44"/>
      <c r="F45" s="24"/>
      <c r="G45" s="13"/>
      <c r="H45" s="13"/>
      <c r="I45" s="13"/>
      <c r="J45" s="13"/>
    </row>
    <row r="46" spans="1:10" x14ac:dyDescent="0.25">
      <c r="A46" s="12" t="s">
        <v>112</v>
      </c>
      <c r="B46" s="42">
        <f>+'[1]PP EX- WORK'!P65</f>
        <v>143218</v>
      </c>
      <c r="C46" s="42">
        <v>1100</v>
      </c>
      <c r="D46" s="42">
        <f>+B46-C46</f>
        <v>142118</v>
      </c>
      <c r="E46" s="44"/>
      <c r="F46" s="24"/>
      <c r="G46" s="13"/>
      <c r="H46" s="13"/>
      <c r="I46" s="13"/>
      <c r="J46" s="13"/>
    </row>
    <row r="47" spans="1:10" x14ac:dyDescent="0.25">
      <c r="A47" s="12" t="s">
        <v>113</v>
      </c>
      <c r="B47" s="42">
        <f>+'[1]PP EX- WORK'!Z65</f>
        <v>133968</v>
      </c>
      <c r="C47" s="42">
        <v>1100</v>
      </c>
      <c r="D47" s="42">
        <f t="shared" si="2"/>
        <v>132868</v>
      </c>
      <c r="E47" s="44"/>
      <c r="F47" s="24"/>
      <c r="G47" s="13"/>
      <c r="H47" s="70"/>
      <c r="I47" s="13"/>
      <c r="J47" s="13"/>
    </row>
    <row r="48" spans="1:10" x14ac:dyDescent="0.25">
      <c r="A48" s="12" t="s">
        <v>51</v>
      </c>
      <c r="B48" s="42">
        <f>+'[1]PP EX- WORK'!Q65</f>
        <v>141600</v>
      </c>
      <c r="C48" s="42">
        <v>1100</v>
      </c>
      <c r="D48" s="42">
        <f t="shared" si="2"/>
        <v>140500</v>
      </c>
      <c r="E48" s="44"/>
      <c r="F48" s="24"/>
      <c r="G48" s="13"/>
      <c r="H48" s="13"/>
      <c r="I48" s="13"/>
      <c r="J48" s="13"/>
    </row>
    <row r="49" spans="1:10" x14ac:dyDescent="0.25">
      <c r="A49" s="12" t="s">
        <v>114</v>
      </c>
      <c r="B49" s="42">
        <f>+'[1]PP EX- WORK'!S65</f>
        <v>139968</v>
      </c>
      <c r="C49" s="42">
        <v>1100</v>
      </c>
      <c r="D49" s="42">
        <f t="shared" si="2"/>
        <v>138868</v>
      </c>
      <c r="E49" s="44"/>
      <c r="F49" s="24"/>
      <c r="G49" s="13"/>
      <c r="H49" s="13"/>
      <c r="I49" s="13"/>
      <c r="J49" s="13"/>
    </row>
    <row r="50" spans="1:10" x14ac:dyDescent="0.25">
      <c r="A50" s="12" t="s">
        <v>43</v>
      </c>
      <c r="B50" s="42">
        <f>+'[1]PP EX- WORK'!T65</f>
        <v>140458</v>
      </c>
      <c r="C50" s="42">
        <v>1100</v>
      </c>
      <c r="D50" s="42">
        <f t="shared" si="2"/>
        <v>139358</v>
      </c>
      <c r="E50" s="44"/>
      <c r="F50" s="24"/>
      <c r="G50" s="13"/>
      <c r="H50" s="70"/>
      <c r="I50" s="13"/>
      <c r="J50" s="13"/>
    </row>
    <row r="51" spans="1:10" x14ac:dyDescent="0.25">
      <c r="A51" s="12" t="s">
        <v>44</v>
      </c>
      <c r="B51" s="42">
        <f>+'[1]PP EX- WORK'!U65</f>
        <v>142308</v>
      </c>
      <c r="C51" s="42">
        <v>1100</v>
      </c>
      <c r="D51" s="42">
        <f t="shared" si="2"/>
        <v>141208</v>
      </c>
      <c r="E51" s="44"/>
      <c r="F51" s="24"/>
      <c r="G51" s="13"/>
      <c r="H51" s="13"/>
      <c r="I51" s="13"/>
      <c r="J51" s="13"/>
    </row>
    <row r="52" spans="1:10" x14ac:dyDescent="0.25">
      <c r="A52" s="12" t="s">
        <v>45</v>
      </c>
      <c r="B52" s="42">
        <f>+'[1]PP EX- WORK'!V65</f>
        <v>141300</v>
      </c>
      <c r="C52" s="42">
        <v>1100</v>
      </c>
      <c r="D52" s="42">
        <f t="shared" si="2"/>
        <v>140200</v>
      </c>
      <c r="E52" s="44"/>
      <c r="F52" s="24"/>
      <c r="G52" s="13"/>
      <c r="H52" s="13"/>
      <c r="I52" s="13"/>
      <c r="J52" s="13"/>
    </row>
    <row r="53" spans="1:10" x14ac:dyDescent="0.25">
      <c r="A53" s="12" t="s">
        <v>46</v>
      </c>
      <c r="B53" s="42">
        <f>+'[1]PP EX- WORK'!W65</f>
        <v>141300</v>
      </c>
      <c r="C53" s="42">
        <v>1100</v>
      </c>
      <c r="D53" s="42">
        <f t="shared" si="2"/>
        <v>140200</v>
      </c>
      <c r="E53" s="44"/>
      <c r="F53" s="24"/>
      <c r="G53" s="13"/>
      <c r="H53" s="13"/>
      <c r="I53" s="13"/>
      <c r="J53" s="13"/>
    </row>
    <row r="54" spans="1:10" x14ac:dyDescent="0.25">
      <c r="A54" s="12" t="s">
        <v>115</v>
      </c>
      <c r="B54" s="42">
        <f>+'[1]PP EX- WORK'!N65</f>
        <v>139850</v>
      </c>
      <c r="C54" s="42">
        <v>1100</v>
      </c>
      <c r="D54" s="42">
        <f t="shared" si="2"/>
        <v>138750</v>
      </c>
      <c r="E54" s="44"/>
      <c r="F54" s="24"/>
      <c r="G54" s="13"/>
      <c r="H54" s="13"/>
      <c r="I54" s="13"/>
      <c r="J54" s="13"/>
    </row>
    <row r="55" spans="1:10" x14ac:dyDescent="0.25">
      <c r="A55" s="12" t="s">
        <v>192</v>
      </c>
      <c r="B55" s="42">
        <f>+'[1]PP EX- WORK'!O65</f>
        <v>139350</v>
      </c>
      <c r="C55" s="42">
        <v>1100</v>
      </c>
      <c r="D55" s="42">
        <f t="shared" si="2"/>
        <v>138250</v>
      </c>
      <c r="E55" s="44"/>
      <c r="F55" s="24"/>
      <c r="G55" s="13"/>
      <c r="H55" s="13"/>
      <c r="I55" s="13"/>
      <c r="J55" s="13"/>
    </row>
    <row r="56" spans="1:10" x14ac:dyDescent="0.25">
      <c r="A56" s="12" t="s">
        <v>117</v>
      </c>
      <c r="B56" s="42">
        <f>+'[1]PP EX- WORK'!K65</f>
        <v>142938</v>
      </c>
      <c r="C56" s="42">
        <v>1100</v>
      </c>
      <c r="D56" s="42">
        <f t="shared" si="2"/>
        <v>141838</v>
      </c>
      <c r="E56" s="44"/>
      <c r="F56" s="24"/>
      <c r="G56" s="13"/>
      <c r="H56" s="13"/>
      <c r="I56" s="13"/>
      <c r="J56" s="13"/>
    </row>
    <row r="57" spans="1:10" x14ac:dyDescent="0.25">
      <c r="A57" s="12" t="s">
        <v>118</v>
      </c>
      <c r="B57" s="42">
        <f>+'[1]PP EX- WORK'!M65</f>
        <v>145938</v>
      </c>
      <c r="C57" s="42">
        <v>1100</v>
      </c>
      <c r="D57" s="42">
        <f t="shared" si="2"/>
        <v>144838</v>
      </c>
      <c r="E57" s="44"/>
      <c r="F57" s="24"/>
      <c r="G57" s="13"/>
      <c r="H57" s="13"/>
      <c r="I57" s="13"/>
      <c r="J57" s="13"/>
    </row>
    <row r="58" spans="1:10" x14ac:dyDescent="0.25">
      <c r="A58" s="47" t="s">
        <v>119</v>
      </c>
      <c r="B58" s="42">
        <f>+'[1]PP EX- WORK'!L65</f>
        <v>144850</v>
      </c>
      <c r="C58" s="42">
        <v>1100</v>
      </c>
      <c r="D58" s="42">
        <f t="shared" si="2"/>
        <v>143750</v>
      </c>
      <c r="E58" s="44"/>
      <c r="F58" s="24"/>
      <c r="G58" s="13"/>
      <c r="H58" s="13"/>
      <c r="I58" s="13"/>
      <c r="J58" s="13"/>
    </row>
    <row r="59" spans="1:10" x14ac:dyDescent="0.25">
      <c r="A59" s="45" t="s">
        <v>54</v>
      </c>
      <c r="B59" s="42"/>
      <c r="C59" s="42"/>
      <c r="D59" s="43"/>
      <c r="E59" s="44"/>
      <c r="F59" s="24"/>
      <c r="G59" s="13"/>
      <c r="H59" s="13"/>
      <c r="I59" s="13"/>
      <c r="J59" s="13"/>
    </row>
    <row r="60" spans="1:10" x14ac:dyDescent="0.25">
      <c r="A60" s="12" t="s">
        <v>120</v>
      </c>
      <c r="B60" s="42">
        <f>+'[1]LL Ex-Works &amp; STP'!C65</f>
        <v>128072</v>
      </c>
      <c r="C60" s="42">
        <v>1100</v>
      </c>
      <c r="D60" s="42">
        <f t="shared" ref="D60:D68" si="3">+B60-C60</f>
        <v>126972</v>
      </c>
      <c r="E60" s="44"/>
      <c r="F60" s="24"/>
      <c r="G60" s="13"/>
      <c r="H60" s="13"/>
      <c r="I60" s="13"/>
      <c r="J60" s="13"/>
    </row>
    <row r="61" spans="1:10" x14ac:dyDescent="0.25">
      <c r="A61" s="12" t="s">
        <v>121</v>
      </c>
      <c r="B61" s="42">
        <f>+'[1]LL Ex-Works &amp; STP'!B65</f>
        <v>127072</v>
      </c>
      <c r="C61" s="42">
        <v>1100</v>
      </c>
      <c r="D61" s="42">
        <f t="shared" si="3"/>
        <v>125972</v>
      </c>
      <c r="E61" s="44"/>
      <c r="F61" s="24"/>
      <c r="G61" s="13"/>
      <c r="H61" s="13"/>
      <c r="I61" s="13"/>
      <c r="J61" s="13"/>
    </row>
    <row r="62" spans="1:10" x14ac:dyDescent="0.25">
      <c r="A62" s="12" t="s">
        <v>122</v>
      </c>
      <c r="B62" s="42">
        <f>+'[1]LL Ex-Works &amp; STP'!B65</f>
        <v>127072</v>
      </c>
      <c r="C62" s="42">
        <v>1100</v>
      </c>
      <c r="D62" s="42">
        <f t="shared" si="3"/>
        <v>125972</v>
      </c>
      <c r="E62" s="44"/>
      <c r="F62" s="24"/>
      <c r="G62" s="13"/>
      <c r="H62" s="13"/>
      <c r="I62" s="13"/>
      <c r="J62" s="13"/>
    </row>
    <row r="63" spans="1:10" x14ac:dyDescent="0.25">
      <c r="A63" s="12" t="s">
        <v>123</v>
      </c>
      <c r="B63" s="42">
        <f>+'[1]LL Ex-Works &amp; STP'!D65</f>
        <v>137172</v>
      </c>
      <c r="C63" s="42">
        <v>1100</v>
      </c>
      <c r="D63" s="42">
        <f t="shared" si="3"/>
        <v>136072</v>
      </c>
      <c r="E63" s="44"/>
      <c r="F63" s="24"/>
      <c r="G63" s="13"/>
      <c r="H63" s="13"/>
      <c r="I63" s="13"/>
      <c r="J63" s="13"/>
    </row>
    <row r="64" spans="1:10" x14ac:dyDescent="0.25">
      <c r="A64" s="12" t="s">
        <v>124</v>
      </c>
      <c r="B64" s="42">
        <f>+'[1]LL Ex-Works &amp; STP'!E65</f>
        <v>139172</v>
      </c>
      <c r="C64" s="42">
        <v>1100</v>
      </c>
      <c r="D64" s="42">
        <f t="shared" si="3"/>
        <v>138072</v>
      </c>
      <c r="E64" s="44"/>
      <c r="F64" s="24"/>
      <c r="G64" s="13"/>
      <c r="H64" s="13"/>
      <c r="I64" s="13"/>
      <c r="J64" s="13"/>
    </row>
    <row r="65" spans="1:10" x14ac:dyDescent="0.25">
      <c r="A65" s="12" t="s">
        <v>125</v>
      </c>
      <c r="B65" s="42">
        <f>+'[1]LL Ex-Works &amp; STP'!F65</f>
        <v>140852</v>
      </c>
      <c r="C65" s="42">
        <v>1100</v>
      </c>
      <c r="D65" s="42">
        <f t="shared" si="3"/>
        <v>139752</v>
      </c>
      <c r="E65" s="44"/>
      <c r="F65" s="24"/>
      <c r="G65" s="13"/>
      <c r="H65" s="13"/>
      <c r="I65" s="13"/>
      <c r="J65" s="13"/>
    </row>
    <row r="66" spans="1:10" x14ac:dyDescent="0.25">
      <c r="A66" s="12" t="s">
        <v>126</v>
      </c>
      <c r="B66" s="42">
        <f>+'[1]LL Ex-Works &amp; STP'!B65-3000</f>
        <v>124072</v>
      </c>
      <c r="C66" s="42">
        <v>1100</v>
      </c>
      <c r="D66" s="42">
        <f t="shared" si="3"/>
        <v>122972</v>
      </c>
      <c r="E66" s="44"/>
      <c r="F66" s="24"/>
      <c r="G66" s="13"/>
      <c r="H66" s="13"/>
      <c r="I66" s="13"/>
      <c r="J66" s="13"/>
    </row>
    <row r="67" spans="1:10" x14ac:dyDescent="0.25">
      <c r="A67" s="12" t="s">
        <v>127</v>
      </c>
      <c r="B67" s="42">
        <f>+'[1]LL Ex-Works &amp; STP'!H65</f>
        <v>125072</v>
      </c>
      <c r="C67" s="42">
        <v>1100</v>
      </c>
      <c r="D67" s="42">
        <f t="shared" si="3"/>
        <v>123972</v>
      </c>
      <c r="E67" s="44"/>
      <c r="F67" s="24"/>
      <c r="G67" s="13"/>
      <c r="H67" s="13"/>
      <c r="I67" s="13"/>
      <c r="J67" s="13"/>
    </row>
    <row r="68" spans="1:10" x14ac:dyDescent="0.25">
      <c r="A68" s="12" t="s">
        <v>128</v>
      </c>
      <c r="B68" s="42">
        <f>+'[1]LL Ex-Works &amp; STP'!I65</f>
        <v>125072</v>
      </c>
      <c r="C68" s="42">
        <v>1100</v>
      </c>
      <c r="D68" s="42">
        <f t="shared" si="3"/>
        <v>123972</v>
      </c>
      <c r="E68" s="44"/>
      <c r="F68" s="24"/>
      <c r="G68" s="13"/>
      <c r="H68" s="13"/>
      <c r="I68" s="13"/>
      <c r="J68" s="13"/>
    </row>
    <row r="69" spans="1:10" x14ac:dyDescent="0.25">
      <c r="A69" s="45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8" t="s">
        <v>131</v>
      </c>
      <c r="C70" s="48" t="s">
        <v>132</v>
      </c>
      <c r="D70" s="48" t="s">
        <v>133</v>
      </c>
      <c r="E70" s="48" t="s">
        <v>134</v>
      </c>
      <c r="F70" s="48" t="s">
        <v>135</v>
      </c>
      <c r="G70" s="48" t="s">
        <v>136</v>
      </c>
      <c r="H70" s="48" t="s">
        <v>137</v>
      </c>
      <c r="I70" s="48" t="s">
        <v>138</v>
      </c>
      <c r="J70" s="13"/>
    </row>
    <row r="71" spans="1:10" x14ac:dyDescent="0.25">
      <c r="A71" s="45" t="s">
        <v>139</v>
      </c>
      <c r="B71" s="49" t="s">
        <v>140</v>
      </c>
      <c r="C71" s="49" t="s">
        <v>141</v>
      </c>
      <c r="D71" s="49" t="s">
        <v>142</v>
      </c>
      <c r="E71" s="49" t="s">
        <v>143</v>
      </c>
      <c r="F71" s="49" t="s">
        <v>144</v>
      </c>
      <c r="G71" s="49" t="s">
        <v>145</v>
      </c>
      <c r="H71" s="49" t="s">
        <v>146</v>
      </c>
      <c r="I71" s="50" t="s">
        <v>147</v>
      </c>
      <c r="J71" s="13"/>
    </row>
    <row r="72" spans="1:10" x14ac:dyDescent="0.25">
      <c r="A72" s="12" t="s">
        <v>148</v>
      </c>
      <c r="B72" s="48" t="s">
        <v>131</v>
      </c>
      <c r="C72" s="48" t="s">
        <v>132</v>
      </c>
      <c r="D72" s="48" t="s">
        <v>133</v>
      </c>
      <c r="E72" s="48" t="s">
        <v>134</v>
      </c>
      <c r="F72" s="48" t="s">
        <v>135</v>
      </c>
      <c r="G72" s="48" t="s">
        <v>136</v>
      </c>
      <c r="H72" s="48" t="s">
        <v>137</v>
      </c>
      <c r="I72" s="48" t="s">
        <v>138</v>
      </c>
      <c r="J72" s="13"/>
    </row>
    <row r="73" spans="1:10" x14ac:dyDescent="0.25">
      <c r="A73" s="12" t="s">
        <v>149</v>
      </c>
      <c r="B73" s="48" t="s">
        <v>150</v>
      </c>
      <c r="C73" s="48" t="s">
        <v>151</v>
      </c>
      <c r="D73" s="48" t="s">
        <v>152</v>
      </c>
      <c r="E73" s="48" t="s">
        <v>153</v>
      </c>
      <c r="F73" s="48" t="s">
        <v>154</v>
      </c>
      <c r="G73" s="48" t="s">
        <v>155</v>
      </c>
      <c r="H73" s="48" t="s">
        <v>143</v>
      </c>
      <c r="I73" s="1" t="s">
        <v>156</v>
      </c>
      <c r="J73" s="13"/>
    </row>
    <row r="74" spans="1:10" x14ac:dyDescent="0.25">
      <c r="A74" s="28" t="s">
        <v>157</v>
      </c>
      <c r="B74" s="63"/>
      <c r="C74" s="63"/>
      <c r="D74" s="63"/>
      <c r="E74" s="63"/>
      <c r="F74" s="63"/>
      <c r="G74" s="63"/>
      <c r="H74" s="63"/>
      <c r="I74" s="63"/>
      <c r="J74" s="64"/>
    </row>
    <row r="75" spans="1:10" x14ac:dyDescent="0.25">
      <c r="A75" s="29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30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30" t="s">
        <v>160</v>
      </c>
      <c r="B77" s="24"/>
      <c r="C77" s="24"/>
      <c r="D77" s="24"/>
      <c r="E77" s="24"/>
      <c r="F77" s="24"/>
      <c r="G77" s="24"/>
      <c r="H77" s="24"/>
      <c r="I77" s="13"/>
      <c r="J77" s="13"/>
    </row>
    <row r="78" spans="1:10" x14ac:dyDescent="0.25">
      <c r="A78" s="30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30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29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6" sqref="H16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220</v>
      </c>
      <c r="B5" s="78"/>
      <c r="C5" s="78"/>
      <c r="D5" s="78"/>
      <c r="E5" s="78"/>
      <c r="F5" s="78"/>
      <c r="G5" s="78"/>
      <c r="H5" s="78"/>
      <c r="I5" s="53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23.07.26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9" t="s">
        <v>171</v>
      </c>
      <c r="E8" s="40"/>
      <c r="F8" s="13"/>
      <c r="G8" s="54"/>
      <c r="H8" s="13"/>
      <c r="I8" s="13"/>
      <c r="J8" s="13"/>
    </row>
    <row r="9" spans="1:10" x14ac:dyDescent="0.25">
      <c r="A9" s="36" t="s">
        <v>12</v>
      </c>
      <c r="B9" s="37"/>
      <c r="C9" s="1" t="s">
        <v>84</v>
      </c>
      <c r="D9" s="39" t="s">
        <v>172</v>
      </c>
      <c r="E9" s="40"/>
      <c r="F9" s="2"/>
      <c r="G9" s="14"/>
      <c r="H9" s="13"/>
      <c r="I9" s="13"/>
      <c r="J9" s="13"/>
    </row>
    <row r="10" spans="1:10" x14ac:dyDescent="0.25">
      <c r="A10" s="12" t="s">
        <v>87</v>
      </c>
      <c r="B10" s="41">
        <f>+'[1]HD Ex-Works'!R69</f>
        <v>126416</v>
      </c>
      <c r="C10" s="42">
        <v>1100</v>
      </c>
      <c r="D10" s="42">
        <f t="shared" ref="D10:D33" si="0">+B10-C10</f>
        <v>125316</v>
      </c>
      <c r="E10" s="54" t="s">
        <v>173</v>
      </c>
      <c r="F10" s="53"/>
      <c r="G10" s="13"/>
      <c r="H10" s="13"/>
      <c r="I10" s="13"/>
      <c r="J10" s="13"/>
    </row>
    <row r="11" spans="1:10" x14ac:dyDescent="0.25">
      <c r="A11" s="12" t="s">
        <v>15</v>
      </c>
      <c r="B11" s="41">
        <f>+'[1]HD Ex-Works'!S69</f>
        <v>128416</v>
      </c>
      <c r="C11" s="42">
        <v>1100</v>
      </c>
      <c r="D11" s="42">
        <f t="shared" si="0"/>
        <v>127316</v>
      </c>
      <c r="E11" s="44"/>
      <c r="F11" s="24"/>
      <c r="G11" s="14"/>
      <c r="H11" s="13"/>
      <c r="I11" s="13"/>
      <c r="J11" s="13"/>
    </row>
    <row r="12" spans="1:10" x14ac:dyDescent="0.25">
      <c r="A12" s="12" t="s">
        <v>88</v>
      </c>
      <c r="B12" s="41">
        <f>+'[1]HD Ex-Works'!T69</f>
        <v>137258</v>
      </c>
      <c r="C12" s="42">
        <v>1100</v>
      </c>
      <c r="D12" s="42">
        <f>+B12-C12</f>
        <v>136158</v>
      </c>
      <c r="E12" s="55"/>
      <c r="F12" s="24"/>
      <c r="G12" s="14"/>
      <c r="H12" s="13"/>
      <c r="I12" s="13"/>
      <c r="J12" s="13"/>
    </row>
    <row r="13" spans="1:10" x14ac:dyDescent="0.25">
      <c r="A13" s="12" t="s">
        <v>89</v>
      </c>
      <c r="B13" s="41">
        <f>+'[1]HD Ex-Works'!U69</f>
        <v>137258</v>
      </c>
      <c r="C13" s="42">
        <v>1100</v>
      </c>
      <c r="D13" s="42">
        <f t="shared" si="0"/>
        <v>136158</v>
      </c>
      <c r="E13" s="55"/>
      <c r="F13" s="24"/>
      <c r="G13" s="14"/>
      <c r="H13" s="13"/>
      <c r="I13" s="13"/>
      <c r="J13" s="13"/>
    </row>
    <row r="14" spans="1:10" x14ac:dyDescent="0.25">
      <c r="A14" s="12" t="s">
        <v>19</v>
      </c>
      <c r="B14" s="41">
        <f>+'[1]HD Ex-Works'!M69</f>
        <v>139758</v>
      </c>
      <c r="C14" s="42">
        <v>1100</v>
      </c>
      <c r="D14" s="42">
        <f>+B14-C14</f>
        <v>138658</v>
      </c>
      <c r="E14" s="56"/>
      <c r="F14" s="24"/>
      <c r="G14" s="14"/>
      <c r="H14" s="13"/>
      <c r="I14" s="13"/>
      <c r="J14" s="13"/>
    </row>
    <row r="15" spans="1:10" x14ac:dyDescent="0.25">
      <c r="A15" s="12" t="s">
        <v>20</v>
      </c>
      <c r="B15" s="41">
        <f>+'[1]HD Ex-Works'!N69</f>
        <v>139758</v>
      </c>
      <c r="C15" s="42">
        <v>1100</v>
      </c>
      <c r="D15" s="42">
        <f>+B15-C15</f>
        <v>138658</v>
      </c>
      <c r="E15" s="56"/>
      <c r="F15" s="24"/>
      <c r="G15" s="14"/>
      <c r="H15" s="13"/>
      <c r="I15" s="13"/>
      <c r="J15" s="13"/>
    </row>
    <row r="16" spans="1:10" x14ac:dyDescent="0.25">
      <c r="A16" s="12" t="s">
        <v>90</v>
      </c>
      <c r="B16" s="41">
        <f>+'[1]HD Ex-Works'!Q69</f>
        <v>127836</v>
      </c>
      <c r="C16" s="42">
        <v>1100</v>
      </c>
      <c r="D16" s="42">
        <f t="shared" si="0"/>
        <v>126736</v>
      </c>
      <c r="E16" s="57" t="s">
        <v>174</v>
      </c>
      <c r="F16" s="1" t="s">
        <v>175</v>
      </c>
      <c r="G16" s="40"/>
      <c r="H16" s="13"/>
      <c r="I16" s="13"/>
      <c r="J16" s="13"/>
    </row>
    <row r="17" spans="1:10" x14ac:dyDescent="0.25">
      <c r="A17" s="12" t="s">
        <v>91</v>
      </c>
      <c r="B17" s="41">
        <f>+'[1]HD Ex-Works'!C69</f>
        <v>138016</v>
      </c>
      <c r="C17" s="42">
        <v>1100</v>
      </c>
      <c r="D17" s="42">
        <f t="shared" si="0"/>
        <v>136916</v>
      </c>
      <c r="E17" s="58" t="s">
        <v>176</v>
      </c>
      <c r="F17" s="1" t="s">
        <v>177</v>
      </c>
      <c r="G17" s="40"/>
      <c r="H17" s="13"/>
      <c r="I17" s="13"/>
      <c r="J17" s="13"/>
    </row>
    <row r="18" spans="1:10" x14ac:dyDescent="0.25">
      <c r="A18" s="12" t="s">
        <v>92</v>
      </c>
      <c r="B18" s="41">
        <f>+'[1]HD Ex-Works'!D69</f>
        <v>136766</v>
      </c>
      <c r="C18" s="42">
        <v>1100</v>
      </c>
      <c r="D18" s="42">
        <f t="shared" si="0"/>
        <v>135666</v>
      </c>
      <c r="E18" s="58" t="s">
        <v>221</v>
      </c>
      <c r="F18" s="59">
        <f>+[1]FREIGHT!I194</f>
        <v>2947</v>
      </c>
      <c r="G18" s="35"/>
      <c r="H18" s="13"/>
      <c r="I18" s="13"/>
      <c r="J18" s="13"/>
    </row>
    <row r="19" spans="1:10" x14ac:dyDescent="0.25">
      <c r="A19" s="12" t="s">
        <v>93</v>
      </c>
      <c r="B19" s="42">
        <f>+'[1]HD Ex-Works'!B69</f>
        <v>136266</v>
      </c>
      <c r="C19" s="42">
        <v>1100</v>
      </c>
      <c r="D19" s="42">
        <f t="shared" si="0"/>
        <v>135166</v>
      </c>
      <c r="E19" s="58" t="s">
        <v>222</v>
      </c>
      <c r="F19" s="59">
        <f>+[1]FREIGHT!I196</f>
        <v>3034</v>
      </c>
      <c r="G19" s="35"/>
      <c r="H19" s="13"/>
      <c r="I19" s="13"/>
      <c r="J19" s="13"/>
    </row>
    <row r="20" spans="1:10" x14ac:dyDescent="0.25">
      <c r="A20" s="12" t="s">
        <v>94</v>
      </c>
      <c r="B20" s="42">
        <f>+'[1]HD Ex-Works'!E69</f>
        <v>138358</v>
      </c>
      <c r="C20" s="42">
        <v>1100</v>
      </c>
      <c r="D20" s="42">
        <f t="shared" si="0"/>
        <v>137258</v>
      </c>
      <c r="E20" s="58"/>
      <c r="F20" s="60"/>
      <c r="G20" s="40"/>
      <c r="H20" s="13"/>
      <c r="I20" s="13"/>
      <c r="J20" s="13"/>
    </row>
    <row r="21" spans="1:10" x14ac:dyDescent="0.25">
      <c r="A21" s="12" t="s">
        <v>25</v>
      </c>
      <c r="B21" s="42">
        <f>+'[1]HD Ex-Works'!F69</f>
        <v>138964</v>
      </c>
      <c r="C21" s="42">
        <v>1100</v>
      </c>
      <c r="D21" s="42">
        <f t="shared" si="0"/>
        <v>137864</v>
      </c>
      <c r="E21" s="58"/>
      <c r="F21" s="60"/>
      <c r="G21" s="40"/>
      <c r="H21" s="13"/>
      <c r="I21" s="13"/>
      <c r="J21" s="13"/>
    </row>
    <row r="22" spans="1:10" x14ac:dyDescent="0.25">
      <c r="A22" s="12" t="s">
        <v>95</v>
      </c>
      <c r="B22" s="42">
        <f>+'[1]HD Ex-Works'!W69-3000</f>
        <v>130096</v>
      </c>
      <c r="C22" s="42">
        <v>1100</v>
      </c>
      <c r="D22" s="42">
        <f t="shared" si="0"/>
        <v>128996</v>
      </c>
      <c r="E22" s="58"/>
      <c r="F22" s="60"/>
      <c r="G22" s="40"/>
      <c r="H22" s="13"/>
      <c r="I22" s="13"/>
      <c r="J22" s="13"/>
    </row>
    <row r="23" spans="1:10" x14ac:dyDescent="0.25">
      <c r="A23" s="12" t="s">
        <v>96</v>
      </c>
      <c r="B23" s="42">
        <f>+'[1]HD Ex-Works'!W69</f>
        <v>133096</v>
      </c>
      <c r="C23" s="42">
        <v>1100</v>
      </c>
      <c r="D23" s="42">
        <f t="shared" si="0"/>
        <v>131996</v>
      </c>
      <c r="E23" s="58"/>
      <c r="F23" s="60"/>
      <c r="G23" s="61"/>
      <c r="H23" s="13"/>
      <c r="I23" s="13"/>
      <c r="J23" s="13"/>
    </row>
    <row r="24" spans="1:10" x14ac:dyDescent="0.25">
      <c r="A24" s="12" t="s">
        <v>97</v>
      </c>
      <c r="B24" s="42">
        <f>+'[1]HD Ex-Works'!X69</f>
        <v>133096</v>
      </c>
      <c r="C24" s="42">
        <v>1100</v>
      </c>
      <c r="D24" s="42">
        <f t="shared" si="0"/>
        <v>131996</v>
      </c>
      <c r="E24" s="58"/>
      <c r="F24" s="60"/>
      <c r="G24" s="61"/>
      <c r="H24" s="13"/>
      <c r="I24" s="13"/>
      <c r="J24" s="13"/>
    </row>
    <row r="25" spans="1:10" x14ac:dyDescent="0.25">
      <c r="A25" s="12" t="s">
        <v>98</v>
      </c>
      <c r="B25" s="41">
        <f>+'[1]HD Ex-Works'!J69</f>
        <v>128415</v>
      </c>
      <c r="C25" s="42">
        <v>1100</v>
      </c>
      <c r="D25" s="42">
        <f t="shared" si="0"/>
        <v>127315</v>
      </c>
      <c r="E25" s="58"/>
      <c r="F25" s="59"/>
      <c r="G25" s="40"/>
      <c r="H25" s="13"/>
      <c r="I25" s="13"/>
      <c r="J25" s="13"/>
    </row>
    <row r="26" spans="1:10" x14ac:dyDescent="0.25">
      <c r="A26" s="12" t="s">
        <v>29</v>
      </c>
      <c r="B26" s="42">
        <f>+'[1]HD Ex-Works'!H69</f>
        <v>127674</v>
      </c>
      <c r="C26" s="42">
        <v>1100</v>
      </c>
      <c r="D26" s="42">
        <f t="shared" si="0"/>
        <v>126574</v>
      </c>
      <c r="E26" s="58"/>
      <c r="F26" s="59"/>
      <c r="G26" s="40"/>
      <c r="H26" s="13"/>
      <c r="I26" s="13"/>
      <c r="J26" s="13"/>
    </row>
    <row r="27" spans="1:10" x14ac:dyDescent="0.25">
      <c r="A27" s="12" t="s">
        <v>31</v>
      </c>
      <c r="B27" s="42">
        <f>+'[1]HD Ex-Works'!G69</f>
        <v>128618</v>
      </c>
      <c r="C27" s="42">
        <v>1100</v>
      </c>
      <c r="D27" s="42">
        <f t="shared" si="0"/>
        <v>127518</v>
      </c>
      <c r="E27" s="58"/>
      <c r="F27" s="59"/>
      <c r="G27" s="40"/>
      <c r="H27" s="13"/>
      <c r="I27" s="13"/>
      <c r="J27" s="13"/>
    </row>
    <row r="28" spans="1:10" x14ac:dyDescent="0.25">
      <c r="A28" s="12" t="s">
        <v>99</v>
      </c>
      <c r="B28" s="42">
        <f>+'[1]HD Ex-Works'!I69</f>
        <v>126415</v>
      </c>
      <c r="C28" s="42">
        <v>1100</v>
      </c>
      <c r="D28" s="42">
        <f t="shared" si="0"/>
        <v>125315</v>
      </c>
      <c r="E28" s="58"/>
      <c r="F28" s="59"/>
      <c r="G28" s="40"/>
      <c r="H28" s="13"/>
      <c r="I28" s="13"/>
      <c r="J28" s="13"/>
    </row>
    <row r="29" spans="1:10" x14ac:dyDescent="0.25">
      <c r="A29" s="12" t="s">
        <v>27</v>
      </c>
      <c r="B29" s="42">
        <f>+'[1]HD Ex-Works'!Y69</f>
        <v>131096</v>
      </c>
      <c r="C29" s="42">
        <v>1100</v>
      </c>
      <c r="D29" s="42">
        <f t="shared" si="0"/>
        <v>129996</v>
      </c>
      <c r="E29" s="58"/>
      <c r="F29" s="59"/>
      <c r="G29" s="35"/>
      <c r="H29" s="13"/>
      <c r="I29" s="13"/>
      <c r="J29" s="13"/>
    </row>
    <row r="30" spans="1:10" x14ac:dyDescent="0.25">
      <c r="A30" s="12" t="s">
        <v>100</v>
      </c>
      <c r="B30" s="42">
        <f>+'[1]HD Ex-Works'!Z69</f>
        <v>129096</v>
      </c>
      <c r="C30" s="42">
        <v>1100</v>
      </c>
      <c r="D30" s="42">
        <f t="shared" si="0"/>
        <v>127996</v>
      </c>
      <c r="E30" s="58"/>
      <c r="F30" s="37"/>
      <c r="G30" s="35"/>
      <c r="H30" s="13"/>
      <c r="I30" s="13"/>
      <c r="J30" s="13"/>
    </row>
    <row r="31" spans="1:10" x14ac:dyDescent="0.25">
      <c r="A31" s="12" t="s">
        <v>101</v>
      </c>
      <c r="B31" s="42">
        <f>+'[1]HD Ex-Works'!AA69</f>
        <v>122336</v>
      </c>
      <c r="C31" s="42">
        <v>1100</v>
      </c>
      <c r="D31" s="42">
        <f t="shared" si="0"/>
        <v>121236</v>
      </c>
      <c r="E31" s="58"/>
      <c r="F31" s="37"/>
      <c r="G31" s="35"/>
      <c r="H31" s="13"/>
      <c r="I31" s="13"/>
      <c r="J31" s="13"/>
    </row>
    <row r="32" spans="1:10" x14ac:dyDescent="0.25">
      <c r="A32" s="12" t="s">
        <v>102</v>
      </c>
      <c r="B32" s="42">
        <f>+'[1]HD Ex-Works'!AB69</f>
        <v>135964</v>
      </c>
      <c r="C32" s="42">
        <v>1100</v>
      </c>
      <c r="D32" s="42">
        <f t="shared" si="0"/>
        <v>134864</v>
      </c>
      <c r="E32" s="58"/>
      <c r="F32" s="37"/>
      <c r="G32" s="35"/>
      <c r="H32" s="13"/>
      <c r="I32" s="13"/>
      <c r="J32" s="13"/>
    </row>
    <row r="33" spans="1:10" x14ac:dyDescent="0.25">
      <c r="A33" s="12" t="s">
        <v>103</v>
      </c>
      <c r="B33" s="42">
        <f>+'[1]HD Ex-Works'!AC69</f>
        <v>133266</v>
      </c>
      <c r="C33" s="42">
        <v>1100</v>
      </c>
      <c r="D33" s="42">
        <f t="shared" si="0"/>
        <v>132166</v>
      </c>
      <c r="E33" s="58"/>
      <c r="F33" s="37"/>
      <c r="G33" s="35"/>
      <c r="H33" s="13"/>
      <c r="I33" s="13"/>
      <c r="J33" s="13"/>
    </row>
    <row r="34" spans="1:10" x14ac:dyDescent="0.25">
      <c r="A34" s="45" t="s">
        <v>33</v>
      </c>
      <c r="B34" s="42"/>
      <c r="C34" s="42"/>
      <c r="D34" s="37"/>
      <c r="E34" s="58"/>
      <c r="F34" s="37"/>
      <c r="G34" s="35"/>
      <c r="H34" s="13"/>
      <c r="I34" s="13"/>
      <c r="J34" s="13"/>
    </row>
    <row r="35" spans="1:10" x14ac:dyDescent="0.25">
      <c r="A35" s="12" t="s">
        <v>34</v>
      </c>
      <c r="B35" s="42">
        <f>+'[1]PP EX- WORK'!G66</f>
        <v>137845</v>
      </c>
      <c r="C35" s="42">
        <v>1100</v>
      </c>
      <c r="D35" s="42">
        <f t="shared" ref="D35:D43" si="1">+B35-C35</f>
        <v>136745</v>
      </c>
      <c r="E35" s="62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42">
        <f>+'[1]PP EX- WORK'!E66</f>
        <v>132655</v>
      </c>
      <c r="C36" s="42">
        <v>1100</v>
      </c>
      <c r="D36" s="42">
        <f t="shared" si="1"/>
        <v>131555</v>
      </c>
      <c r="E36" s="44"/>
      <c r="F36" s="24"/>
      <c r="G36" s="13"/>
      <c r="H36" s="13"/>
      <c r="I36" s="13"/>
      <c r="J36" s="13"/>
    </row>
    <row r="37" spans="1:10" x14ac:dyDescent="0.25">
      <c r="A37" s="12" t="s">
        <v>105</v>
      </c>
      <c r="B37" s="42">
        <f>+'[1]PP EX- WORK'!B66</f>
        <v>131635</v>
      </c>
      <c r="C37" s="42">
        <v>1100</v>
      </c>
      <c r="D37" s="42">
        <f t="shared" si="1"/>
        <v>130535</v>
      </c>
      <c r="E37" s="44"/>
      <c r="F37" s="24"/>
      <c r="G37" s="13"/>
      <c r="H37" s="13"/>
      <c r="I37" s="13"/>
      <c r="J37" s="13"/>
    </row>
    <row r="38" spans="1:10" x14ac:dyDescent="0.25">
      <c r="A38" s="12" t="s">
        <v>37</v>
      </c>
      <c r="B38" s="41">
        <f>+'[1]PP EX- WORK'!F66</f>
        <v>133155</v>
      </c>
      <c r="C38" s="42">
        <v>1100</v>
      </c>
      <c r="D38" s="42">
        <f t="shared" si="1"/>
        <v>132055</v>
      </c>
      <c r="E38" s="44"/>
      <c r="F38" s="24"/>
      <c r="G38" s="13"/>
      <c r="H38" s="13"/>
      <c r="I38" s="13"/>
      <c r="J38" s="13"/>
    </row>
    <row r="39" spans="1:10" x14ac:dyDescent="0.25">
      <c r="A39" s="12" t="s">
        <v>191</v>
      </c>
      <c r="B39" s="42">
        <f>+'[1]PP EX- WORK'!X66</f>
        <v>127635</v>
      </c>
      <c r="C39" s="42">
        <v>1100</v>
      </c>
      <c r="D39" s="42">
        <f t="shared" si="1"/>
        <v>126535</v>
      </c>
      <c r="E39" s="44"/>
      <c r="F39" s="24"/>
      <c r="G39" s="13"/>
      <c r="H39" s="13"/>
      <c r="I39" s="13"/>
      <c r="J39" s="13"/>
    </row>
    <row r="40" spans="1:10" x14ac:dyDescent="0.25">
      <c r="A40" s="12" t="s">
        <v>107</v>
      </c>
      <c r="B40" s="42">
        <f>+'[1]PP EX- WORK'!C66</f>
        <v>131135</v>
      </c>
      <c r="C40" s="42">
        <v>1100</v>
      </c>
      <c r="D40" s="42">
        <f t="shared" si="1"/>
        <v>130035</v>
      </c>
      <c r="E40" s="44"/>
      <c r="F40" s="24"/>
      <c r="G40" s="13"/>
      <c r="H40" s="13"/>
      <c r="I40" s="13"/>
      <c r="J40" s="13"/>
    </row>
    <row r="41" spans="1:10" x14ac:dyDescent="0.25">
      <c r="A41" s="12" t="s">
        <v>108</v>
      </c>
      <c r="B41" s="42">
        <f>+'[1]PP EX- WORK'!D66</f>
        <v>131655</v>
      </c>
      <c r="C41" s="42">
        <v>1100</v>
      </c>
      <c r="D41" s="42">
        <f t="shared" si="1"/>
        <v>130555</v>
      </c>
      <c r="E41" s="44"/>
      <c r="F41" s="24"/>
      <c r="G41" s="13"/>
      <c r="H41" s="13"/>
      <c r="I41" s="13"/>
      <c r="J41" s="13"/>
    </row>
    <row r="42" spans="1:10" x14ac:dyDescent="0.25">
      <c r="A42" s="12" t="s">
        <v>109</v>
      </c>
      <c r="B42" s="42">
        <f>+'[1]PP EX- WORK'!H66</f>
        <v>137445</v>
      </c>
      <c r="C42" s="42">
        <v>1100</v>
      </c>
      <c r="D42" s="42">
        <f t="shared" si="1"/>
        <v>136345</v>
      </c>
      <c r="E42" s="44"/>
      <c r="F42" s="24"/>
      <c r="G42" s="13"/>
      <c r="H42" s="13"/>
      <c r="I42" s="13"/>
      <c r="J42" s="13"/>
    </row>
    <row r="43" spans="1:10" x14ac:dyDescent="0.25">
      <c r="A43" s="12" t="s">
        <v>110</v>
      </c>
      <c r="B43" s="42">
        <f>+'[1]PP EX- WORK'!AA66</f>
        <v>129635</v>
      </c>
      <c r="C43" s="42">
        <v>1100</v>
      </c>
      <c r="D43" s="42">
        <f t="shared" si="1"/>
        <v>128535</v>
      </c>
      <c r="E43" s="44"/>
      <c r="F43" s="24"/>
      <c r="G43" s="13"/>
      <c r="H43" s="13"/>
      <c r="I43" s="13"/>
      <c r="J43" s="13"/>
    </row>
    <row r="44" spans="1:10" x14ac:dyDescent="0.25">
      <c r="A44" s="45" t="s">
        <v>41</v>
      </c>
      <c r="B44" s="42"/>
      <c r="C44" s="42"/>
      <c r="D44" s="43"/>
      <c r="E44" s="44"/>
      <c r="F44" s="24"/>
      <c r="G44" s="13"/>
      <c r="H44" s="13"/>
      <c r="I44" s="13"/>
      <c r="J44" s="13"/>
    </row>
    <row r="45" spans="1:10" x14ac:dyDescent="0.25">
      <c r="A45" s="12" t="s">
        <v>111</v>
      </c>
      <c r="B45" s="42">
        <f>+'[1]PP EX- WORK'!R66</f>
        <v>141255</v>
      </c>
      <c r="C45" s="42">
        <v>1100</v>
      </c>
      <c r="D45" s="42">
        <f t="shared" ref="D45:D58" si="2">+B45-C45</f>
        <v>140155</v>
      </c>
      <c r="E45" s="44"/>
      <c r="F45" s="24"/>
      <c r="G45" s="13"/>
      <c r="H45" s="13"/>
      <c r="I45" s="13"/>
      <c r="J45" s="13"/>
    </row>
    <row r="46" spans="1:10" x14ac:dyDescent="0.25">
      <c r="A46" s="12" t="s">
        <v>112</v>
      </c>
      <c r="B46" s="42">
        <f>+'[1]PP EX- WORK'!P66</f>
        <v>141195</v>
      </c>
      <c r="C46" s="42">
        <v>1100</v>
      </c>
      <c r="D46" s="42">
        <f>+B46-C46</f>
        <v>140095</v>
      </c>
      <c r="E46" s="44"/>
      <c r="F46" s="24"/>
      <c r="G46" s="13"/>
      <c r="H46" s="13"/>
      <c r="I46" s="13"/>
      <c r="J46" s="13"/>
    </row>
    <row r="47" spans="1:10" x14ac:dyDescent="0.25">
      <c r="A47" s="12" t="s">
        <v>113</v>
      </c>
      <c r="B47" s="42">
        <f>+'[1]PP EX- WORK'!Z66</f>
        <v>131945</v>
      </c>
      <c r="C47" s="42">
        <v>1100</v>
      </c>
      <c r="D47" s="42">
        <f t="shared" si="2"/>
        <v>130845</v>
      </c>
      <c r="E47" s="44"/>
      <c r="F47" s="24"/>
      <c r="G47" s="13"/>
      <c r="H47" s="70"/>
      <c r="I47" s="13"/>
      <c r="J47" s="13"/>
    </row>
    <row r="48" spans="1:10" x14ac:dyDescent="0.25">
      <c r="A48" s="12" t="s">
        <v>51</v>
      </c>
      <c r="B48" s="42">
        <f>+'[1]PP EX- WORK'!Q66</f>
        <v>139705</v>
      </c>
      <c r="C48" s="42">
        <v>1100</v>
      </c>
      <c r="D48" s="42">
        <f t="shared" si="2"/>
        <v>138605</v>
      </c>
      <c r="E48" s="44"/>
      <c r="F48" s="24"/>
      <c r="G48" s="13"/>
      <c r="H48" s="13"/>
      <c r="I48" s="13"/>
      <c r="J48" s="13"/>
    </row>
    <row r="49" spans="1:10" x14ac:dyDescent="0.25">
      <c r="A49" s="12" t="s">
        <v>114</v>
      </c>
      <c r="B49" s="42">
        <f>+'[1]PP EX- WORK'!S66</f>
        <v>137945</v>
      </c>
      <c r="C49" s="42">
        <v>1100</v>
      </c>
      <c r="D49" s="42">
        <f t="shared" si="2"/>
        <v>136845</v>
      </c>
      <c r="E49" s="44"/>
      <c r="F49" s="24"/>
      <c r="G49" s="13"/>
      <c r="H49" s="13"/>
      <c r="I49" s="13"/>
      <c r="J49" s="13"/>
    </row>
    <row r="50" spans="1:10" x14ac:dyDescent="0.25">
      <c r="A50" s="12" t="s">
        <v>43</v>
      </c>
      <c r="B50" s="42">
        <f>+'[1]PP EX- WORK'!T66</f>
        <v>138435</v>
      </c>
      <c r="C50" s="42">
        <v>1100</v>
      </c>
      <c r="D50" s="42">
        <f t="shared" si="2"/>
        <v>137335</v>
      </c>
      <c r="E50" s="44"/>
      <c r="F50" s="24"/>
      <c r="G50" s="13"/>
      <c r="H50" s="70"/>
      <c r="I50" s="13"/>
      <c r="J50" s="13"/>
    </row>
    <row r="51" spans="1:10" x14ac:dyDescent="0.25">
      <c r="A51" s="12" t="s">
        <v>44</v>
      </c>
      <c r="B51" s="42">
        <f>+'[1]PP EX- WORK'!U66</f>
        <v>140285</v>
      </c>
      <c r="C51" s="42">
        <v>1100</v>
      </c>
      <c r="D51" s="42">
        <f t="shared" si="2"/>
        <v>139185</v>
      </c>
      <c r="E51" s="44"/>
      <c r="F51" s="24"/>
      <c r="G51" s="13"/>
      <c r="H51" s="13"/>
      <c r="I51" s="13"/>
      <c r="J51" s="13"/>
    </row>
    <row r="52" spans="1:10" x14ac:dyDescent="0.25">
      <c r="A52" s="12" t="s">
        <v>45</v>
      </c>
      <c r="B52" s="42">
        <f>+'[1]PP EX- WORK'!V66</f>
        <v>139415</v>
      </c>
      <c r="C52" s="42">
        <v>1100</v>
      </c>
      <c r="D52" s="42">
        <f t="shared" si="2"/>
        <v>138315</v>
      </c>
      <c r="E52" s="44"/>
      <c r="F52" s="24"/>
      <c r="G52" s="13"/>
      <c r="H52" s="13"/>
      <c r="I52" s="13"/>
      <c r="J52" s="13"/>
    </row>
    <row r="53" spans="1:10" x14ac:dyDescent="0.25">
      <c r="A53" s="12" t="s">
        <v>46</v>
      </c>
      <c r="B53" s="42">
        <f>+'[1]PP EX- WORK'!W66</f>
        <v>139415</v>
      </c>
      <c r="C53" s="42">
        <v>1100</v>
      </c>
      <c r="D53" s="42">
        <f t="shared" si="2"/>
        <v>138315</v>
      </c>
      <c r="E53" s="44"/>
      <c r="F53" s="24"/>
      <c r="G53" s="13"/>
      <c r="H53" s="13"/>
      <c r="I53" s="13"/>
      <c r="J53" s="13"/>
    </row>
    <row r="54" spans="1:10" x14ac:dyDescent="0.25">
      <c r="A54" s="12" t="s">
        <v>115</v>
      </c>
      <c r="B54" s="42">
        <f>+'[1]PP EX- WORK'!N66</f>
        <v>137945</v>
      </c>
      <c r="C54" s="42">
        <v>1100</v>
      </c>
      <c r="D54" s="42">
        <f t="shared" si="2"/>
        <v>136845</v>
      </c>
      <c r="E54" s="44"/>
      <c r="F54" s="24"/>
      <c r="G54" s="13"/>
      <c r="H54" s="13"/>
      <c r="I54" s="13"/>
      <c r="J54" s="13"/>
    </row>
    <row r="55" spans="1:10" x14ac:dyDescent="0.25">
      <c r="A55" s="12" t="s">
        <v>192</v>
      </c>
      <c r="B55" s="42">
        <f>+'[1]PP EX- WORK'!O66</f>
        <v>137445</v>
      </c>
      <c r="C55" s="42">
        <v>1100</v>
      </c>
      <c r="D55" s="42">
        <f t="shared" si="2"/>
        <v>136345</v>
      </c>
      <c r="E55" s="44"/>
      <c r="F55" s="24"/>
      <c r="G55" s="13"/>
      <c r="H55" s="13"/>
      <c r="I55" s="13"/>
      <c r="J55" s="13"/>
    </row>
    <row r="56" spans="1:10" x14ac:dyDescent="0.25">
      <c r="A56" s="12" t="s">
        <v>117</v>
      </c>
      <c r="B56" s="42">
        <f>+'[1]PP EX- WORK'!K66</f>
        <v>140913</v>
      </c>
      <c r="C56" s="42">
        <v>1100</v>
      </c>
      <c r="D56" s="42">
        <f t="shared" si="2"/>
        <v>139813</v>
      </c>
      <c r="E56" s="44"/>
      <c r="F56" s="24"/>
      <c r="G56" s="13"/>
      <c r="H56" s="13"/>
      <c r="I56" s="13"/>
      <c r="J56" s="13"/>
    </row>
    <row r="57" spans="1:10" x14ac:dyDescent="0.25">
      <c r="A57" s="12" t="s">
        <v>118</v>
      </c>
      <c r="B57" s="42">
        <f>+'[1]PP EX- WORK'!M66</f>
        <v>143913</v>
      </c>
      <c r="C57" s="42">
        <v>1100</v>
      </c>
      <c r="D57" s="42">
        <f t="shared" si="2"/>
        <v>142813</v>
      </c>
      <c r="E57" s="44"/>
      <c r="F57" s="24"/>
      <c r="G57" s="13"/>
      <c r="H57" s="13"/>
      <c r="I57" s="13"/>
      <c r="J57" s="13"/>
    </row>
    <row r="58" spans="1:10" x14ac:dyDescent="0.25">
      <c r="A58" s="47" t="s">
        <v>119</v>
      </c>
      <c r="B58" s="42">
        <f>+'[1]PP EX- WORK'!L66</f>
        <v>142935</v>
      </c>
      <c r="C58" s="42">
        <v>1100</v>
      </c>
      <c r="D58" s="42">
        <f t="shared" si="2"/>
        <v>141835</v>
      </c>
      <c r="E58" s="44"/>
      <c r="F58" s="24"/>
      <c r="G58" s="13"/>
      <c r="H58" s="13"/>
      <c r="I58" s="13"/>
      <c r="J58" s="13"/>
    </row>
    <row r="59" spans="1:10" x14ac:dyDescent="0.25">
      <c r="A59" s="45" t="s">
        <v>54</v>
      </c>
      <c r="B59" s="42"/>
      <c r="C59" s="42"/>
      <c r="D59" s="43"/>
      <c r="E59" s="44"/>
      <c r="F59" s="24"/>
      <c r="G59" s="13"/>
      <c r="H59" s="13"/>
      <c r="I59" s="13"/>
      <c r="J59" s="13"/>
    </row>
    <row r="60" spans="1:10" x14ac:dyDescent="0.25">
      <c r="A60" s="12" t="s">
        <v>120</v>
      </c>
      <c r="B60" s="42">
        <f>+'[1]LL Ex-Works &amp; STP'!C66</f>
        <v>126480</v>
      </c>
      <c r="C60" s="42">
        <v>1100</v>
      </c>
      <c r="D60" s="42">
        <f t="shared" ref="D60:D68" si="3">+B60-C60</f>
        <v>125380</v>
      </c>
      <c r="E60" s="44"/>
      <c r="F60" s="24"/>
      <c r="G60" s="13"/>
      <c r="H60" s="13"/>
      <c r="I60" s="13"/>
      <c r="J60" s="13"/>
    </row>
    <row r="61" spans="1:10" x14ac:dyDescent="0.25">
      <c r="A61" s="12" t="s">
        <v>121</v>
      </c>
      <c r="B61" s="42">
        <f>+'[1]LL Ex-Works &amp; STP'!B66</f>
        <v>125480</v>
      </c>
      <c r="C61" s="42">
        <v>1100</v>
      </c>
      <c r="D61" s="42">
        <f t="shared" si="3"/>
        <v>124380</v>
      </c>
      <c r="E61" s="44"/>
      <c r="F61" s="24"/>
      <c r="G61" s="13"/>
      <c r="H61" s="13"/>
      <c r="I61" s="13"/>
      <c r="J61" s="13"/>
    </row>
    <row r="62" spans="1:10" x14ac:dyDescent="0.25">
      <c r="A62" s="12" t="s">
        <v>122</v>
      </c>
      <c r="B62" s="42">
        <f>+'[1]LL Ex-Works &amp; STP'!B66</f>
        <v>125480</v>
      </c>
      <c r="C62" s="42">
        <v>1100</v>
      </c>
      <c r="D62" s="42">
        <f t="shared" si="3"/>
        <v>124380</v>
      </c>
      <c r="E62" s="44"/>
      <c r="F62" s="24"/>
      <c r="G62" s="13"/>
      <c r="H62" s="13"/>
      <c r="I62" s="13"/>
      <c r="J62" s="13"/>
    </row>
    <row r="63" spans="1:10" x14ac:dyDescent="0.25">
      <c r="A63" s="12" t="s">
        <v>123</v>
      </c>
      <c r="B63" s="42">
        <f>+'[1]LL Ex-Works &amp; STP'!D66</f>
        <v>135580</v>
      </c>
      <c r="C63" s="42">
        <v>1100</v>
      </c>
      <c r="D63" s="42">
        <f t="shared" si="3"/>
        <v>134480</v>
      </c>
      <c r="E63" s="44"/>
      <c r="F63" s="24"/>
      <c r="G63" s="13"/>
      <c r="H63" s="13"/>
      <c r="I63" s="13"/>
      <c r="J63" s="13"/>
    </row>
    <row r="64" spans="1:10" x14ac:dyDescent="0.25">
      <c r="A64" s="12" t="s">
        <v>124</v>
      </c>
      <c r="B64" s="42">
        <f>+'[1]LL Ex-Works &amp; STP'!E66</f>
        <v>137580</v>
      </c>
      <c r="C64" s="42">
        <v>1100</v>
      </c>
      <c r="D64" s="42">
        <f t="shared" si="3"/>
        <v>136480</v>
      </c>
      <c r="E64" s="44"/>
      <c r="F64" s="24"/>
      <c r="G64" s="13"/>
      <c r="H64" s="13"/>
      <c r="I64" s="13"/>
      <c r="J64" s="13"/>
    </row>
    <row r="65" spans="1:10" x14ac:dyDescent="0.25">
      <c r="A65" s="12" t="s">
        <v>125</v>
      </c>
      <c r="B65" s="42">
        <f>+'[1]LL Ex-Works &amp; STP'!F66</f>
        <v>138945</v>
      </c>
      <c r="C65" s="42">
        <v>1100</v>
      </c>
      <c r="D65" s="42">
        <f t="shared" si="3"/>
        <v>137845</v>
      </c>
      <c r="E65" s="44"/>
      <c r="F65" s="24"/>
      <c r="G65" s="13"/>
      <c r="H65" s="13"/>
      <c r="I65" s="13"/>
      <c r="J65" s="13"/>
    </row>
    <row r="66" spans="1:10" x14ac:dyDescent="0.25">
      <c r="A66" s="12" t="s">
        <v>126</v>
      </c>
      <c r="B66" s="42">
        <f>+'[1]LL Ex-Works &amp; STP'!B66-3000</f>
        <v>122480</v>
      </c>
      <c r="C66" s="42">
        <v>1100</v>
      </c>
      <c r="D66" s="42">
        <f t="shared" si="3"/>
        <v>121380</v>
      </c>
      <c r="E66" s="44"/>
      <c r="F66" s="24"/>
      <c r="G66" s="13"/>
      <c r="H66" s="13"/>
      <c r="I66" s="13"/>
      <c r="J66" s="13"/>
    </row>
    <row r="67" spans="1:10" x14ac:dyDescent="0.25">
      <c r="A67" s="12" t="s">
        <v>127</v>
      </c>
      <c r="B67" s="42">
        <f>+'[1]LL Ex-Works &amp; STP'!H66</f>
        <v>123480</v>
      </c>
      <c r="C67" s="42">
        <v>1100</v>
      </c>
      <c r="D67" s="42">
        <f t="shared" si="3"/>
        <v>122380</v>
      </c>
      <c r="E67" s="44"/>
      <c r="F67" s="24"/>
      <c r="G67" s="13"/>
      <c r="H67" s="13"/>
      <c r="I67" s="13"/>
      <c r="J67" s="13"/>
    </row>
    <row r="68" spans="1:10" x14ac:dyDescent="0.25">
      <c r="A68" s="12" t="s">
        <v>128</v>
      </c>
      <c r="B68" s="42">
        <f>+'[1]LL Ex-Works &amp; STP'!I66</f>
        <v>123480</v>
      </c>
      <c r="C68" s="42">
        <v>1100</v>
      </c>
      <c r="D68" s="42">
        <f t="shared" si="3"/>
        <v>122380</v>
      </c>
      <c r="E68" s="44"/>
      <c r="F68" s="24"/>
      <c r="G68" s="13"/>
      <c r="H68" s="13"/>
      <c r="I68" s="13"/>
      <c r="J68" s="13"/>
    </row>
    <row r="69" spans="1:10" x14ac:dyDescent="0.25">
      <c r="A69" s="45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8" t="s">
        <v>131</v>
      </c>
      <c r="C70" s="48" t="s">
        <v>132</v>
      </c>
      <c r="D70" s="48" t="s">
        <v>133</v>
      </c>
      <c r="E70" s="48" t="s">
        <v>134</v>
      </c>
      <c r="F70" s="48" t="s">
        <v>135</v>
      </c>
      <c r="G70" s="48" t="s">
        <v>136</v>
      </c>
      <c r="H70" s="48" t="s">
        <v>137</v>
      </c>
      <c r="I70" s="48" t="s">
        <v>138</v>
      </c>
      <c r="J70" s="13"/>
    </row>
    <row r="71" spans="1:10" x14ac:dyDescent="0.25">
      <c r="A71" s="45" t="s">
        <v>139</v>
      </c>
      <c r="B71" s="49" t="s">
        <v>140</v>
      </c>
      <c r="C71" s="49" t="s">
        <v>141</v>
      </c>
      <c r="D71" s="49" t="s">
        <v>142</v>
      </c>
      <c r="E71" s="49" t="s">
        <v>143</v>
      </c>
      <c r="F71" s="49" t="s">
        <v>144</v>
      </c>
      <c r="G71" s="49" t="s">
        <v>145</v>
      </c>
      <c r="H71" s="49" t="s">
        <v>146</v>
      </c>
      <c r="I71" s="50" t="s">
        <v>147</v>
      </c>
      <c r="J71" s="13"/>
    </row>
    <row r="72" spans="1:10" x14ac:dyDescent="0.25">
      <c r="A72" s="12" t="s">
        <v>148</v>
      </c>
      <c r="B72" s="48" t="s">
        <v>131</v>
      </c>
      <c r="C72" s="48" t="s">
        <v>132</v>
      </c>
      <c r="D72" s="48" t="s">
        <v>133</v>
      </c>
      <c r="E72" s="48" t="s">
        <v>134</v>
      </c>
      <c r="F72" s="48" t="s">
        <v>135</v>
      </c>
      <c r="G72" s="48" t="s">
        <v>136</v>
      </c>
      <c r="H72" s="48" t="s">
        <v>137</v>
      </c>
      <c r="I72" s="48" t="s">
        <v>138</v>
      </c>
      <c r="J72" s="13"/>
    </row>
    <row r="73" spans="1:10" x14ac:dyDescent="0.25">
      <c r="A73" s="12" t="s">
        <v>149</v>
      </c>
      <c r="B73" s="48" t="s">
        <v>150</v>
      </c>
      <c r="C73" s="48" t="s">
        <v>151</v>
      </c>
      <c r="D73" s="48" t="s">
        <v>152</v>
      </c>
      <c r="E73" s="48" t="s">
        <v>153</v>
      </c>
      <c r="F73" s="48" t="s">
        <v>154</v>
      </c>
      <c r="G73" s="48" t="s">
        <v>155</v>
      </c>
      <c r="H73" s="48" t="s">
        <v>143</v>
      </c>
      <c r="I73" s="1" t="s">
        <v>156</v>
      </c>
      <c r="J73" s="13"/>
    </row>
    <row r="74" spans="1:10" x14ac:dyDescent="0.25">
      <c r="A74" s="28" t="s">
        <v>157</v>
      </c>
      <c r="B74" s="63"/>
      <c r="C74" s="63"/>
      <c r="D74" s="63"/>
      <c r="E74" s="63"/>
      <c r="F74" s="63"/>
      <c r="G74" s="63"/>
      <c r="H74" s="63"/>
      <c r="I74" s="63"/>
      <c r="J74" s="64"/>
    </row>
    <row r="75" spans="1:10" x14ac:dyDescent="0.25">
      <c r="A75" s="29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30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30" t="s">
        <v>160</v>
      </c>
      <c r="B77" s="24"/>
      <c r="C77" s="24"/>
      <c r="D77" s="24"/>
      <c r="E77" s="24"/>
      <c r="F77" s="24"/>
      <c r="G77" s="24"/>
      <c r="H77" s="24"/>
      <c r="I77" s="13"/>
      <c r="J77" s="13"/>
    </row>
    <row r="78" spans="1:10" x14ac:dyDescent="0.25">
      <c r="A78" s="30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30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29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9" sqref="H9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223</v>
      </c>
      <c r="B5" s="78"/>
      <c r="C5" s="78"/>
      <c r="D5" s="78"/>
      <c r="E5" s="78"/>
      <c r="F5" s="78"/>
      <c r="G5" s="78"/>
      <c r="H5" s="78"/>
      <c r="I5" s="53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23.07.26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9" t="s">
        <v>171</v>
      </c>
      <c r="E8" s="40"/>
      <c r="F8" s="13"/>
      <c r="G8" s="54"/>
      <c r="H8" s="13"/>
      <c r="I8" s="13"/>
      <c r="J8" s="13"/>
    </row>
    <row r="9" spans="1:10" x14ac:dyDescent="0.25">
      <c r="A9" s="36" t="s">
        <v>12</v>
      </c>
      <c r="B9" s="37"/>
      <c r="C9" s="1" t="s">
        <v>84</v>
      </c>
      <c r="D9" s="39" t="s">
        <v>172</v>
      </c>
      <c r="E9" s="40"/>
      <c r="F9" s="2"/>
      <c r="G9" s="14"/>
      <c r="H9" s="13"/>
      <c r="I9" s="13"/>
      <c r="J9" s="13"/>
    </row>
    <row r="10" spans="1:10" x14ac:dyDescent="0.25">
      <c r="A10" s="12" t="s">
        <v>87</v>
      </c>
      <c r="B10" s="41">
        <f>+'[1]HD Ex-Works'!R77</f>
        <v>125597</v>
      </c>
      <c r="C10" s="42">
        <v>1100</v>
      </c>
      <c r="D10" s="42">
        <f t="shared" ref="D10:D33" si="0">+B10-C10</f>
        <v>124497</v>
      </c>
      <c r="E10" s="54" t="s">
        <v>173</v>
      </c>
      <c r="F10" s="53"/>
      <c r="G10" s="13"/>
      <c r="H10" s="13"/>
      <c r="I10" s="13"/>
      <c r="J10" s="13"/>
    </row>
    <row r="11" spans="1:10" x14ac:dyDescent="0.25">
      <c r="A11" s="12" t="s">
        <v>15</v>
      </c>
      <c r="B11" s="41">
        <f>+'[1]HD Ex-Works'!S77</f>
        <v>127597</v>
      </c>
      <c r="C11" s="42">
        <v>1100</v>
      </c>
      <c r="D11" s="42">
        <f t="shared" si="0"/>
        <v>126497</v>
      </c>
      <c r="E11" s="44"/>
      <c r="F11" s="24"/>
      <c r="G11" s="14"/>
      <c r="H11" s="13"/>
      <c r="I11" s="13"/>
      <c r="J11" s="13"/>
    </row>
    <row r="12" spans="1:10" x14ac:dyDescent="0.25">
      <c r="A12" s="12" t="s">
        <v>88</v>
      </c>
      <c r="B12" s="41">
        <f>+'[1]HD Ex-Works'!T77</f>
        <v>136328</v>
      </c>
      <c r="C12" s="42">
        <v>1100</v>
      </c>
      <c r="D12" s="42">
        <f>+B12-C12</f>
        <v>135228</v>
      </c>
      <c r="E12" s="55"/>
      <c r="F12" s="24"/>
      <c r="G12" s="14"/>
      <c r="H12" s="13"/>
      <c r="I12" s="13"/>
      <c r="J12" s="13"/>
    </row>
    <row r="13" spans="1:10" x14ac:dyDescent="0.25">
      <c r="A13" s="12" t="s">
        <v>89</v>
      </c>
      <c r="B13" s="41">
        <f>+'[1]HD Ex-Works'!U77</f>
        <v>136328</v>
      </c>
      <c r="C13" s="42">
        <v>1100</v>
      </c>
      <c r="D13" s="42">
        <f t="shared" si="0"/>
        <v>135228</v>
      </c>
      <c r="E13" s="55"/>
      <c r="F13" s="24"/>
      <c r="G13" s="14"/>
      <c r="H13" s="13"/>
      <c r="I13" s="13"/>
      <c r="J13" s="13"/>
    </row>
    <row r="14" spans="1:10" x14ac:dyDescent="0.25">
      <c r="A14" s="12" t="s">
        <v>19</v>
      </c>
      <c r="B14" s="41">
        <f>+'[1]HD Ex-Works'!M77</f>
        <v>138828</v>
      </c>
      <c r="C14" s="42">
        <v>1100</v>
      </c>
      <c r="D14" s="42">
        <f>+B14-C14</f>
        <v>137728</v>
      </c>
      <c r="E14" s="56"/>
      <c r="F14" s="24"/>
      <c r="G14" s="14"/>
      <c r="H14" s="13"/>
      <c r="I14" s="13"/>
      <c r="J14" s="13"/>
    </row>
    <row r="15" spans="1:10" x14ac:dyDescent="0.25">
      <c r="A15" s="12" t="s">
        <v>20</v>
      </c>
      <c r="B15" s="41">
        <f>+'[1]HD Ex-Works'!N77</f>
        <v>138828</v>
      </c>
      <c r="C15" s="42">
        <v>1100</v>
      </c>
      <c r="D15" s="42">
        <f>+B15-C15</f>
        <v>137728</v>
      </c>
      <c r="E15" s="56"/>
      <c r="F15" s="24"/>
      <c r="G15" s="14"/>
      <c r="H15" s="13"/>
      <c r="I15" s="13"/>
      <c r="J15" s="13"/>
    </row>
    <row r="16" spans="1:10" x14ac:dyDescent="0.25">
      <c r="A16" s="12" t="s">
        <v>90</v>
      </c>
      <c r="B16" s="41">
        <f>+'[1]HD Ex-Works'!Q77</f>
        <v>126717</v>
      </c>
      <c r="C16" s="42">
        <v>1100</v>
      </c>
      <c r="D16" s="42">
        <f t="shared" si="0"/>
        <v>125617</v>
      </c>
      <c r="E16" s="57" t="s">
        <v>174</v>
      </c>
      <c r="F16" s="1" t="s">
        <v>175</v>
      </c>
      <c r="G16" s="40"/>
      <c r="H16" s="13"/>
      <c r="I16" s="13"/>
      <c r="J16" s="13"/>
    </row>
    <row r="17" spans="1:10" x14ac:dyDescent="0.25">
      <c r="A17" s="12" t="s">
        <v>91</v>
      </c>
      <c r="B17" s="41">
        <f>+'[1]HD Ex-Works'!C77</f>
        <v>137597</v>
      </c>
      <c r="C17" s="42">
        <v>1100</v>
      </c>
      <c r="D17" s="42">
        <f t="shared" si="0"/>
        <v>136497</v>
      </c>
      <c r="E17" s="58" t="s">
        <v>176</v>
      </c>
      <c r="F17" s="1" t="s">
        <v>177</v>
      </c>
      <c r="G17" s="40"/>
      <c r="H17" s="13"/>
      <c r="I17" s="13"/>
      <c r="J17" s="13"/>
    </row>
    <row r="18" spans="1:10" x14ac:dyDescent="0.25">
      <c r="A18" s="12" t="s">
        <v>92</v>
      </c>
      <c r="B18" s="41">
        <f>+'[1]HD Ex-Works'!D77</f>
        <v>136347</v>
      </c>
      <c r="C18" s="42">
        <v>1100</v>
      </c>
      <c r="D18" s="42">
        <f t="shared" si="0"/>
        <v>135247</v>
      </c>
      <c r="E18" s="58" t="s">
        <v>224</v>
      </c>
      <c r="F18" s="59">
        <f>+[1]FREIGHT!I409</f>
        <v>3569</v>
      </c>
      <c r="G18" s="35"/>
      <c r="H18" s="13"/>
      <c r="I18" s="13"/>
      <c r="J18" s="13"/>
    </row>
    <row r="19" spans="1:10" x14ac:dyDescent="0.25">
      <c r="A19" s="12" t="s">
        <v>93</v>
      </c>
      <c r="B19" s="42">
        <f>+'[1]HD Ex-Works'!B77</f>
        <v>135847</v>
      </c>
      <c r="C19" s="42">
        <v>1100</v>
      </c>
      <c r="D19" s="42">
        <f t="shared" si="0"/>
        <v>134747</v>
      </c>
      <c r="E19" s="58" t="s">
        <v>225</v>
      </c>
      <c r="F19" s="59">
        <f>+[1]FREIGHT!I410</f>
        <v>3569</v>
      </c>
      <c r="G19" s="35"/>
      <c r="H19" s="13"/>
      <c r="I19" s="13"/>
      <c r="J19" s="13"/>
    </row>
    <row r="20" spans="1:10" x14ac:dyDescent="0.25">
      <c r="A20" s="12" t="s">
        <v>94</v>
      </c>
      <c r="B20" s="42">
        <f>+'[1]HD Ex-Works'!E77</f>
        <v>137428</v>
      </c>
      <c r="C20" s="42">
        <v>1100</v>
      </c>
      <c r="D20" s="42">
        <f t="shared" si="0"/>
        <v>136328</v>
      </c>
      <c r="E20" s="58" t="s">
        <v>226</v>
      </c>
      <c r="F20" s="60">
        <f>+[1]FREIGHT!I411</f>
        <v>3569</v>
      </c>
      <c r="G20" s="40"/>
      <c r="H20" s="13"/>
      <c r="I20" s="13"/>
      <c r="J20" s="13"/>
    </row>
    <row r="21" spans="1:10" x14ac:dyDescent="0.25">
      <c r="A21" s="12" t="s">
        <v>25</v>
      </c>
      <c r="B21" s="42">
        <f>+'[1]HD Ex-Works'!F77</f>
        <v>137004</v>
      </c>
      <c r="C21" s="42">
        <v>1100</v>
      </c>
      <c r="D21" s="42">
        <f t="shared" si="0"/>
        <v>135904</v>
      </c>
      <c r="E21" s="58" t="s">
        <v>227</v>
      </c>
      <c r="F21" s="60">
        <f>+[1]FREIGHT!I415</f>
        <v>3453</v>
      </c>
      <c r="G21" s="40"/>
      <c r="H21" s="13"/>
      <c r="I21" s="13"/>
      <c r="J21" s="13"/>
    </row>
    <row r="22" spans="1:10" x14ac:dyDescent="0.25">
      <c r="A22" s="12" t="s">
        <v>95</v>
      </c>
      <c r="B22" s="42">
        <f>+'[1]HD Ex-Works'!W77-3000</f>
        <v>129075</v>
      </c>
      <c r="C22" s="42">
        <v>1100</v>
      </c>
      <c r="D22" s="42">
        <f t="shared" si="0"/>
        <v>127975</v>
      </c>
      <c r="E22" s="58" t="s">
        <v>228</v>
      </c>
      <c r="F22" s="60">
        <f>+[1]FREIGHT!I416</f>
        <v>3442</v>
      </c>
      <c r="G22" s="40"/>
      <c r="H22" s="13"/>
      <c r="I22" s="13"/>
      <c r="J22" s="13"/>
    </row>
    <row r="23" spans="1:10" x14ac:dyDescent="0.25">
      <c r="A23" s="12" t="s">
        <v>96</v>
      </c>
      <c r="B23" s="42">
        <f>+'[1]HD Ex-Works'!W77</f>
        <v>132075</v>
      </c>
      <c r="C23" s="42">
        <v>1100</v>
      </c>
      <c r="D23" s="42">
        <f t="shared" si="0"/>
        <v>130975</v>
      </c>
      <c r="E23" s="58" t="s">
        <v>229</v>
      </c>
      <c r="F23" s="60">
        <f>+[1]FREIGHT!I419</f>
        <v>3216</v>
      </c>
      <c r="G23" s="61"/>
      <c r="H23" s="13"/>
      <c r="I23" s="13"/>
      <c r="J23" s="13"/>
    </row>
    <row r="24" spans="1:10" x14ac:dyDescent="0.25">
      <c r="A24" s="12" t="s">
        <v>97</v>
      </c>
      <c r="B24" s="42">
        <f>+'[1]HD Ex-Works'!X77</f>
        <v>132075</v>
      </c>
      <c r="C24" s="42">
        <v>1100</v>
      </c>
      <c r="D24" s="42">
        <f t="shared" si="0"/>
        <v>130975</v>
      </c>
      <c r="E24" s="58" t="s">
        <v>230</v>
      </c>
      <c r="F24" s="60">
        <f>+[1]FREIGHT!I178</f>
        <v>3806</v>
      </c>
      <c r="G24" s="61"/>
      <c r="H24" s="13"/>
      <c r="I24" s="13"/>
      <c r="J24" s="13"/>
    </row>
    <row r="25" spans="1:10" x14ac:dyDescent="0.25">
      <c r="A25" s="12" t="s">
        <v>98</v>
      </c>
      <c r="B25" s="41">
        <f>+'[1]HD Ex-Works'!J77</f>
        <v>127495</v>
      </c>
      <c r="C25" s="42">
        <v>1100</v>
      </c>
      <c r="D25" s="42">
        <f t="shared" si="0"/>
        <v>126395</v>
      </c>
      <c r="E25" s="58"/>
      <c r="F25" s="59"/>
      <c r="G25" s="40"/>
      <c r="H25" s="13"/>
      <c r="I25" s="13"/>
      <c r="J25" s="13"/>
    </row>
    <row r="26" spans="1:10" x14ac:dyDescent="0.25">
      <c r="A26" s="12" t="s">
        <v>29</v>
      </c>
      <c r="B26" s="42">
        <f>+'[1]HD Ex-Works'!H77</f>
        <v>126878</v>
      </c>
      <c r="C26" s="42">
        <v>1100</v>
      </c>
      <c r="D26" s="42">
        <f t="shared" si="0"/>
        <v>125778</v>
      </c>
      <c r="E26" s="58"/>
      <c r="F26" s="59"/>
      <c r="G26" s="40"/>
      <c r="H26" s="13"/>
      <c r="I26" s="13"/>
      <c r="J26" s="13"/>
    </row>
    <row r="27" spans="1:10" x14ac:dyDescent="0.25">
      <c r="A27" s="12" t="s">
        <v>31</v>
      </c>
      <c r="B27" s="42">
        <f>+'[1]HD Ex-Works'!G77</f>
        <v>127688</v>
      </c>
      <c r="C27" s="42">
        <v>1100</v>
      </c>
      <c r="D27" s="42">
        <f t="shared" si="0"/>
        <v>126588</v>
      </c>
      <c r="E27" s="58"/>
      <c r="F27" s="59"/>
      <c r="G27" s="40"/>
      <c r="H27" s="13"/>
      <c r="I27" s="13"/>
      <c r="J27" s="13"/>
    </row>
    <row r="28" spans="1:10" x14ac:dyDescent="0.25">
      <c r="A28" s="12" t="s">
        <v>99</v>
      </c>
      <c r="B28" s="42">
        <f>+'[1]HD Ex-Works'!I77</f>
        <v>125495</v>
      </c>
      <c r="C28" s="42">
        <v>1100</v>
      </c>
      <c r="D28" s="42">
        <f t="shared" si="0"/>
        <v>124395</v>
      </c>
      <c r="E28" s="58"/>
      <c r="F28" s="59"/>
      <c r="G28" s="40"/>
      <c r="H28" s="13"/>
      <c r="I28" s="13"/>
      <c r="J28" s="13"/>
    </row>
    <row r="29" spans="1:10" x14ac:dyDescent="0.25">
      <c r="A29" s="12" t="s">
        <v>27</v>
      </c>
      <c r="B29" s="42">
        <f>+'[1]HD Ex-Works'!Y77</f>
        <v>130075</v>
      </c>
      <c r="C29" s="42">
        <v>1100</v>
      </c>
      <c r="D29" s="42">
        <f t="shared" si="0"/>
        <v>128975</v>
      </c>
      <c r="E29" s="58"/>
      <c r="F29" s="59"/>
      <c r="G29" s="35"/>
      <c r="H29" s="13"/>
      <c r="I29" s="13"/>
      <c r="J29" s="13"/>
    </row>
    <row r="30" spans="1:10" x14ac:dyDescent="0.25">
      <c r="A30" s="12" t="s">
        <v>100</v>
      </c>
      <c r="B30" s="42">
        <f>+'[1]HD Ex-Works'!Z77</f>
        <v>128075</v>
      </c>
      <c r="C30" s="42">
        <v>1100</v>
      </c>
      <c r="D30" s="42">
        <f t="shared" si="0"/>
        <v>126975</v>
      </c>
      <c r="E30" s="58"/>
      <c r="F30" s="37"/>
      <c r="G30" s="35"/>
      <c r="H30" s="13"/>
      <c r="I30" s="13"/>
      <c r="J30" s="13"/>
    </row>
    <row r="31" spans="1:10" x14ac:dyDescent="0.25">
      <c r="A31" s="12" t="s">
        <v>101</v>
      </c>
      <c r="B31" s="42">
        <f>+'[1]HD Ex-Works'!AA77</f>
        <v>121217</v>
      </c>
      <c r="C31" s="42">
        <v>1100</v>
      </c>
      <c r="D31" s="42">
        <f t="shared" si="0"/>
        <v>120117</v>
      </c>
      <c r="E31" s="58"/>
      <c r="F31" s="37"/>
      <c r="G31" s="35"/>
      <c r="H31" s="13"/>
      <c r="I31" s="13"/>
      <c r="J31" s="13"/>
    </row>
    <row r="32" spans="1:10" x14ac:dyDescent="0.25">
      <c r="A32" s="12" t="s">
        <v>102</v>
      </c>
      <c r="B32" s="42">
        <f>+'[1]HD Ex-Works'!AB77</f>
        <v>134004</v>
      </c>
      <c r="C32" s="42">
        <v>1100</v>
      </c>
      <c r="D32" s="42">
        <f t="shared" si="0"/>
        <v>132904</v>
      </c>
      <c r="E32" s="58"/>
      <c r="F32" s="37"/>
      <c r="G32" s="35"/>
      <c r="H32" s="13"/>
      <c r="I32" s="13"/>
      <c r="J32" s="13"/>
    </row>
    <row r="33" spans="1:10" x14ac:dyDescent="0.25">
      <c r="A33" s="12" t="s">
        <v>103</v>
      </c>
      <c r="B33" s="42">
        <f>+'[1]HD Ex-Works'!AC77</f>
        <v>132847</v>
      </c>
      <c r="C33" s="42">
        <v>1100</v>
      </c>
      <c r="D33" s="42">
        <f t="shared" si="0"/>
        <v>131747</v>
      </c>
      <c r="E33" s="58"/>
      <c r="F33" s="37"/>
      <c r="G33" s="35"/>
      <c r="H33" s="13"/>
      <c r="I33" s="13"/>
      <c r="J33" s="13"/>
    </row>
    <row r="34" spans="1:10" x14ac:dyDescent="0.25">
      <c r="A34" s="45" t="s">
        <v>33</v>
      </c>
      <c r="B34" s="42"/>
      <c r="C34" s="42"/>
      <c r="D34" s="37"/>
      <c r="E34" s="58"/>
      <c r="F34" s="37"/>
      <c r="G34" s="35"/>
      <c r="H34" s="13"/>
      <c r="I34" s="13"/>
      <c r="J34" s="13"/>
    </row>
    <row r="35" spans="1:10" x14ac:dyDescent="0.25">
      <c r="A35" s="12" t="s">
        <v>34</v>
      </c>
      <c r="B35" s="42">
        <f>+'[1]PP EX- WORK'!G74</f>
        <v>136915</v>
      </c>
      <c r="C35" s="42">
        <v>1100</v>
      </c>
      <c r="D35" s="42">
        <f t="shared" ref="D35:D43" si="1">+B35-C35</f>
        <v>135815</v>
      </c>
      <c r="E35" s="62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42">
        <f>+'[1]PP EX- WORK'!E74</f>
        <v>131725</v>
      </c>
      <c r="C36" s="42">
        <v>1100</v>
      </c>
      <c r="D36" s="42">
        <f t="shared" si="1"/>
        <v>130625</v>
      </c>
      <c r="E36" s="44"/>
      <c r="F36" s="24"/>
      <c r="G36" s="13"/>
      <c r="H36" s="13"/>
      <c r="I36" s="13"/>
      <c r="J36" s="13"/>
    </row>
    <row r="37" spans="1:10" x14ac:dyDescent="0.25">
      <c r="A37" s="12" t="s">
        <v>105</v>
      </c>
      <c r="B37" s="42">
        <f>+'[1]PP EX- WORK'!B74</f>
        <v>130705</v>
      </c>
      <c r="C37" s="42">
        <v>1100</v>
      </c>
      <c r="D37" s="42">
        <f t="shared" si="1"/>
        <v>129605</v>
      </c>
      <c r="E37" s="44"/>
      <c r="F37" s="24"/>
      <c r="G37" s="13"/>
      <c r="H37" s="13"/>
      <c r="I37" s="13"/>
      <c r="J37" s="13"/>
    </row>
    <row r="38" spans="1:10" x14ac:dyDescent="0.25">
      <c r="A38" s="12" t="s">
        <v>37</v>
      </c>
      <c r="B38" s="41">
        <f>+'[1]PP EX- WORK'!F74</f>
        <v>132225</v>
      </c>
      <c r="C38" s="42">
        <v>1100</v>
      </c>
      <c r="D38" s="42">
        <f t="shared" si="1"/>
        <v>131125</v>
      </c>
      <c r="E38" s="44"/>
      <c r="F38" s="24"/>
      <c r="G38" s="13"/>
      <c r="H38" s="13"/>
      <c r="I38" s="13"/>
      <c r="J38" s="13"/>
    </row>
    <row r="39" spans="1:10" x14ac:dyDescent="0.25">
      <c r="A39" s="12" t="s">
        <v>191</v>
      </c>
      <c r="B39" s="42">
        <f>+'[1]PP EX- WORK'!X74</f>
        <v>126705</v>
      </c>
      <c r="C39" s="42">
        <v>1100</v>
      </c>
      <c r="D39" s="42">
        <f t="shared" si="1"/>
        <v>125605</v>
      </c>
      <c r="E39" s="44"/>
      <c r="F39" s="24"/>
      <c r="G39" s="13"/>
      <c r="H39" s="13"/>
      <c r="I39" s="13"/>
      <c r="J39" s="13"/>
    </row>
    <row r="40" spans="1:10" x14ac:dyDescent="0.25">
      <c r="A40" s="12" t="s">
        <v>107</v>
      </c>
      <c r="B40" s="42">
        <f>+'[1]PP EX- WORK'!C74</f>
        <v>130205</v>
      </c>
      <c r="C40" s="42">
        <v>1100</v>
      </c>
      <c r="D40" s="42">
        <f t="shared" si="1"/>
        <v>129105</v>
      </c>
      <c r="E40" s="44"/>
      <c r="F40" s="24"/>
      <c r="G40" s="13"/>
      <c r="H40" s="13"/>
      <c r="I40" s="13"/>
      <c r="J40" s="13"/>
    </row>
    <row r="41" spans="1:10" x14ac:dyDescent="0.25">
      <c r="A41" s="12" t="s">
        <v>108</v>
      </c>
      <c r="B41" s="42">
        <f>+'[1]PP EX- WORK'!D74</f>
        <v>130725</v>
      </c>
      <c r="C41" s="42">
        <v>1100</v>
      </c>
      <c r="D41" s="42">
        <f t="shared" si="1"/>
        <v>129625</v>
      </c>
      <c r="E41" s="44"/>
      <c r="F41" s="24"/>
      <c r="G41" s="13"/>
      <c r="H41" s="13"/>
      <c r="I41" s="13"/>
      <c r="J41" s="13"/>
    </row>
    <row r="42" spans="1:10" x14ac:dyDescent="0.25">
      <c r="A42" s="12" t="s">
        <v>109</v>
      </c>
      <c r="B42" s="42">
        <f>+'[1]PP EX- WORK'!H74</f>
        <v>136515</v>
      </c>
      <c r="C42" s="42">
        <v>1100</v>
      </c>
      <c r="D42" s="42">
        <f t="shared" si="1"/>
        <v>135415</v>
      </c>
      <c r="E42" s="44"/>
      <c r="F42" s="24"/>
      <c r="G42" s="13"/>
      <c r="H42" s="13"/>
      <c r="I42" s="13"/>
      <c r="J42" s="13"/>
    </row>
    <row r="43" spans="1:10" x14ac:dyDescent="0.25">
      <c r="A43" s="12" t="s">
        <v>110</v>
      </c>
      <c r="B43" s="42">
        <f>+'[1]PP EX- WORK'!AA74</f>
        <v>128705</v>
      </c>
      <c r="C43" s="42">
        <v>1100</v>
      </c>
      <c r="D43" s="42">
        <f t="shared" si="1"/>
        <v>127605</v>
      </c>
      <c r="E43" s="44"/>
      <c r="F43" s="24"/>
      <c r="G43" s="13"/>
      <c r="H43" s="13"/>
      <c r="I43" s="13"/>
      <c r="J43" s="13"/>
    </row>
    <row r="44" spans="1:10" x14ac:dyDescent="0.25">
      <c r="A44" s="45" t="s">
        <v>41</v>
      </c>
      <c r="B44" s="42"/>
      <c r="C44" s="42"/>
      <c r="D44" s="43"/>
      <c r="E44" s="44"/>
      <c r="F44" s="24"/>
      <c r="G44" s="13"/>
      <c r="H44" s="13"/>
      <c r="I44" s="13"/>
      <c r="J44" s="13"/>
    </row>
    <row r="45" spans="1:10" x14ac:dyDescent="0.25">
      <c r="A45" s="12" t="s">
        <v>111</v>
      </c>
      <c r="B45" s="42">
        <f>+'[1]PP EX- WORK'!R74</f>
        <v>140325</v>
      </c>
      <c r="C45" s="42">
        <v>1100</v>
      </c>
      <c r="D45" s="42">
        <f t="shared" ref="D45:D58" si="2">+B45-C45</f>
        <v>139225</v>
      </c>
      <c r="E45" s="44"/>
      <c r="F45" s="24"/>
      <c r="G45" s="13"/>
      <c r="H45" s="13"/>
      <c r="I45" s="13"/>
      <c r="J45" s="13"/>
    </row>
    <row r="46" spans="1:10" x14ac:dyDescent="0.25">
      <c r="A46" s="12" t="s">
        <v>112</v>
      </c>
      <c r="B46" s="42">
        <f>+'[1]PP EX- WORK'!P74</f>
        <v>140187</v>
      </c>
      <c r="C46" s="42">
        <v>1100</v>
      </c>
      <c r="D46" s="42">
        <f>+B46-C46</f>
        <v>139087</v>
      </c>
      <c r="E46" s="44"/>
      <c r="F46" s="24"/>
      <c r="G46" s="13"/>
      <c r="H46" s="13"/>
      <c r="I46" s="13"/>
      <c r="J46" s="13"/>
    </row>
    <row r="47" spans="1:10" x14ac:dyDescent="0.25">
      <c r="A47" s="12" t="s">
        <v>113</v>
      </c>
      <c r="B47" s="42">
        <f>+'[1]PP EX- WORK'!Z74</f>
        <v>130937</v>
      </c>
      <c r="C47" s="42">
        <v>1100</v>
      </c>
      <c r="D47" s="42">
        <f t="shared" si="2"/>
        <v>129837</v>
      </c>
      <c r="E47" s="44"/>
      <c r="F47" s="24"/>
      <c r="G47" s="13"/>
      <c r="H47" s="13"/>
      <c r="I47" s="13"/>
      <c r="J47" s="13"/>
    </row>
    <row r="48" spans="1:10" x14ac:dyDescent="0.25">
      <c r="A48" s="12" t="s">
        <v>51</v>
      </c>
      <c r="B48" s="42">
        <f>+'[1]PP EX- WORK'!Q74</f>
        <v>138687</v>
      </c>
      <c r="C48" s="42">
        <v>1100</v>
      </c>
      <c r="D48" s="42">
        <f t="shared" si="2"/>
        <v>137587</v>
      </c>
      <c r="E48" s="44"/>
      <c r="F48" s="24"/>
      <c r="G48" s="13"/>
      <c r="H48" s="13"/>
      <c r="I48" s="13"/>
      <c r="J48" s="13"/>
    </row>
    <row r="49" spans="1:10" x14ac:dyDescent="0.25">
      <c r="A49" s="12" t="s">
        <v>114</v>
      </c>
      <c r="B49" s="42">
        <f>+'[1]PP EX- WORK'!S74</f>
        <v>136937</v>
      </c>
      <c r="C49" s="42">
        <v>1100</v>
      </c>
      <c r="D49" s="42">
        <f t="shared" si="2"/>
        <v>135837</v>
      </c>
      <c r="E49" s="44"/>
      <c r="F49" s="24"/>
      <c r="G49" s="13"/>
      <c r="H49" s="13"/>
      <c r="I49" s="13"/>
      <c r="J49" s="13"/>
    </row>
    <row r="50" spans="1:10" x14ac:dyDescent="0.25">
      <c r="A50" s="12" t="s">
        <v>43</v>
      </c>
      <c r="B50" s="42">
        <f>+'[1]PP EX- WORK'!T74</f>
        <v>137505</v>
      </c>
      <c r="C50" s="42">
        <v>1100</v>
      </c>
      <c r="D50" s="42">
        <f t="shared" si="2"/>
        <v>136405</v>
      </c>
      <c r="E50" s="44"/>
      <c r="F50" s="24"/>
      <c r="G50" s="13"/>
      <c r="H50" s="13"/>
      <c r="I50" s="13"/>
      <c r="J50" s="13"/>
    </row>
    <row r="51" spans="1:10" x14ac:dyDescent="0.25">
      <c r="A51" s="12" t="s">
        <v>44</v>
      </c>
      <c r="B51" s="42">
        <f>+'[1]PP EX- WORK'!U74</f>
        <v>139355</v>
      </c>
      <c r="C51" s="42">
        <v>1100</v>
      </c>
      <c r="D51" s="42">
        <f t="shared" si="2"/>
        <v>138255</v>
      </c>
      <c r="E51" s="44"/>
      <c r="F51" s="24"/>
      <c r="G51" s="13"/>
      <c r="H51" s="13"/>
      <c r="I51" s="13"/>
      <c r="J51" s="13"/>
    </row>
    <row r="52" spans="1:10" x14ac:dyDescent="0.25">
      <c r="A52" s="12" t="s">
        <v>45</v>
      </c>
      <c r="B52" s="42">
        <f>+'[1]PP EX- WORK'!V74</f>
        <v>138407</v>
      </c>
      <c r="C52" s="42">
        <v>1100</v>
      </c>
      <c r="D52" s="42">
        <f t="shared" si="2"/>
        <v>137307</v>
      </c>
      <c r="E52" s="44"/>
      <c r="F52" s="24"/>
      <c r="G52" s="13"/>
      <c r="H52" s="13"/>
      <c r="I52" s="13"/>
      <c r="J52" s="13"/>
    </row>
    <row r="53" spans="1:10" x14ac:dyDescent="0.25">
      <c r="A53" s="12" t="s">
        <v>46</v>
      </c>
      <c r="B53" s="42">
        <f>+'[1]PP EX- WORK'!W74</f>
        <v>138437</v>
      </c>
      <c r="C53" s="42">
        <v>1100</v>
      </c>
      <c r="D53" s="42">
        <f t="shared" si="2"/>
        <v>137337</v>
      </c>
      <c r="E53" s="44"/>
      <c r="F53" s="24"/>
      <c r="G53" s="13"/>
      <c r="H53" s="13"/>
      <c r="I53" s="13"/>
      <c r="J53" s="13"/>
    </row>
    <row r="54" spans="1:10" x14ac:dyDescent="0.25">
      <c r="A54" s="12" t="s">
        <v>115</v>
      </c>
      <c r="B54" s="42">
        <f>+'[1]PP EX- WORK'!N74</f>
        <v>136937</v>
      </c>
      <c r="C54" s="42">
        <v>1100</v>
      </c>
      <c r="D54" s="42">
        <f t="shared" si="2"/>
        <v>135837</v>
      </c>
      <c r="E54" s="44"/>
      <c r="F54" s="24"/>
      <c r="G54" s="13"/>
      <c r="H54" s="13"/>
      <c r="I54" s="13"/>
      <c r="J54" s="13"/>
    </row>
    <row r="55" spans="1:10" x14ac:dyDescent="0.25">
      <c r="A55" s="12" t="s">
        <v>192</v>
      </c>
      <c r="B55" s="42">
        <f>+'[1]PP EX- WORK'!O74</f>
        <v>136437</v>
      </c>
      <c r="C55" s="42">
        <v>1100</v>
      </c>
      <c r="D55" s="42">
        <f t="shared" si="2"/>
        <v>135337</v>
      </c>
      <c r="E55" s="44"/>
      <c r="F55" s="24"/>
      <c r="G55" s="13"/>
      <c r="H55" s="13"/>
      <c r="I55" s="13"/>
      <c r="J55" s="13"/>
    </row>
    <row r="56" spans="1:10" x14ac:dyDescent="0.25">
      <c r="A56" s="12" t="s">
        <v>117</v>
      </c>
      <c r="B56" s="42">
        <f>+'[1]PP EX- WORK'!K74</f>
        <v>139989</v>
      </c>
      <c r="C56" s="42">
        <v>1100</v>
      </c>
      <c r="D56" s="42">
        <f t="shared" si="2"/>
        <v>138889</v>
      </c>
      <c r="E56" s="44"/>
      <c r="F56" s="24"/>
      <c r="G56" s="13"/>
      <c r="H56" s="13"/>
      <c r="I56" s="13"/>
      <c r="J56" s="13"/>
    </row>
    <row r="57" spans="1:10" x14ac:dyDescent="0.25">
      <c r="A57" s="12" t="s">
        <v>118</v>
      </c>
      <c r="B57" s="42">
        <f>+'[1]PP EX- WORK'!M74</f>
        <v>142989</v>
      </c>
      <c r="C57" s="42">
        <v>1100</v>
      </c>
      <c r="D57" s="42">
        <f t="shared" si="2"/>
        <v>141889</v>
      </c>
      <c r="E57" s="44"/>
      <c r="F57" s="24"/>
      <c r="G57" s="13"/>
      <c r="H57" s="13"/>
      <c r="I57" s="13"/>
      <c r="J57" s="13"/>
    </row>
    <row r="58" spans="1:10" x14ac:dyDescent="0.25">
      <c r="A58" s="47" t="s">
        <v>119</v>
      </c>
      <c r="B58" s="42">
        <f>+'[1]PP EX- WORK'!L74</f>
        <v>141967</v>
      </c>
      <c r="C58" s="42">
        <v>1100</v>
      </c>
      <c r="D58" s="42">
        <f t="shared" si="2"/>
        <v>140867</v>
      </c>
      <c r="E58" s="44"/>
      <c r="F58" s="24"/>
      <c r="G58" s="13"/>
      <c r="H58" s="13"/>
      <c r="I58" s="13"/>
      <c r="J58" s="13"/>
    </row>
    <row r="59" spans="1:10" x14ac:dyDescent="0.25">
      <c r="A59" s="45" t="s">
        <v>54</v>
      </c>
      <c r="B59" s="42"/>
      <c r="C59" s="42"/>
      <c r="D59" s="43"/>
      <c r="E59" s="44"/>
      <c r="F59" s="24"/>
      <c r="G59" s="13"/>
      <c r="H59" s="13"/>
      <c r="I59" s="13"/>
      <c r="J59" s="13"/>
    </row>
    <row r="60" spans="1:10" x14ac:dyDescent="0.25">
      <c r="A60" s="12" t="s">
        <v>120</v>
      </c>
      <c r="B60" s="42">
        <f>+'[1]LL Ex-Works &amp; STP'!C74</f>
        <v>125239</v>
      </c>
      <c r="C60" s="42">
        <v>1100</v>
      </c>
      <c r="D60" s="42">
        <f t="shared" ref="D60:D68" si="3">+B60-C60</f>
        <v>124139</v>
      </c>
      <c r="E60" s="44"/>
      <c r="F60" s="24"/>
      <c r="G60" s="13"/>
      <c r="H60" s="13"/>
      <c r="I60" s="13"/>
      <c r="J60" s="13"/>
    </row>
    <row r="61" spans="1:10" x14ac:dyDescent="0.25">
      <c r="A61" s="12" t="s">
        <v>121</v>
      </c>
      <c r="B61" s="42">
        <f>+'[1]LL Ex-Works &amp; STP'!B74</f>
        <v>124239</v>
      </c>
      <c r="C61" s="42">
        <v>1100</v>
      </c>
      <c r="D61" s="42">
        <f t="shared" si="3"/>
        <v>123139</v>
      </c>
      <c r="E61" s="44"/>
      <c r="F61" s="24"/>
      <c r="G61" s="13"/>
      <c r="H61" s="13"/>
      <c r="I61" s="13"/>
      <c r="J61" s="13"/>
    </row>
    <row r="62" spans="1:10" x14ac:dyDescent="0.25">
      <c r="A62" s="12" t="s">
        <v>122</v>
      </c>
      <c r="B62" s="42">
        <f>+'[1]LL Ex-Works &amp; STP'!B74</f>
        <v>124239</v>
      </c>
      <c r="C62" s="42">
        <v>1100</v>
      </c>
      <c r="D62" s="42">
        <f t="shared" si="3"/>
        <v>123139</v>
      </c>
      <c r="E62" s="44"/>
      <c r="F62" s="24"/>
      <c r="G62" s="13"/>
      <c r="H62" s="13"/>
      <c r="I62" s="13"/>
      <c r="J62" s="13"/>
    </row>
    <row r="63" spans="1:10" x14ac:dyDescent="0.25">
      <c r="A63" s="12" t="s">
        <v>123</v>
      </c>
      <c r="B63" s="42">
        <f>+'[1]LL Ex-Works &amp; STP'!D74</f>
        <v>134329</v>
      </c>
      <c r="C63" s="42">
        <v>1100</v>
      </c>
      <c r="D63" s="42">
        <f t="shared" si="3"/>
        <v>133229</v>
      </c>
      <c r="E63" s="44"/>
      <c r="F63" s="24"/>
      <c r="G63" s="13"/>
      <c r="H63" s="13"/>
      <c r="I63" s="13"/>
      <c r="J63" s="13"/>
    </row>
    <row r="64" spans="1:10" x14ac:dyDescent="0.25">
      <c r="A64" s="12" t="s">
        <v>124</v>
      </c>
      <c r="B64" s="42">
        <f>+'[1]LL Ex-Works &amp; STP'!E74</f>
        <v>136329</v>
      </c>
      <c r="C64" s="42">
        <v>1100</v>
      </c>
      <c r="D64" s="42">
        <f t="shared" si="3"/>
        <v>135229</v>
      </c>
      <c r="E64" s="44"/>
      <c r="F64" s="24"/>
      <c r="G64" s="13"/>
      <c r="H64" s="13"/>
      <c r="I64" s="13"/>
      <c r="J64" s="13"/>
    </row>
    <row r="65" spans="1:10" x14ac:dyDescent="0.25">
      <c r="A65" s="12" t="s">
        <v>125</v>
      </c>
      <c r="B65" s="42">
        <f>+'[1]LL Ex-Works &amp; STP'!F74</f>
        <v>138015</v>
      </c>
      <c r="C65" s="42">
        <v>1100</v>
      </c>
      <c r="D65" s="42">
        <f t="shared" si="3"/>
        <v>136915</v>
      </c>
      <c r="E65" s="44"/>
      <c r="F65" s="24"/>
      <c r="G65" s="13"/>
      <c r="H65" s="13"/>
      <c r="I65" s="13"/>
      <c r="J65" s="13"/>
    </row>
    <row r="66" spans="1:10" x14ac:dyDescent="0.25">
      <c r="A66" s="12" t="s">
        <v>126</v>
      </c>
      <c r="B66" s="42">
        <f>+'[1]LL Ex-Works &amp; STP'!B74-3000</f>
        <v>121239</v>
      </c>
      <c r="C66" s="42">
        <v>1100</v>
      </c>
      <c r="D66" s="42">
        <f t="shared" si="3"/>
        <v>120139</v>
      </c>
      <c r="E66" s="44"/>
      <c r="F66" s="24"/>
      <c r="G66" s="13"/>
      <c r="H66" s="13"/>
      <c r="I66" s="13"/>
      <c r="J66" s="13"/>
    </row>
    <row r="67" spans="1:10" x14ac:dyDescent="0.25">
      <c r="A67" s="12" t="s">
        <v>127</v>
      </c>
      <c r="B67" s="42">
        <f>+'[1]LL Ex-Works &amp; STP'!H74</f>
        <v>122239</v>
      </c>
      <c r="C67" s="42">
        <v>1100</v>
      </c>
      <c r="D67" s="42">
        <f t="shared" si="3"/>
        <v>121139</v>
      </c>
      <c r="E67" s="44"/>
      <c r="F67" s="24"/>
      <c r="G67" s="13"/>
      <c r="H67" s="13"/>
      <c r="I67" s="13"/>
      <c r="J67" s="13"/>
    </row>
    <row r="68" spans="1:10" x14ac:dyDescent="0.25">
      <c r="A68" s="12" t="s">
        <v>128</v>
      </c>
      <c r="B68" s="42">
        <f>+'[1]LL Ex-Works &amp; STP'!I74</f>
        <v>122239</v>
      </c>
      <c r="C68" s="42">
        <v>1100</v>
      </c>
      <c r="D68" s="42">
        <f t="shared" si="3"/>
        <v>121139</v>
      </c>
      <c r="E68" s="44"/>
      <c r="F68" s="24"/>
      <c r="G68" s="13"/>
      <c r="H68" s="13"/>
      <c r="I68" s="13"/>
      <c r="J68" s="13"/>
    </row>
    <row r="69" spans="1:10" x14ac:dyDescent="0.25">
      <c r="A69" s="45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8" t="s">
        <v>131</v>
      </c>
      <c r="C70" s="48" t="s">
        <v>132</v>
      </c>
      <c r="D70" s="48" t="s">
        <v>133</v>
      </c>
      <c r="E70" s="48" t="s">
        <v>134</v>
      </c>
      <c r="F70" s="48" t="s">
        <v>135</v>
      </c>
      <c r="G70" s="48" t="s">
        <v>136</v>
      </c>
      <c r="H70" s="48" t="s">
        <v>137</v>
      </c>
      <c r="I70" s="48" t="s">
        <v>138</v>
      </c>
      <c r="J70" s="13"/>
    </row>
    <row r="71" spans="1:10" x14ac:dyDescent="0.25">
      <c r="A71" s="45" t="s">
        <v>139</v>
      </c>
      <c r="B71" s="49" t="s">
        <v>140</v>
      </c>
      <c r="C71" s="49" t="s">
        <v>141</v>
      </c>
      <c r="D71" s="49" t="s">
        <v>142</v>
      </c>
      <c r="E71" s="49" t="s">
        <v>143</v>
      </c>
      <c r="F71" s="49" t="s">
        <v>144</v>
      </c>
      <c r="G71" s="49" t="s">
        <v>145</v>
      </c>
      <c r="H71" s="49" t="s">
        <v>146</v>
      </c>
      <c r="I71" s="50" t="s">
        <v>147</v>
      </c>
      <c r="J71" s="13"/>
    </row>
    <row r="72" spans="1:10" x14ac:dyDescent="0.25">
      <c r="A72" s="12" t="s">
        <v>148</v>
      </c>
      <c r="B72" s="48" t="s">
        <v>131</v>
      </c>
      <c r="C72" s="48" t="s">
        <v>132</v>
      </c>
      <c r="D72" s="48" t="s">
        <v>133</v>
      </c>
      <c r="E72" s="48" t="s">
        <v>134</v>
      </c>
      <c r="F72" s="48" t="s">
        <v>135</v>
      </c>
      <c r="G72" s="48" t="s">
        <v>136</v>
      </c>
      <c r="H72" s="48" t="s">
        <v>137</v>
      </c>
      <c r="I72" s="48" t="s">
        <v>138</v>
      </c>
      <c r="J72" s="13"/>
    </row>
    <row r="73" spans="1:10" x14ac:dyDescent="0.25">
      <c r="A73" s="12" t="s">
        <v>149</v>
      </c>
      <c r="B73" s="48" t="s">
        <v>150</v>
      </c>
      <c r="C73" s="48" t="s">
        <v>151</v>
      </c>
      <c r="D73" s="48" t="s">
        <v>152</v>
      </c>
      <c r="E73" s="48" t="s">
        <v>153</v>
      </c>
      <c r="F73" s="48" t="s">
        <v>154</v>
      </c>
      <c r="G73" s="48" t="s">
        <v>155</v>
      </c>
      <c r="H73" s="48" t="s">
        <v>143</v>
      </c>
      <c r="I73" s="1" t="s">
        <v>156</v>
      </c>
      <c r="J73" s="13"/>
    </row>
    <row r="74" spans="1:10" x14ac:dyDescent="0.25">
      <c r="A74" s="28" t="s">
        <v>157</v>
      </c>
      <c r="B74" s="63"/>
      <c r="C74" s="63"/>
      <c r="D74" s="63"/>
      <c r="E74" s="63"/>
      <c r="F74" s="63"/>
      <c r="G74" s="63"/>
      <c r="H74" s="63"/>
      <c r="I74" s="63"/>
      <c r="J74" s="64"/>
    </row>
    <row r="75" spans="1:10" x14ac:dyDescent="0.25">
      <c r="A75" s="29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30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30" t="s">
        <v>160</v>
      </c>
      <c r="B77" s="24"/>
      <c r="C77" s="24"/>
      <c r="D77" s="24"/>
      <c r="E77" s="24"/>
      <c r="F77" s="24"/>
      <c r="G77" s="24"/>
      <c r="H77" s="24"/>
      <c r="I77" s="13"/>
      <c r="J77" s="13"/>
    </row>
    <row r="78" spans="1:10" x14ac:dyDescent="0.25">
      <c r="A78" s="30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30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29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I15" sqref="I15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3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231</v>
      </c>
      <c r="B5" s="78"/>
      <c r="C5" s="78"/>
      <c r="D5" s="78"/>
      <c r="E5" s="78"/>
      <c r="F5" s="78"/>
      <c r="G5" s="78"/>
      <c r="H5" s="78"/>
      <c r="I5" s="53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23.07.26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9" t="s">
        <v>171</v>
      </c>
      <c r="E8" s="40"/>
      <c r="F8" s="13"/>
      <c r="G8" s="54"/>
      <c r="H8" s="13"/>
      <c r="I8" s="13"/>
      <c r="J8" s="13"/>
    </row>
    <row r="9" spans="1:10" x14ac:dyDescent="0.25">
      <c r="A9" s="36" t="s">
        <v>12</v>
      </c>
      <c r="B9" s="37"/>
      <c r="C9" s="1" t="s">
        <v>84</v>
      </c>
      <c r="D9" s="39" t="s">
        <v>172</v>
      </c>
      <c r="E9" s="40"/>
      <c r="F9" s="2"/>
      <c r="G9" s="14"/>
      <c r="H9" s="13"/>
      <c r="I9" s="13"/>
      <c r="J9" s="13"/>
    </row>
    <row r="10" spans="1:10" x14ac:dyDescent="0.25">
      <c r="A10" s="12" t="s">
        <v>87</v>
      </c>
      <c r="B10" s="41">
        <f>+'[1]HD Ex-Works'!R76</f>
        <v>125518</v>
      </c>
      <c r="C10" s="42">
        <v>1100</v>
      </c>
      <c r="D10" s="42">
        <f t="shared" ref="D10:D33" si="0">+B10-C10</f>
        <v>124418</v>
      </c>
      <c r="E10" s="54" t="s">
        <v>173</v>
      </c>
      <c r="F10" s="53"/>
      <c r="G10" s="13"/>
      <c r="H10" s="13"/>
      <c r="I10" s="13"/>
      <c r="J10" s="13"/>
    </row>
    <row r="11" spans="1:10" x14ac:dyDescent="0.25">
      <c r="A11" s="12" t="s">
        <v>15</v>
      </c>
      <c r="B11" s="41">
        <f>+'[1]HD Ex-Works'!S76</f>
        <v>127518</v>
      </c>
      <c r="C11" s="42">
        <v>1100</v>
      </c>
      <c r="D11" s="42">
        <f t="shared" si="0"/>
        <v>126418</v>
      </c>
      <c r="E11" s="44"/>
      <c r="F11" s="24"/>
      <c r="G11" s="14"/>
      <c r="H11" s="13"/>
      <c r="I11" s="13"/>
      <c r="J11" s="13"/>
    </row>
    <row r="12" spans="1:10" x14ac:dyDescent="0.25">
      <c r="A12" s="12" t="s">
        <v>88</v>
      </c>
      <c r="B12" s="41">
        <f>+'[1]HD Ex-Works'!T76</f>
        <v>136239</v>
      </c>
      <c r="C12" s="42">
        <v>1100</v>
      </c>
      <c r="D12" s="42">
        <f>+B12-C12</f>
        <v>135139</v>
      </c>
      <c r="E12" s="55"/>
      <c r="F12" s="24"/>
      <c r="G12" s="14"/>
      <c r="H12" s="13"/>
      <c r="I12" s="13"/>
      <c r="J12" s="13"/>
    </row>
    <row r="13" spans="1:10" x14ac:dyDescent="0.25">
      <c r="A13" s="12" t="s">
        <v>89</v>
      </c>
      <c r="B13" s="41">
        <f>+'[1]HD Ex-Works'!U76</f>
        <v>136239</v>
      </c>
      <c r="C13" s="42">
        <v>1100</v>
      </c>
      <c r="D13" s="42">
        <f t="shared" si="0"/>
        <v>135139</v>
      </c>
      <c r="E13" s="55"/>
      <c r="F13" s="24"/>
      <c r="G13" s="14"/>
      <c r="H13" s="13"/>
      <c r="I13" s="13"/>
      <c r="J13" s="13"/>
    </row>
    <row r="14" spans="1:10" x14ac:dyDescent="0.25">
      <c r="A14" s="12" t="s">
        <v>19</v>
      </c>
      <c r="B14" s="41">
        <f>+'[1]HD Ex-Works'!M76</f>
        <v>138739</v>
      </c>
      <c r="C14" s="42">
        <v>1100</v>
      </c>
      <c r="D14" s="42">
        <f>+B14-C14</f>
        <v>137639</v>
      </c>
      <c r="E14" s="56"/>
      <c r="F14" s="24"/>
      <c r="G14" s="14"/>
      <c r="H14" s="13"/>
      <c r="I14" s="13"/>
      <c r="J14" s="13"/>
    </row>
    <row r="15" spans="1:10" x14ac:dyDescent="0.25">
      <c r="A15" s="12" t="s">
        <v>20</v>
      </c>
      <c r="B15" s="41">
        <f>+'[1]HD Ex-Works'!N76</f>
        <v>138739</v>
      </c>
      <c r="C15" s="42">
        <v>1100</v>
      </c>
      <c r="D15" s="42">
        <f>+B15-C15</f>
        <v>137639</v>
      </c>
      <c r="E15" s="56"/>
      <c r="F15" s="24"/>
      <c r="G15" s="14"/>
      <c r="H15" s="13"/>
      <c r="I15" s="13"/>
      <c r="J15" s="13"/>
    </row>
    <row r="16" spans="1:10" x14ac:dyDescent="0.25">
      <c r="A16" s="12" t="s">
        <v>90</v>
      </c>
      <c r="B16" s="41">
        <f>+'[1]HD Ex-Works'!Q76</f>
        <v>126519</v>
      </c>
      <c r="C16" s="42">
        <v>1100</v>
      </c>
      <c r="D16" s="42">
        <f t="shared" si="0"/>
        <v>125419</v>
      </c>
      <c r="E16" s="57" t="s">
        <v>174</v>
      </c>
      <c r="F16" s="1" t="s">
        <v>175</v>
      </c>
      <c r="G16" s="40"/>
      <c r="H16" s="13"/>
      <c r="I16" s="13"/>
      <c r="J16" s="13"/>
    </row>
    <row r="17" spans="1:10" x14ac:dyDescent="0.25">
      <c r="A17" s="12" t="s">
        <v>91</v>
      </c>
      <c r="B17" s="41">
        <f>+'[1]HD Ex-Works'!C76</f>
        <v>137268</v>
      </c>
      <c r="C17" s="42">
        <v>1100</v>
      </c>
      <c r="D17" s="42">
        <f t="shared" si="0"/>
        <v>136168</v>
      </c>
      <c r="E17" s="58" t="s">
        <v>176</v>
      </c>
      <c r="F17" s="1" t="s">
        <v>177</v>
      </c>
      <c r="G17" s="40"/>
      <c r="H17" s="13"/>
      <c r="I17" s="13"/>
      <c r="J17" s="13"/>
    </row>
    <row r="18" spans="1:10" x14ac:dyDescent="0.25">
      <c r="A18" s="12" t="s">
        <v>92</v>
      </c>
      <c r="B18" s="41">
        <f>+'[1]HD Ex-Works'!D76</f>
        <v>136018</v>
      </c>
      <c r="C18" s="42">
        <v>1100</v>
      </c>
      <c r="D18" s="42">
        <f t="shared" si="0"/>
        <v>134918</v>
      </c>
      <c r="E18" s="58" t="s">
        <v>232</v>
      </c>
      <c r="F18" s="59">
        <f>+[1]FREIGHT!I160</f>
        <v>3574</v>
      </c>
      <c r="G18" s="35"/>
      <c r="H18" s="13"/>
      <c r="I18" s="13"/>
      <c r="J18" s="13"/>
    </row>
    <row r="19" spans="1:10" x14ac:dyDescent="0.25">
      <c r="A19" s="12" t="s">
        <v>93</v>
      </c>
      <c r="B19" s="42">
        <f>+'[1]HD Ex-Works'!B76</f>
        <v>135518</v>
      </c>
      <c r="C19" s="42">
        <v>1100</v>
      </c>
      <c r="D19" s="42">
        <f t="shared" si="0"/>
        <v>134418</v>
      </c>
      <c r="E19" s="58" t="s">
        <v>233</v>
      </c>
      <c r="F19" s="59">
        <f>+[1]FREIGHT!I161</f>
        <v>3574</v>
      </c>
      <c r="G19" s="35"/>
      <c r="H19" s="13"/>
      <c r="I19" s="13"/>
      <c r="J19" s="13"/>
    </row>
    <row r="20" spans="1:10" x14ac:dyDescent="0.25">
      <c r="A20" s="12" t="s">
        <v>94</v>
      </c>
      <c r="B20" s="42">
        <f>+'[1]HD Ex-Works'!E76</f>
        <v>137339</v>
      </c>
      <c r="C20" s="42">
        <v>1100</v>
      </c>
      <c r="D20" s="42">
        <f t="shared" si="0"/>
        <v>136239</v>
      </c>
      <c r="E20" s="58" t="s">
        <v>234</v>
      </c>
      <c r="F20" s="60">
        <f>+[1]FREIGHT!I163</f>
        <v>3562</v>
      </c>
      <c r="G20" s="40"/>
      <c r="H20" s="13"/>
      <c r="I20" s="13"/>
      <c r="J20" s="13"/>
    </row>
    <row r="21" spans="1:10" x14ac:dyDescent="0.25">
      <c r="A21" s="12" t="s">
        <v>25</v>
      </c>
      <c r="B21" s="42">
        <f>+'[1]HD Ex-Works'!F76</f>
        <v>137818</v>
      </c>
      <c r="C21" s="42">
        <v>1100</v>
      </c>
      <c r="D21" s="42">
        <f t="shared" si="0"/>
        <v>136718</v>
      </c>
      <c r="E21" s="58" t="s">
        <v>235</v>
      </c>
      <c r="F21" s="60">
        <f>+[1]FREIGHT!I167</f>
        <v>3856</v>
      </c>
      <c r="G21" s="40"/>
      <c r="H21" s="13"/>
      <c r="I21" s="13"/>
      <c r="J21" s="13"/>
    </row>
    <row r="22" spans="1:10" x14ac:dyDescent="0.25">
      <c r="A22" s="12" t="s">
        <v>95</v>
      </c>
      <c r="B22" s="42">
        <f>+'[1]HD Ex-Works'!W76-3000</f>
        <v>128813</v>
      </c>
      <c r="C22" s="42">
        <v>1100</v>
      </c>
      <c r="D22" s="42">
        <f t="shared" si="0"/>
        <v>127713</v>
      </c>
      <c r="E22" s="58" t="s">
        <v>236</v>
      </c>
      <c r="F22" s="60">
        <f>+[1]FREIGHT!I168</f>
        <v>3577</v>
      </c>
      <c r="G22" s="40"/>
      <c r="H22" s="13"/>
      <c r="I22" s="13"/>
      <c r="J22" s="13"/>
    </row>
    <row r="23" spans="1:10" x14ac:dyDescent="0.25">
      <c r="A23" s="12" t="s">
        <v>96</v>
      </c>
      <c r="B23" s="42">
        <f>+'[1]HD Ex-Works'!W76</f>
        <v>131813</v>
      </c>
      <c r="C23" s="42">
        <v>1100</v>
      </c>
      <c r="D23" s="42">
        <f t="shared" si="0"/>
        <v>130713</v>
      </c>
      <c r="E23" s="58" t="s">
        <v>237</v>
      </c>
      <c r="F23" s="60">
        <f>+[1]FREIGHT!I173</f>
        <v>3738</v>
      </c>
      <c r="G23" s="61"/>
      <c r="H23" s="13"/>
      <c r="I23" s="13"/>
      <c r="J23" s="13"/>
    </row>
    <row r="24" spans="1:10" x14ac:dyDescent="0.25">
      <c r="A24" s="12" t="s">
        <v>97</v>
      </c>
      <c r="B24" s="42">
        <f>+'[1]HD Ex-Works'!X76</f>
        <v>131813</v>
      </c>
      <c r="C24" s="42">
        <v>1100</v>
      </c>
      <c r="D24" s="42">
        <f t="shared" si="0"/>
        <v>130713</v>
      </c>
      <c r="E24" s="58" t="s">
        <v>238</v>
      </c>
      <c r="F24" s="60">
        <f>+[1]FREIGHT!I183</f>
        <v>3631</v>
      </c>
      <c r="G24" s="61"/>
      <c r="H24" s="13"/>
      <c r="I24" s="13"/>
      <c r="J24" s="13"/>
    </row>
    <row r="25" spans="1:10" x14ac:dyDescent="0.25">
      <c r="A25" s="12" t="s">
        <v>98</v>
      </c>
      <c r="B25" s="41">
        <f>+'[1]HD Ex-Works'!J76</f>
        <v>127348</v>
      </c>
      <c r="C25" s="42">
        <v>1100</v>
      </c>
      <c r="D25" s="42">
        <f t="shared" si="0"/>
        <v>126248</v>
      </c>
      <c r="E25" s="58" t="s">
        <v>239</v>
      </c>
      <c r="F25" s="59">
        <f>+[1]FREIGHT!I186</f>
        <v>3617</v>
      </c>
      <c r="G25" s="40"/>
      <c r="H25" s="13"/>
      <c r="I25" s="13"/>
      <c r="J25" s="13"/>
    </row>
    <row r="26" spans="1:10" x14ac:dyDescent="0.25">
      <c r="A26" s="12" t="s">
        <v>29</v>
      </c>
      <c r="B26" s="42">
        <f>+'[1]HD Ex-Works'!H76</f>
        <v>126728</v>
      </c>
      <c r="C26" s="42">
        <v>1100</v>
      </c>
      <c r="D26" s="42">
        <f t="shared" si="0"/>
        <v>125628</v>
      </c>
      <c r="E26" s="58"/>
      <c r="F26" s="59"/>
      <c r="G26" s="40"/>
      <c r="H26" s="13"/>
      <c r="I26" s="13"/>
      <c r="J26" s="13"/>
    </row>
    <row r="27" spans="1:10" x14ac:dyDescent="0.25">
      <c r="A27" s="12" t="s">
        <v>31</v>
      </c>
      <c r="B27" s="42">
        <f>+'[1]HD Ex-Works'!G76</f>
        <v>127528</v>
      </c>
      <c r="C27" s="42">
        <v>1100</v>
      </c>
      <c r="D27" s="42">
        <f t="shared" si="0"/>
        <v>126428</v>
      </c>
      <c r="E27" s="58"/>
      <c r="F27" s="59"/>
      <c r="G27" s="40"/>
      <c r="H27" s="13"/>
      <c r="I27" s="13"/>
      <c r="J27" s="13"/>
    </row>
    <row r="28" spans="1:10" x14ac:dyDescent="0.25">
      <c r="A28" s="12" t="s">
        <v>99</v>
      </c>
      <c r="B28" s="42">
        <f>+'[1]HD Ex-Works'!I76</f>
        <v>125348</v>
      </c>
      <c r="C28" s="42">
        <v>1100</v>
      </c>
      <c r="D28" s="42">
        <f t="shared" si="0"/>
        <v>124248</v>
      </c>
      <c r="E28" s="58"/>
      <c r="F28" s="59"/>
      <c r="G28" s="40"/>
      <c r="H28" s="13"/>
      <c r="I28" s="13"/>
      <c r="J28" s="13"/>
    </row>
    <row r="29" spans="1:10" x14ac:dyDescent="0.25">
      <c r="A29" s="12" t="s">
        <v>27</v>
      </c>
      <c r="B29" s="42">
        <f>+'[1]HD Ex-Works'!Y76</f>
        <v>129813</v>
      </c>
      <c r="C29" s="42">
        <v>1100</v>
      </c>
      <c r="D29" s="42">
        <f t="shared" si="0"/>
        <v>128713</v>
      </c>
      <c r="E29" s="58"/>
      <c r="F29" s="59"/>
      <c r="G29" s="35"/>
      <c r="H29" s="13"/>
      <c r="I29" s="13"/>
      <c r="J29" s="13"/>
    </row>
    <row r="30" spans="1:10" x14ac:dyDescent="0.25">
      <c r="A30" s="12" t="s">
        <v>100</v>
      </c>
      <c r="B30" s="42">
        <f>+'[1]HD Ex-Works'!Z76</f>
        <v>127813</v>
      </c>
      <c r="C30" s="42">
        <v>1100</v>
      </c>
      <c r="D30" s="42">
        <f t="shared" si="0"/>
        <v>126713</v>
      </c>
      <c r="E30" s="58"/>
      <c r="F30" s="37"/>
      <c r="G30" s="35"/>
      <c r="H30" s="13"/>
      <c r="I30" s="13"/>
      <c r="J30" s="13"/>
    </row>
    <row r="31" spans="1:10" x14ac:dyDescent="0.25">
      <c r="A31" s="12" t="s">
        <v>101</v>
      </c>
      <c r="B31" s="42">
        <f>+'[1]HD Ex-Works'!AA76</f>
        <v>121019</v>
      </c>
      <c r="C31" s="42">
        <v>1100</v>
      </c>
      <c r="D31" s="42">
        <f t="shared" si="0"/>
        <v>119919</v>
      </c>
      <c r="E31" s="58"/>
      <c r="F31" s="37"/>
      <c r="G31" s="35"/>
      <c r="H31" s="13"/>
      <c r="I31" s="13"/>
      <c r="J31" s="13"/>
    </row>
    <row r="32" spans="1:10" x14ac:dyDescent="0.25">
      <c r="A32" s="12" t="s">
        <v>102</v>
      </c>
      <c r="B32" s="42">
        <f>+'[1]HD Ex-Works'!AB76</f>
        <v>134818</v>
      </c>
      <c r="C32" s="42">
        <v>1100</v>
      </c>
      <c r="D32" s="42">
        <f t="shared" si="0"/>
        <v>133718</v>
      </c>
      <c r="E32" s="58"/>
      <c r="F32" s="37"/>
      <c r="G32" s="35"/>
      <c r="H32" s="13"/>
      <c r="I32" s="13"/>
      <c r="J32" s="13"/>
    </row>
    <row r="33" spans="1:10" x14ac:dyDescent="0.25">
      <c r="A33" s="12" t="s">
        <v>103</v>
      </c>
      <c r="B33" s="42">
        <f>+'[1]HD Ex-Works'!AC76</f>
        <v>132518</v>
      </c>
      <c r="C33" s="42">
        <v>1100</v>
      </c>
      <c r="D33" s="42">
        <f t="shared" si="0"/>
        <v>131418</v>
      </c>
      <c r="E33" s="58"/>
      <c r="F33" s="37"/>
      <c r="G33" s="35"/>
      <c r="H33" s="13"/>
      <c r="I33" s="13"/>
      <c r="J33" s="13"/>
    </row>
    <row r="34" spans="1:10" x14ac:dyDescent="0.25">
      <c r="A34" s="45" t="s">
        <v>33</v>
      </c>
      <c r="B34" s="42"/>
      <c r="C34" s="42"/>
      <c r="D34" s="37"/>
      <c r="E34" s="58"/>
      <c r="F34" s="37"/>
      <c r="G34" s="35"/>
      <c r="H34" s="13"/>
      <c r="I34" s="13"/>
      <c r="J34" s="13"/>
    </row>
    <row r="35" spans="1:10" x14ac:dyDescent="0.25">
      <c r="A35" s="12" t="s">
        <v>34</v>
      </c>
      <c r="B35" s="42">
        <f>+'[1]PP EX- WORK'!G73</f>
        <v>136834</v>
      </c>
      <c r="C35" s="42">
        <v>1100</v>
      </c>
      <c r="D35" s="42">
        <f t="shared" ref="D35:D43" si="1">+B35-C35</f>
        <v>135734</v>
      </c>
      <c r="E35" s="62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42">
        <f>+'[1]PP EX- WORK'!E73</f>
        <v>131644</v>
      </c>
      <c r="C36" s="42">
        <v>1100</v>
      </c>
      <c r="D36" s="42">
        <f t="shared" si="1"/>
        <v>130544</v>
      </c>
      <c r="E36" s="44"/>
      <c r="F36" s="24"/>
      <c r="G36" s="13"/>
      <c r="H36" s="13"/>
      <c r="I36" s="13"/>
      <c r="J36" s="13"/>
    </row>
    <row r="37" spans="1:10" x14ac:dyDescent="0.25">
      <c r="A37" s="12" t="s">
        <v>105</v>
      </c>
      <c r="B37" s="42">
        <f>+'[1]PP EX- WORK'!B73</f>
        <v>130624</v>
      </c>
      <c r="C37" s="42">
        <v>1100</v>
      </c>
      <c r="D37" s="42">
        <f t="shared" si="1"/>
        <v>129524</v>
      </c>
      <c r="E37" s="44"/>
      <c r="F37" s="24"/>
      <c r="G37" s="13"/>
      <c r="H37" s="13"/>
      <c r="I37" s="13"/>
      <c r="J37" s="13"/>
    </row>
    <row r="38" spans="1:10" x14ac:dyDescent="0.25">
      <c r="A38" s="12" t="s">
        <v>37</v>
      </c>
      <c r="B38" s="41">
        <f>+'[1]PP EX- WORK'!F73</f>
        <v>132144</v>
      </c>
      <c r="C38" s="42">
        <v>1100</v>
      </c>
      <c r="D38" s="42">
        <f t="shared" si="1"/>
        <v>131044</v>
      </c>
      <c r="E38" s="44"/>
      <c r="F38" s="24"/>
      <c r="G38" s="13"/>
      <c r="H38" s="13"/>
      <c r="I38" s="13"/>
      <c r="J38" s="13"/>
    </row>
    <row r="39" spans="1:10" x14ac:dyDescent="0.25">
      <c r="A39" s="12" t="s">
        <v>191</v>
      </c>
      <c r="B39" s="42">
        <f>+'[1]PP EX- WORK'!X73</f>
        <v>126624</v>
      </c>
      <c r="C39" s="42">
        <v>1100</v>
      </c>
      <c r="D39" s="42">
        <f t="shared" si="1"/>
        <v>125524</v>
      </c>
      <c r="E39" s="44"/>
      <c r="F39" s="24"/>
      <c r="G39" s="13"/>
      <c r="H39" s="13"/>
      <c r="I39" s="13"/>
      <c r="J39" s="13"/>
    </row>
    <row r="40" spans="1:10" x14ac:dyDescent="0.25">
      <c r="A40" s="12" t="s">
        <v>107</v>
      </c>
      <c r="B40" s="42">
        <f>+'[1]PP EX- WORK'!C73</f>
        <v>130124</v>
      </c>
      <c r="C40" s="42">
        <v>1100</v>
      </c>
      <c r="D40" s="42">
        <f t="shared" si="1"/>
        <v>129024</v>
      </c>
      <c r="E40" s="44"/>
      <c r="F40" s="24"/>
      <c r="G40" s="13"/>
      <c r="H40" s="13"/>
      <c r="I40" s="13"/>
      <c r="J40" s="13"/>
    </row>
    <row r="41" spans="1:10" x14ac:dyDescent="0.25">
      <c r="A41" s="12" t="s">
        <v>108</v>
      </c>
      <c r="B41" s="42">
        <f>+'[1]PP EX- WORK'!D73</f>
        <v>130644</v>
      </c>
      <c r="C41" s="42">
        <v>1100</v>
      </c>
      <c r="D41" s="42">
        <f t="shared" si="1"/>
        <v>129544</v>
      </c>
      <c r="E41" s="44"/>
      <c r="F41" s="24"/>
      <c r="G41" s="13"/>
      <c r="H41" s="13"/>
      <c r="I41" s="13"/>
      <c r="J41" s="13"/>
    </row>
    <row r="42" spans="1:10" x14ac:dyDescent="0.25">
      <c r="A42" s="12" t="s">
        <v>109</v>
      </c>
      <c r="B42" s="42">
        <f>+'[1]PP EX- WORK'!H73</f>
        <v>136434</v>
      </c>
      <c r="C42" s="42">
        <v>1100</v>
      </c>
      <c r="D42" s="42">
        <f t="shared" si="1"/>
        <v>135334</v>
      </c>
      <c r="E42" s="44"/>
      <c r="F42" s="24"/>
      <c r="G42" s="13"/>
      <c r="H42" s="13"/>
      <c r="I42" s="13"/>
      <c r="J42" s="13"/>
    </row>
    <row r="43" spans="1:10" x14ac:dyDescent="0.25">
      <c r="A43" s="12" t="s">
        <v>110</v>
      </c>
      <c r="B43" s="42">
        <f>+'[1]PP EX- WORK'!AA73</f>
        <v>128624</v>
      </c>
      <c r="C43" s="42">
        <v>1100</v>
      </c>
      <c r="D43" s="42">
        <f t="shared" si="1"/>
        <v>127524</v>
      </c>
      <c r="E43" s="44"/>
      <c r="F43" s="24"/>
      <c r="G43" s="13"/>
      <c r="H43" s="13"/>
      <c r="I43" s="13"/>
      <c r="J43" s="13"/>
    </row>
    <row r="44" spans="1:10" x14ac:dyDescent="0.25">
      <c r="A44" s="45" t="s">
        <v>41</v>
      </c>
      <c r="B44" s="42"/>
      <c r="C44" s="42"/>
      <c r="D44" s="43"/>
      <c r="E44" s="44"/>
      <c r="F44" s="24"/>
      <c r="G44" s="13"/>
      <c r="H44" s="13"/>
      <c r="I44" s="13"/>
      <c r="J44" s="13"/>
    </row>
    <row r="45" spans="1:10" x14ac:dyDescent="0.25">
      <c r="A45" s="12" t="s">
        <v>111</v>
      </c>
      <c r="B45" s="42">
        <f>+'[1]PP EX- WORK'!R73</f>
        <v>140151</v>
      </c>
      <c r="C45" s="42">
        <v>1100</v>
      </c>
      <c r="D45" s="42">
        <f t="shared" ref="D45:D58" si="2">+B45-C45</f>
        <v>139051</v>
      </c>
      <c r="E45" s="44"/>
      <c r="F45" s="24"/>
      <c r="G45" s="13"/>
      <c r="H45" s="13"/>
      <c r="I45" s="13"/>
      <c r="J45" s="13"/>
    </row>
    <row r="46" spans="1:10" x14ac:dyDescent="0.25">
      <c r="A46" s="12" t="s">
        <v>112</v>
      </c>
      <c r="B46" s="42">
        <f>+'[1]PP EX- WORK'!P73</f>
        <v>140131</v>
      </c>
      <c r="C46" s="42">
        <v>1100</v>
      </c>
      <c r="D46" s="42">
        <f>+B46-C46</f>
        <v>139031</v>
      </c>
      <c r="E46" s="44"/>
      <c r="F46" s="24"/>
      <c r="G46" s="13"/>
      <c r="H46" s="13"/>
      <c r="I46" s="13"/>
      <c r="J46" s="13"/>
    </row>
    <row r="47" spans="1:10" x14ac:dyDescent="0.25">
      <c r="A47" s="12" t="s">
        <v>113</v>
      </c>
      <c r="B47" s="42">
        <f>+'[1]PP EX- WORK'!Z73</f>
        <v>130881</v>
      </c>
      <c r="C47" s="42">
        <v>1100</v>
      </c>
      <c r="D47" s="42">
        <f t="shared" si="2"/>
        <v>129781</v>
      </c>
      <c r="E47" s="44"/>
      <c r="F47" s="24"/>
      <c r="G47" s="13"/>
      <c r="H47" s="13"/>
      <c r="I47" s="13"/>
      <c r="J47" s="13"/>
    </row>
    <row r="48" spans="1:10" x14ac:dyDescent="0.25">
      <c r="A48" s="12" t="s">
        <v>51</v>
      </c>
      <c r="B48" s="42">
        <f>+'[1]PP EX- WORK'!Q73</f>
        <v>138621</v>
      </c>
      <c r="C48" s="42">
        <v>1100</v>
      </c>
      <c r="D48" s="42">
        <f t="shared" si="2"/>
        <v>137521</v>
      </c>
      <c r="E48" s="44"/>
      <c r="F48" s="24"/>
      <c r="G48" s="13"/>
      <c r="H48" s="13"/>
      <c r="I48" s="13"/>
      <c r="J48" s="13"/>
    </row>
    <row r="49" spans="1:10" x14ac:dyDescent="0.25">
      <c r="A49" s="12" t="s">
        <v>114</v>
      </c>
      <c r="B49" s="42">
        <f>+'[1]PP EX- WORK'!S73</f>
        <v>136881</v>
      </c>
      <c r="C49" s="42">
        <v>1100</v>
      </c>
      <c r="D49" s="42">
        <f t="shared" si="2"/>
        <v>135781</v>
      </c>
      <c r="E49" s="44"/>
      <c r="F49" s="24"/>
      <c r="G49" s="13"/>
      <c r="H49" s="13"/>
      <c r="I49" s="13"/>
      <c r="J49" s="13"/>
    </row>
    <row r="50" spans="1:10" x14ac:dyDescent="0.25">
      <c r="A50" s="12" t="s">
        <v>43</v>
      </c>
      <c r="B50" s="42">
        <f>+'[1]PP EX- WORK'!T73</f>
        <v>137424</v>
      </c>
      <c r="C50" s="42">
        <v>1100</v>
      </c>
      <c r="D50" s="42">
        <f t="shared" si="2"/>
        <v>136324</v>
      </c>
      <c r="E50" s="44"/>
      <c r="F50" s="24"/>
      <c r="G50" s="13"/>
      <c r="H50" s="13"/>
      <c r="I50" s="13"/>
      <c r="J50" s="13"/>
    </row>
    <row r="51" spans="1:10" x14ac:dyDescent="0.25">
      <c r="A51" s="12" t="s">
        <v>44</v>
      </c>
      <c r="B51" s="42">
        <f>+'[1]PP EX- WORK'!U73</f>
        <v>139274</v>
      </c>
      <c r="C51" s="42">
        <v>1100</v>
      </c>
      <c r="D51" s="42">
        <f t="shared" si="2"/>
        <v>138174</v>
      </c>
      <c r="E51" s="44"/>
      <c r="F51" s="24"/>
      <c r="G51" s="13"/>
      <c r="H51" s="13"/>
      <c r="I51" s="13"/>
      <c r="J51" s="13"/>
    </row>
    <row r="52" spans="1:10" x14ac:dyDescent="0.25">
      <c r="A52" s="12" t="s">
        <v>45</v>
      </c>
      <c r="B52" s="42">
        <f>+'[1]PP EX- WORK'!V73</f>
        <v>138351</v>
      </c>
      <c r="C52" s="42">
        <v>1100</v>
      </c>
      <c r="D52" s="42">
        <f t="shared" si="2"/>
        <v>137251</v>
      </c>
      <c r="E52" s="44"/>
      <c r="F52" s="24"/>
      <c r="G52" s="13"/>
      <c r="H52" s="13"/>
      <c r="I52" s="13"/>
      <c r="J52" s="13"/>
    </row>
    <row r="53" spans="1:10" x14ac:dyDescent="0.25">
      <c r="A53" s="12" t="s">
        <v>46</v>
      </c>
      <c r="B53" s="42">
        <f>+'[1]PP EX- WORK'!W73</f>
        <v>138351</v>
      </c>
      <c r="C53" s="42">
        <v>1100</v>
      </c>
      <c r="D53" s="42">
        <f t="shared" si="2"/>
        <v>137251</v>
      </c>
      <c r="E53" s="44"/>
      <c r="F53" s="24"/>
      <c r="G53" s="13"/>
      <c r="H53" s="13"/>
      <c r="I53" s="13"/>
      <c r="J53" s="13"/>
    </row>
    <row r="54" spans="1:10" x14ac:dyDescent="0.25">
      <c r="A54" s="12" t="s">
        <v>115</v>
      </c>
      <c r="B54" s="42">
        <f>+'[1]PP EX- WORK'!N73</f>
        <v>136831</v>
      </c>
      <c r="C54" s="42">
        <v>1100</v>
      </c>
      <c r="D54" s="42">
        <f t="shared" si="2"/>
        <v>135731</v>
      </c>
      <c r="E54" s="44"/>
      <c r="F54" s="24"/>
      <c r="G54" s="13"/>
      <c r="H54" s="13"/>
      <c r="I54" s="13"/>
      <c r="J54" s="13"/>
    </row>
    <row r="55" spans="1:10" x14ac:dyDescent="0.25">
      <c r="A55" s="12" t="s">
        <v>192</v>
      </c>
      <c r="B55" s="42">
        <f>+'[1]PP EX- WORK'!O73</f>
        <v>136331</v>
      </c>
      <c r="C55" s="42">
        <v>1100</v>
      </c>
      <c r="D55" s="42">
        <f t="shared" si="2"/>
        <v>135231</v>
      </c>
      <c r="E55" s="44"/>
      <c r="F55" s="24"/>
      <c r="G55" s="13"/>
      <c r="H55" s="13"/>
      <c r="I55" s="13"/>
      <c r="J55" s="13"/>
    </row>
    <row r="56" spans="1:10" x14ac:dyDescent="0.25">
      <c r="A56" s="12" t="s">
        <v>117</v>
      </c>
      <c r="B56" s="42">
        <f>+'[1]PP EX- WORK'!K73</f>
        <v>139899</v>
      </c>
      <c r="C56" s="42">
        <v>1100</v>
      </c>
      <c r="D56" s="42">
        <f t="shared" si="2"/>
        <v>138799</v>
      </c>
      <c r="E56" s="44"/>
      <c r="F56" s="24"/>
      <c r="G56" s="13"/>
      <c r="H56" s="13"/>
      <c r="I56" s="13"/>
      <c r="J56" s="13"/>
    </row>
    <row r="57" spans="1:10" x14ac:dyDescent="0.25">
      <c r="A57" s="12" t="s">
        <v>118</v>
      </c>
      <c r="B57" s="42">
        <f>+'[1]PP EX- WORK'!M73</f>
        <v>142899</v>
      </c>
      <c r="C57" s="42">
        <v>1100</v>
      </c>
      <c r="D57" s="42">
        <f t="shared" si="2"/>
        <v>141799</v>
      </c>
      <c r="E57" s="44"/>
      <c r="F57" s="24"/>
      <c r="G57" s="13"/>
      <c r="H57" s="13"/>
      <c r="I57" s="13"/>
      <c r="J57" s="13"/>
    </row>
    <row r="58" spans="1:10" x14ac:dyDescent="0.25">
      <c r="A58" s="47" t="s">
        <v>119</v>
      </c>
      <c r="B58" s="42">
        <f>+'[1]PP EX- WORK'!L73</f>
        <v>141851</v>
      </c>
      <c r="C58" s="42">
        <v>1100</v>
      </c>
      <c r="D58" s="42">
        <f t="shared" si="2"/>
        <v>140751</v>
      </c>
      <c r="E58" s="44"/>
      <c r="F58" s="24"/>
      <c r="G58" s="13"/>
      <c r="H58" s="13"/>
      <c r="I58" s="13"/>
      <c r="J58" s="13"/>
    </row>
    <row r="59" spans="1:10" x14ac:dyDescent="0.25">
      <c r="A59" s="45" t="s">
        <v>54</v>
      </c>
      <c r="B59" s="42"/>
      <c r="C59" s="42"/>
      <c r="D59" s="43"/>
      <c r="E59" s="44"/>
      <c r="F59" s="24"/>
      <c r="G59" s="13"/>
      <c r="H59" s="13"/>
      <c r="I59" s="13"/>
      <c r="J59" s="13"/>
    </row>
    <row r="60" spans="1:10" x14ac:dyDescent="0.25">
      <c r="A60" s="12" t="s">
        <v>120</v>
      </c>
      <c r="B60" s="42">
        <f>+'[1]LL Ex-Works &amp; STP'!C73</f>
        <v>125143</v>
      </c>
      <c r="C60" s="42">
        <v>1100</v>
      </c>
      <c r="D60" s="42">
        <f t="shared" ref="D60:D68" si="3">+B60-C60</f>
        <v>124043</v>
      </c>
      <c r="E60" s="44"/>
      <c r="F60" s="24"/>
      <c r="G60" s="13"/>
      <c r="H60" s="13"/>
      <c r="I60" s="13"/>
      <c r="J60" s="13"/>
    </row>
    <row r="61" spans="1:10" x14ac:dyDescent="0.25">
      <c r="A61" s="12" t="s">
        <v>121</v>
      </c>
      <c r="B61" s="42">
        <f>+'[1]LL Ex-Works &amp; STP'!B73</f>
        <v>124143</v>
      </c>
      <c r="C61" s="42">
        <v>1100</v>
      </c>
      <c r="D61" s="42">
        <f t="shared" si="3"/>
        <v>123043</v>
      </c>
      <c r="E61" s="44"/>
      <c r="F61" s="24"/>
      <c r="G61" s="13"/>
      <c r="H61" s="13"/>
      <c r="I61" s="13"/>
      <c r="J61" s="13"/>
    </row>
    <row r="62" spans="1:10" x14ac:dyDescent="0.25">
      <c r="A62" s="12" t="s">
        <v>122</v>
      </c>
      <c r="B62" s="42">
        <f>+'[1]LL Ex-Works &amp; STP'!B73</f>
        <v>124143</v>
      </c>
      <c r="C62" s="42">
        <v>1100</v>
      </c>
      <c r="D62" s="42">
        <f t="shared" si="3"/>
        <v>123043</v>
      </c>
      <c r="E62" s="44"/>
      <c r="F62" s="24"/>
      <c r="G62" s="13"/>
      <c r="H62" s="13"/>
      <c r="I62" s="13"/>
      <c r="J62" s="13"/>
    </row>
    <row r="63" spans="1:10" x14ac:dyDescent="0.25">
      <c r="A63" s="12" t="s">
        <v>123</v>
      </c>
      <c r="B63" s="42">
        <f>+'[1]LL Ex-Works &amp; STP'!D73</f>
        <v>134223</v>
      </c>
      <c r="C63" s="42">
        <v>1100</v>
      </c>
      <c r="D63" s="42">
        <f t="shared" si="3"/>
        <v>133123</v>
      </c>
      <c r="E63" s="44"/>
      <c r="F63" s="24"/>
      <c r="G63" s="13"/>
      <c r="H63" s="13"/>
      <c r="I63" s="13"/>
      <c r="J63" s="13"/>
    </row>
    <row r="64" spans="1:10" x14ac:dyDescent="0.25">
      <c r="A64" s="12" t="s">
        <v>124</v>
      </c>
      <c r="B64" s="42">
        <f>+'[1]LL Ex-Works &amp; STP'!E73</f>
        <v>136223</v>
      </c>
      <c r="C64" s="42">
        <v>1100</v>
      </c>
      <c r="D64" s="42">
        <f t="shared" si="3"/>
        <v>135123</v>
      </c>
      <c r="E64" s="44"/>
      <c r="F64" s="24"/>
      <c r="G64" s="13"/>
      <c r="H64" s="13"/>
      <c r="I64" s="13"/>
      <c r="J64" s="13"/>
    </row>
    <row r="65" spans="1:10" x14ac:dyDescent="0.25">
      <c r="A65" s="12" t="s">
        <v>125</v>
      </c>
      <c r="B65" s="42">
        <f>+'[1]LL Ex-Works &amp; STP'!F73</f>
        <v>137913</v>
      </c>
      <c r="C65" s="42">
        <v>1100</v>
      </c>
      <c r="D65" s="42">
        <f t="shared" si="3"/>
        <v>136813</v>
      </c>
      <c r="E65" s="44"/>
      <c r="F65" s="24"/>
      <c r="G65" s="13"/>
      <c r="H65" s="13"/>
      <c r="I65" s="13"/>
      <c r="J65" s="13"/>
    </row>
    <row r="66" spans="1:10" x14ac:dyDescent="0.25">
      <c r="A66" s="12" t="s">
        <v>126</v>
      </c>
      <c r="B66" s="42">
        <f>+'[1]LL Ex-Works &amp; STP'!B73-3000</f>
        <v>121143</v>
      </c>
      <c r="C66" s="42">
        <v>1100</v>
      </c>
      <c r="D66" s="42">
        <f t="shared" si="3"/>
        <v>120043</v>
      </c>
      <c r="E66" s="44"/>
      <c r="F66" s="24"/>
      <c r="G66" s="13"/>
      <c r="H66" s="13"/>
      <c r="I66" s="13"/>
      <c r="J66" s="13"/>
    </row>
    <row r="67" spans="1:10" x14ac:dyDescent="0.25">
      <c r="A67" s="12" t="s">
        <v>127</v>
      </c>
      <c r="B67" s="42">
        <f>+'[1]LL Ex-Works &amp; STP'!H73</f>
        <v>122143</v>
      </c>
      <c r="C67" s="42">
        <v>1100</v>
      </c>
      <c r="D67" s="42">
        <f t="shared" si="3"/>
        <v>121043</v>
      </c>
      <c r="E67" s="44"/>
      <c r="F67" s="24"/>
      <c r="G67" s="13"/>
      <c r="H67" s="13"/>
      <c r="I67" s="13"/>
      <c r="J67" s="13"/>
    </row>
    <row r="68" spans="1:10" x14ac:dyDescent="0.25">
      <c r="A68" s="12" t="s">
        <v>128</v>
      </c>
      <c r="B68" s="42">
        <f>+'[1]LL Ex-Works &amp; STP'!I73</f>
        <v>122143</v>
      </c>
      <c r="C68" s="42">
        <v>1100</v>
      </c>
      <c r="D68" s="42">
        <f t="shared" si="3"/>
        <v>121043</v>
      </c>
      <c r="E68" s="44"/>
      <c r="F68" s="24"/>
      <c r="G68" s="13"/>
      <c r="H68" s="13"/>
      <c r="I68" s="13"/>
      <c r="J68" s="13"/>
    </row>
    <row r="69" spans="1:10" x14ac:dyDescent="0.25">
      <c r="A69" s="45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8" t="s">
        <v>131</v>
      </c>
      <c r="C70" s="48" t="s">
        <v>132</v>
      </c>
      <c r="D70" s="48" t="s">
        <v>133</v>
      </c>
      <c r="E70" s="48" t="s">
        <v>134</v>
      </c>
      <c r="F70" s="48" t="s">
        <v>135</v>
      </c>
      <c r="G70" s="48" t="s">
        <v>136</v>
      </c>
      <c r="H70" s="48" t="s">
        <v>137</v>
      </c>
      <c r="I70" s="48" t="s">
        <v>138</v>
      </c>
      <c r="J70" s="13"/>
    </row>
    <row r="71" spans="1:10" x14ac:dyDescent="0.25">
      <c r="A71" s="45" t="s">
        <v>139</v>
      </c>
      <c r="B71" s="49" t="s">
        <v>140</v>
      </c>
      <c r="C71" s="49" t="s">
        <v>141</v>
      </c>
      <c r="D71" s="49" t="s">
        <v>142</v>
      </c>
      <c r="E71" s="49" t="s">
        <v>143</v>
      </c>
      <c r="F71" s="49" t="s">
        <v>144</v>
      </c>
      <c r="G71" s="49" t="s">
        <v>145</v>
      </c>
      <c r="H71" s="49" t="s">
        <v>146</v>
      </c>
      <c r="I71" s="50" t="s">
        <v>147</v>
      </c>
      <c r="J71" s="13"/>
    </row>
    <row r="72" spans="1:10" x14ac:dyDescent="0.25">
      <c r="A72" s="12" t="s">
        <v>148</v>
      </c>
      <c r="B72" s="48" t="s">
        <v>131</v>
      </c>
      <c r="C72" s="48" t="s">
        <v>132</v>
      </c>
      <c r="D72" s="48" t="s">
        <v>133</v>
      </c>
      <c r="E72" s="48" t="s">
        <v>134</v>
      </c>
      <c r="F72" s="48" t="s">
        <v>135</v>
      </c>
      <c r="G72" s="48" t="s">
        <v>136</v>
      </c>
      <c r="H72" s="48" t="s">
        <v>137</v>
      </c>
      <c r="I72" s="48" t="s">
        <v>138</v>
      </c>
      <c r="J72" s="13"/>
    </row>
    <row r="73" spans="1:10" x14ac:dyDescent="0.25">
      <c r="A73" s="12" t="s">
        <v>149</v>
      </c>
      <c r="B73" s="48" t="s">
        <v>150</v>
      </c>
      <c r="C73" s="48" t="s">
        <v>151</v>
      </c>
      <c r="D73" s="48" t="s">
        <v>152</v>
      </c>
      <c r="E73" s="48" t="s">
        <v>153</v>
      </c>
      <c r="F73" s="48" t="s">
        <v>154</v>
      </c>
      <c r="G73" s="48" t="s">
        <v>155</v>
      </c>
      <c r="H73" s="48" t="s">
        <v>143</v>
      </c>
      <c r="I73" s="1" t="s">
        <v>156</v>
      </c>
      <c r="J73" s="13"/>
    </row>
    <row r="74" spans="1:10" x14ac:dyDescent="0.25">
      <c r="A74" s="28" t="s">
        <v>157</v>
      </c>
      <c r="B74" s="63"/>
      <c r="C74" s="63"/>
      <c r="D74" s="63"/>
      <c r="E74" s="63"/>
      <c r="F74" s="63"/>
      <c r="G74" s="63"/>
      <c r="H74" s="63"/>
      <c r="I74" s="63"/>
      <c r="J74" s="64"/>
    </row>
    <row r="75" spans="1:10" x14ac:dyDescent="0.25">
      <c r="A75" s="29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30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30" t="s">
        <v>160</v>
      </c>
      <c r="B77" s="24"/>
      <c r="C77" s="24"/>
      <c r="D77" s="24"/>
      <c r="E77" s="24"/>
      <c r="F77" s="24"/>
      <c r="G77" s="24"/>
      <c r="H77" s="24"/>
      <c r="I77" s="13"/>
      <c r="J77" s="13"/>
    </row>
    <row r="78" spans="1:10" x14ac:dyDescent="0.25">
      <c r="A78" s="30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30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29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I18" sqref="I18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240</v>
      </c>
      <c r="B5" s="78"/>
      <c r="C5" s="78"/>
      <c r="D5" s="78"/>
      <c r="E5" s="78"/>
      <c r="F5" s="78"/>
      <c r="G5" s="78"/>
      <c r="H5" s="78"/>
      <c r="I5" s="53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23.07.26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9" t="s">
        <v>171</v>
      </c>
      <c r="E8" s="40"/>
      <c r="F8" s="13"/>
      <c r="G8" s="54"/>
      <c r="H8" s="13"/>
      <c r="I8" s="13"/>
      <c r="J8" s="13"/>
    </row>
    <row r="9" spans="1:10" x14ac:dyDescent="0.25">
      <c r="A9" s="36" t="s">
        <v>12</v>
      </c>
      <c r="B9" s="37"/>
      <c r="C9" s="1" t="s">
        <v>84</v>
      </c>
      <c r="D9" s="39" t="s">
        <v>172</v>
      </c>
      <c r="E9" s="40"/>
      <c r="F9" s="2"/>
      <c r="G9" s="14"/>
      <c r="H9" s="13"/>
      <c r="I9" s="13"/>
      <c r="J9" s="13"/>
    </row>
    <row r="10" spans="1:10" x14ac:dyDescent="0.25">
      <c r="A10" s="12" t="s">
        <v>87</v>
      </c>
      <c r="B10" s="41">
        <f>+'[1]HD Ex-Works'!R79</f>
        <v>125348</v>
      </c>
      <c r="C10" s="42">
        <v>1100</v>
      </c>
      <c r="D10" s="42">
        <f t="shared" ref="D10:D33" si="0">+B10-C10</f>
        <v>124248</v>
      </c>
      <c r="E10" s="54" t="s">
        <v>173</v>
      </c>
      <c r="F10" s="53"/>
      <c r="G10" s="13"/>
      <c r="H10" s="13"/>
      <c r="I10" s="13"/>
      <c r="J10" s="13"/>
    </row>
    <row r="11" spans="1:10" x14ac:dyDescent="0.25">
      <c r="A11" s="12" t="s">
        <v>15</v>
      </c>
      <c r="B11" s="41">
        <f>+'[1]HD Ex-Works'!S79</f>
        <v>127348</v>
      </c>
      <c r="C11" s="42">
        <v>1100</v>
      </c>
      <c r="D11" s="42">
        <f t="shared" si="0"/>
        <v>126248</v>
      </c>
      <c r="E11" s="44"/>
      <c r="F11" s="24"/>
      <c r="G11" s="14"/>
      <c r="H11" s="13"/>
      <c r="I11" s="13"/>
      <c r="J11" s="13"/>
    </row>
    <row r="12" spans="1:10" x14ac:dyDescent="0.25">
      <c r="A12" s="12" t="s">
        <v>88</v>
      </c>
      <c r="B12" s="41">
        <f>+'[1]HD Ex-Works'!T79</f>
        <v>136440</v>
      </c>
      <c r="C12" s="42">
        <v>1100</v>
      </c>
      <c r="D12" s="42">
        <f>+B12-C12</f>
        <v>135340</v>
      </c>
      <c r="E12" s="55"/>
      <c r="F12" s="24"/>
      <c r="G12" s="14"/>
      <c r="H12" s="13"/>
      <c r="I12" s="13"/>
      <c r="J12" s="13"/>
    </row>
    <row r="13" spans="1:10" x14ac:dyDescent="0.25">
      <c r="A13" s="12" t="s">
        <v>89</v>
      </c>
      <c r="B13" s="41">
        <f>+'[1]HD Ex-Works'!U79</f>
        <v>136440</v>
      </c>
      <c r="C13" s="42">
        <v>1100</v>
      </c>
      <c r="D13" s="42">
        <f t="shared" si="0"/>
        <v>135340</v>
      </c>
      <c r="E13" s="55"/>
      <c r="F13" s="24"/>
      <c r="G13" s="14"/>
      <c r="H13" s="13"/>
      <c r="I13" s="13"/>
      <c r="J13" s="13"/>
    </row>
    <row r="14" spans="1:10" x14ac:dyDescent="0.25">
      <c r="A14" s="12" t="s">
        <v>19</v>
      </c>
      <c r="B14" s="41">
        <f>+'[1]HD Ex-Works'!M79</f>
        <v>138940</v>
      </c>
      <c r="C14" s="42">
        <v>1100</v>
      </c>
      <c r="D14" s="42">
        <f>+B14-C14</f>
        <v>137840</v>
      </c>
      <c r="E14" s="56"/>
      <c r="F14" s="24"/>
      <c r="G14" s="14"/>
      <c r="H14" s="13"/>
      <c r="I14" s="13"/>
      <c r="J14" s="13"/>
    </row>
    <row r="15" spans="1:10" x14ac:dyDescent="0.25">
      <c r="A15" s="12" t="s">
        <v>20</v>
      </c>
      <c r="B15" s="41">
        <f>+'[1]HD Ex-Works'!N79</f>
        <v>138940</v>
      </c>
      <c r="C15" s="42">
        <v>1100</v>
      </c>
      <c r="D15" s="42">
        <f>+B15-C15</f>
        <v>137840</v>
      </c>
      <c r="E15" s="56"/>
      <c r="F15" s="24"/>
      <c r="G15" s="14"/>
      <c r="H15" s="13"/>
      <c r="I15" s="13"/>
      <c r="J15" s="13"/>
    </row>
    <row r="16" spans="1:10" x14ac:dyDescent="0.25">
      <c r="A16" s="12" t="s">
        <v>90</v>
      </c>
      <c r="B16" s="41">
        <f>+'[1]HD Ex-Works'!Q79</f>
        <v>126276</v>
      </c>
      <c r="C16" s="42">
        <v>1100</v>
      </c>
      <c r="D16" s="42">
        <f t="shared" si="0"/>
        <v>125176</v>
      </c>
      <c r="E16" s="57" t="s">
        <v>174</v>
      </c>
      <c r="F16" s="1" t="s">
        <v>175</v>
      </c>
      <c r="G16" s="40"/>
      <c r="H16" s="13"/>
      <c r="I16" s="13"/>
      <c r="J16" s="13"/>
    </row>
    <row r="17" spans="1:10" x14ac:dyDescent="0.25">
      <c r="A17" s="12" t="s">
        <v>91</v>
      </c>
      <c r="B17" s="41">
        <f>+'[1]HD Ex-Works'!C79</f>
        <v>137486</v>
      </c>
      <c r="C17" s="42">
        <v>1100</v>
      </c>
      <c r="D17" s="42">
        <f t="shared" si="0"/>
        <v>136386</v>
      </c>
      <c r="E17" s="58" t="s">
        <v>176</v>
      </c>
      <c r="F17" s="1" t="s">
        <v>177</v>
      </c>
      <c r="G17" s="40"/>
      <c r="H17" s="13"/>
      <c r="I17" s="13"/>
      <c r="J17" s="13"/>
    </row>
    <row r="18" spans="1:10" x14ac:dyDescent="0.25">
      <c r="A18" s="12" t="s">
        <v>92</v>
      </c>
      <c r="B18" s="41">
        <f>+'[1]HD Ex-Works'!D79</f>
        <v>136236</v>
      </c>
      <c r="C18" s="42">
        <v>1100</v>
      </c>
      <c r="D18" s="42">
        <f t="shared" si="0"/>
        <v>135136</v>
      </c>
      <c r="E18" s="58" t="s">
        <v>241</v>
      </c>
      <c r="F18" s="59">
        <f>+[1]FREIGHT!I169</f>
        <v>3878</v>
      </c>
      <c r="G18" s="35"/>
      <c r="H18" s="13"/>
      <c r="I18" s="13"/>
      <c r="J18" s="13"/>
    </row>
    <row r="19" spans="1:10" x14ac:dyDescent="0.25">
      <c r="A19" s="12" t="s">
        <v>93</v>
      </c>
      <c r="B19" s="42">
        <f>+'[1]HD Ex-Works'!B79</f>
        <v>135736</v>
      </c>
      <c r="C19" s="42">
        <v>1100</v>
      </c>
      <c r="D19" s="42">
        <f t="shared" si="0"/>
        <v>134636</v>
      </c>
      <c r="E19" s="58" t="s">
        <v>242</v>
      </c>
      <c r="F19" s="59">
        <f>+[1]FREIGHT!I172</f>
        <v>3650</v>
      </c>
      <c r="G19" s="35"/>
      <c r="H19" s="13"/>
      <c r="I19" s="13"/>
      <c r="J19" s="13"/>
    </row>
    <row r="20" spans="1:10" x14ac:dyDescent="0.25">
      <c r="A20" s="12" t="s">
        <v>94</v>
      </c>
      <c r="B20" s="42">
        <f>+'[1]HD Ex-Works'!E79</f>
        <v>137540</v>
      </c>
      <c r="C20" s="42">
        <v>1100</v>
      </c>
      <c r="D20" s="42">
        <f t="shared" si="0"/>
        <v>136440</v>
      </c>
      <c r="E20" s="58" t="s">
        <v>243</v>
      </c>
      <c r="F20" s="60">
        <f>+[1]FREIGHT!I174</f>
        <v>3748</v>
      </c>
      <c r="G20" s="40"/>
      <c r="H20" s="13"/>
      <c r="I20" s="13"/>
      <c r="J20" s="13"/>
    </row>
    <row r="21" spans="1:10" x14ac:dyDescent="0.25">
      <c r="A21" s="12" t="s">
        <v>25</v>
      </c>
      <c r="B21" s="42">
        <f>+'[1]HD Ex-Works'!F79</f>
        <v>138038</v>
      </c>
      <c r="C21" s="42">
        <v>1100</v>
      </c>
      <c r="D21" s="42">
        <f t="shared" si="0"/>
        <v>136938</v>
      </c>
      <c r="E21" s="58" t="s">
        <v>244</v>
      </c>
      <c r="F21" s="60">
        <f>+[1]FREIGHT!I179</f>
        <v>3748</v>
      </c>
      <c r="G21" s="40"/>
      <c r="H21" s="13"/>
      <c r="I21" s="13"/>
      <c r="J21" s="13"/>
    </row>
    <row r="22" spans="1:10" x14ac:dyDescent="0.25">
      <c r="A22" s="12" t="s">
        <v>95</v>
      </c>
      <c r="B22" s="42">
        <f>+'[1]HD Ex-Works'!W79-3000</f>
        <v>128736</v>
      </c>
      <c r="C22" s="42">
        <v>1100</v>
      </c>
      <c r="D22" s="42">
        <f t="shared" si="0"/>
        <v>127636</v>
      </c>
      <c r="E22" s="58"/>
      <c r="F22" s="60"/>
      <c r="G22" s="40"/>
      <c r="H22" s="13"/>
      <c r="I22" s="13"/>
      <c r="J22" s="13"/>
    </row>
    <row r="23" spans="1:10" x14ac:dyDescent="0.25">
      <c r="A23" s="12" t="s">
        <v>96</v>
      </c>
      <c r="B23" s="42">
        <f>+'[1]HD Ex-Works'!W79</f>
        <v>131736</v>
      </c>
      <c r="C23" s="42">
        <v>1100</v>
      </c>
      <c r="D23" s="42">
        <f t="shared" si="0"/>
        <v>130636</v>
      </c>
      <c r="E23" s="58"/>
      <c r="F23" s="60"/>
      <c r="G23" s="61"/>
      <c r="H23" s="13"/>
      <c r="I23" s="13"/>
      <c r="J23" s="13"/>
    </row>
    <row r="24" spans="1:10" x14ac:dyDescent="0.25">
      <c r="A24" s="12" t="s">
        <v>97</v>
      </c>
      <c r="B24" s="42">
        <f>+'[1]HD Ex-Works'!X79</f>
        <v>131736</v>
      </c>
      <c r="C24" s="42">
        <v>1100</v>
      </c>
      <c r="D24" s="42">
        <f t="shared" si="0"/>
        <v>130636</v>
      </c>
      <c r="E24" s="58"/>
      <c r="F24" s="60"/>
      <c r="G24" s="61"/>
      <c r="H24" s="13"/>
      <c r="I24" s="13"/>
      <c r="J24" s="13"/>
    </row>
    <row r="25" spans="1:10" x14ac:dyDescent="0.25">
      <c r="A25" s="12" t="s">
        <v>98</v>
      </c>
      <c r="B25" s="41">
        <f>+'[1]HD Ex-Works'!J79</f>
        <v>127601</v>
      </c>
      <c r="C25" s="42">
        <v>1100</v>
      </c>
      <c r="D25" s="42">
        <f t="shared" si="0"/>
        <v>126501</v>
      </c>
      <c r="E25" s="58"/>
      <c r="F25" s="59"/>
      <c r="G25" s="40"/>
      <c r="H25" s="13"/>
      <c r="I25" s="13"/>
      <c r="J25" s="13"/>
    </row>
    <row r="26" spans="1:10" x14ac:dyDescent="0.25">
      <c r="A26" s="12" t="s">
        <v>29</v>
      </c>
      <c r="B26" s="42">
        <f>+'[1]HD Ex-Works'!H79</f>
        <v>126948</v>
      </c>
      <c r="C26" s="42">
        <v>1100</v>
      </c>
      <c r="D26" s="42">
        <f t="shared" si="0"/>
        <v>125848</v>
      </c>
      <c r="E26" s="58"/>
      <c r="F26" s="59"/>
      <c r="G26" s="40"/>
      <c r="H26" s="13"/>
      <c r="I26" s="13"/>
      <c r="J26" s="13"/>
    </row>
    <row r="27" spans="1:10" x14ac:dyDescent="0.25">
      <c r="A27" s="12" t="s">
        <v>31</v>
      </c>
      <c r="B27" s="42">
        <f>+'[1]HD Ex-Works'!G79</f>
        <v>127798</v>
      </c>
      <c r="C27" s="42">
        <v>1100</v>
      </c>
      <c r="D27" s="42">
        <f t="shared" si="0"/>
        <v>126698</v>
      </c>
      <c r="E27" s="58"/>
      <c r="F27" s="59"/>
      <c r="G27" s="40"/>
      <c r="H27" s="13"/>
      <c r="I27" s="13"/>
      <c r="J27" s="13"/>
    </row>
    <row r="28" spans="1:10" x14ac:dyDescent="0.25">
      <c r="A28" s="12" t="s">
        <v>99</v>
      </c>
      <c r="B28" s="42">
        <f>+'[1]HD Ex-Works'!I79</f>
        <v>125601</v>
      </c>
      <c r="C28" s="42">
        <v>1100</v>
      </c>
      <c r="D28" s="42">
        <f t="shared" si="0"/>
        <v>124501</v>
      </c>
      <c r="E28" s="58"/>
      <c r="F28" s="59"/>
      <c r="G28" s="40"/>
      <c r="H28" s="13"/>
      <c r="I28" s="13"/>
      <c r="J28" s="13"/>
    </row>
    <row r="29" spans="1:10" x14ac:dyDescent="0.25">
      <c r="A29" s="12" t="s">
        <v>27</v>
      </c>
      <c r="B29" s="42">
        <f>+'[1]HD Ex-Works'!Y79</f>
        <v>129736</v>
      </c>
      <c r="C29" s="42">
        <v>1100</v>
      </c>
      <c r="D29" s="42">
        <f t="shared" si="0"/>
        <v>128636</v>
      </c>
      <c r="E29" s="58"/>
      <c r="F29" s="59"/>
      <c r="G29" s="35"/>
      <c r="H29" s="13"/>
      <c r="I29" s="13"/>
      <c r="J29" s="13"/>
    </row>
    <row r="30" spans="1:10" x14ac:dyDescent="0.25">
      <c r="A30" s="12" t="s">
        <v>100</v>
      </c>
      <c r="B30" s="42">
        <f>+'[1]HD Ex-Works'!Z79</f>
        <v>127736</v>
      </c>
      <c r="C30" s="42">
        <v>1100</v>
      </c>
      <c r="D30" s="42">
        <f t="shared" si="0"/>
        <v>126636</v>
      </c>
      <c r="E30" s="58"/>
      <c r="F30" s="37"/>
      <c r="G30" s="35"/>
      <c r="H30" s="13"/>
      <c r="I30" s="13"/>
      <c r="J30" s="13"/>
    </row>
    <row r="31" spans="1:10" x14ac:dyDescent="0.25">
      <c r="A31" s="12" t="s">
        <v>101</v>
      </c>
      <c r="B31" s="42">
        <f>+'[1]HD Ex-Works'!AA79</f>
        <v>120776</v>
      </c>
      <c r="C31" s="42">
        <v>1100</v>
      </c>
      <c r="D31" s="42">
        <f t="shared" si="0"/>
        <v>119676</v>
      </c>
      <c r="E31" s="58"/>
      <c r="F31" s="37"/>
      <c r="G31" s="35"/>
      <c r="H31" s="13"/>
      <c r="I31" s="13"/>
      <c r="J31" s="13"/>
    </row>
    <row r="32" spans="1:10" x14ac:dyDescent="0.25">
      <c r="A32" s="12" t="s">
        <v>102</v>
      </c>
      <c r="B32" s="42">
        <f>+'[1]HD Ex-Works'!AB79</f>
        <v>135038</v>
      </c>
      <c r="C32" s="42">
        <v>1100</v>
      </c>
      <c r="D32" s="42">
        <f t="shared" si="0"/>
        <v>133938</v>
      </c>
      <c r="E32" s="58"/>
      <c r="F32" s="37"/>
      <c r="G32" s="35"/>
      <c r="H32" s="13"/>
      <c r="I32" s="13"/>
      <c r="J32" s="13"/>
    </row>
    <row r="33" spans="1:10" x14ac:dyDescent="0.25">
      <c r="A33" s="12" t="s">
        <v>103</v>
      </c>
      <c r="B33" s="42">
        <f>+'[1]HD Ex-Works'!AC79</f>
        <v>132736</v>
      </c>
      <c r="C33" s="42">
        <v>1100</v>
      </c>
      <c r="D33" s="42">
        <f t="shared" si="0"/>
        <v>131636</v>
      </c>
      <c r="E33" s="58"/>
      <c r="F33" s="37"/>
      <c r="G33" s="35"/>
      <c r="H33" s="13"/>
      <c r="I33" s="13"/>
      <c r="J33" s="13"/>
    </row>
    <row r="34" spans="1:10" x14ac:dyDescent="0.25">
      <c r="A34" s="45" t="s">
        <v>33</v>
      </c>
      <c r="B34" s="42"/>
      <c r="C34" s="42"/>
      <c r="D34" s="37"/>
      <c r="E34" s="58"/>
      <c r="F34" s="37"/>
      <c r="G34" s="35"/>
      <c r="H34" s="13"/>
      <c r="I34" s="13"/>
      <c r="J34" s="13"/>
    </row>
    <row r="35" spans="1:10" x14ac:dyDescent="0.25">
      <c r="A35" s="12" t="s">
        <v>34</v>
      </c>
      <c r="B35" s="42">
        <f>+'[1]PP EX- WORK'!G76</f>
        <v>137026</v>
      </c>
      <c r="C35" s="42">
        <v>1100</v>
      </c>
      <c r="D35" s="42">
        <f t="shared" ref="D35:D43" si="1">+B35-C35</f>
        <v>135926</v>
      </c>
      <c r="E35" s="62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42">
        <f>+'[1]PP EX- WORK'!E76</f>
        <v>131836</v>
      </c>
      <c r="C36" s="42">
        <v>1100</v>
      </c>
      <c r="D36" s="42">
        <f t="shared" si="1"/>
        <v>130736</v>
      </c>
      <c r="E36" s="44"/>
      <c r="F36" s="24"/>
      <c r="G36" s="13"/>
      <c r="H36" s="13"/>
      <c r="I36" s="13"/>
      <c r="J36" s="13"/>
    </row>
    <row r="37" spans="1:10" x14ac:dyDescent="0.25">
      <c r="A37" s="12" t="s">
        <v>105</v>
      </c>
      <c r="B37" s="42">
        <f>+'[1]PP EX- WORK'!B76</f>
        <v>130816</v>
      </c>
      <c r="C37" s="42">
        <v>1100</v>
      </c>
      <c r="D37" s="42">
        <f t="shared" si="1"/>
        <v>129716</v>
      </c>
      <c r="E37" s="44"/>
      <c r="F37" s="24"/>
      <c r="G37" s="13"/>
      <c r="H37" s="13"/>
      <c r="I37" s="13"/>
      <c r="J37" s="13"/>
    </row>
    <row r="38" spans="1:10" x14ac:dyDescent="0.25">
      <c r="A38" s="12" t="s">
        <v>37</v>
      </c>
      <c r="B38" s="41">
        <f>+'[1]PP EX- WORK'!F76</f>
        <v>132336</v>
      </c>
      <c r="C38" s="42">
        <v>1100</v>
      </c>
      <c r="D38" s="42">
        <f t="shared" si="1"/>
        <v>131236</v>
      </c>
      <c r="E38" s="44"/>
      <c r="F38" s="24"/>
      <c r="G38" s="13"/>
      <c r="H38" s="13"/>
      <c r="I38" s="13"/>
      <c r="J38" s="13"/>
    </row>
    <row r="39" spans="1:10" x14ac:dyDescent="0.25">
      <c r="A39" s="12" t="s">
        <v>191</v>
      </c>
      <c r="B39" s="42">
        <f>+'[1]PP EX- WORK'!X76</f>
        <v>126816</v>
      </c>
      <c r="C39" s="42">
        <v>1100</v>
      </c>
      <c r="D39" s="42">
        <f t="shared" si="1"/>
        <v>125716</v>
      </c>
      <c r="E39" s="44"/>
      <c r="F39" s="24"/>
      <c r="G39" s="13"/>
      <c r="H39" s="13"/>
      <c r="I39" s="13"/>
      <c r="J39" s="13"/>
    </row>
    <row r="40" spans="1:10" x14ac:dyDescent="0.25">
      <c r="A40" s="12" t="s">
        <v>107</v>
      </c>
      <c r="B40" s="42">
        <f>+'[1]PP EX- WORK'!C76</f>
        <v>130316</v>
      </c>
      <c r="C40" s="42">
        <v>1100</v>
      </c>
      <c r="D40" s="42">
        <f t="shared" si="1"/>
        <v>129216</v>
      </c>
      <c r="E40" s="44"/>
      <c r="F40" s="24"/>
      <c r="G40" s="13"/>
      <c r="H40" s="13"/>
      <c r="I40" s="13"/>
      <c r="J40" s="13"/>
    </row>
    <row r="41" spans="1:10" x14ac:dyDescent="0.25">
      <c r="A41" s="12" t="s">
        <v>108</v>
      </c>
      <c r="B41" s="42">
        <f>+'[1]PP EX- WORK'!D76</f>
        <v>130836</v>
      </c>
      <c r="C41" s="42">
        <v>1100</v>
      </c>
      <c r="D41" s="42">
        <f t="shared" si="1"/>
        <v>129736</v>
      </c>
      <c r="E41" s="44"/>
      <c r="F41" s="24"/>
      <c r="G41" s="13"/>
      <c r="H41" s="13"/>
      <c r="I41" s="13"/>
      <c r="J41" s="13"/>
    </row>
    <row r="42" spans="1:10" x14ac:dyDescent="0.25">
      <c r="A42" s="12" t="s">
        <v>109</v>
      </c>
      <c r="B42" s="42">
        <f>+'[1]PP EX- WORK'!H76</f>
        <v>136626</v>
      </c>
      <c r="C42" s="42">
        <v>1100</v>
      </c>
      <c r="D42" s="42">
        <f t="shared" si="1"/>
        <v>135526</v>
      </c>
      <c r="E42" s="44"/>
      <c r="F42" s="24"/>
      <c r="G42" s="13"/>
      <c r="H42" s="13"/>
      <c r="I42" s="13"/>
      <c r="J42" s="13"/>
    </row>
    <row r="43" spans="1:10" x14ac:dyDescent="0.25">
      <c r="A43" s="12" t="s">
        <v>110</v>
      </c>
      <c r="B43" s="42">
        <f>+'[1]PP EX- WORK'!AA76</f>
        <v>128816</v>
      </c>
      <c r="C43" s="42">
        <v>1100</v>
      </c>
      <c r="D43" s="42">
        <f t="shared" si="1"/>
        <v>127716</v>
      </c>
      <c r="E43" s="44"/>
      <c r="F43" s="24"/>
      <c r="G43" s="13"/>
      <c r="H43" s="13"/>
      <c r="I43" s="13"/>
      <c r="J43" s="13"/>
    </row>
    <row r="44" spans="1:10" x14ac:dyDescent="0.25">
      <c r="A44" s="45" t="s">
        <v>41</v>
      </c>
      <c r="B44" s="42"/>
      <c r="C44" s="42"/>
      <c r="D44" s="43"/>
      <c r="E44" s="44"/>
      <c r="F44" s="24"/>
      <c r="G44" s="13"/>
      <c r="H44" s="13"/>
      <c r="I44" s="13"/>
      <c r="J44" s="13"/>
    </row>
    <row r="45" spans="1:10" x14ac:dyDescent="0.25">
      <c r="A45" s="12" t="s">
        <v>111</v>
      </c>
      <c r="B45" s="42">
        <f>+'[1]PP EX- WORK'!R76</f>
        <v>140021</v>
      </c>
      <c r="C45" s="42">
        <v>1100</v>
      </c>
      <c r="D45" s="42">
        <f t="shared" ref="D45:D58" si="2">+B45-C45</f>
        <v>138921</v>
      </c>
      <c r="E45" s="44"/>
      <c r="F45" s="24"/>
      <c r="G45" s="13"/>
      <c r="H45" s="13"/>
      <c r="I45" s="13"/>
      <c r="J45" s="13"/>
    </row>
    <row r="46" spans="1:10" x14ac:dyDescent="0.25">
      <c r="A46" s="12" t="s">
        <v>112</v>
      </c>
      <c r="B46" s="42">
        <f>+'[1]PP EX- WORK'!P76</f>
        <v>139851</v>
      </c>
      <c r="C46" s="42">
        <v>1100</v>
      </c>
      <c r="D46" s="42">
        <f>+B46-C46</f>
        <v>138751</v>
      </c>
      <c r="E46" s="44"/>
      <c r="F46" s="24"/>
      <c r="G46" s="13"/>
      <c r="H46" s="13"/>
      <c r="I46" s="13"/>
      <c r="J46" s="13"/>
    </row>
    <row r="47" spans="1:10" x14ac:dyDescent="0.25">
      <c r="A47" s="12" t="s">
        <v>113</v>
      </c>
      <c r="B47" s="42">
        <f>+'[1]PP EX- WORK'!Z76</f>
        <v>130601</v>
      </c>
      <c r="C47" s="42">
        <v>1100</v>
      </c>
      <c r="D47" s="42">
        <f t="shared" si="2"/>
        <v>129501</v>
      </c>
      <c r="E47" s="44"/>
      <c r="F47" s="24"/>
      <c r="G47" s="13"/>
      <c r="H47" s="13"/>
      <c r="I47" s="13"/>
      <c r="J47" s="13"/>
    </row>
    <row r="48" spans="1:10" x14ac:dyDescent="0.25">
      <c r="A48" s="12" t="s">
        <v>51</v>
      </c>
      <c r="B48" s="42">
        <f>+'[1]PP EX- WORK'!Q76</f>
        <v>138421</v>
      </c>
      <c r="C48" s="42">
        <v>1100</v>
      </c>
      <c r="D48" s="42">
        <f t="shared" si="2"/>
        <v>137321</v>
      </c>
      <c r="E48" s="44"/>
      <c r="F48" s="24"/>
      <c r="G48" s="13"/>
      <c r="H48" s="13"/>
      <c r="I48" s="13"/>
      <c r="J48" s="13"/>
    </row>
    <row r="49" spans="1:10" x14ac:dyDescent="0.25">
      <c r="A49" s="12" t="s">
        <v>114</v>
      </c>
      <c r="B49" s="42">
        <f>+'[1]PP EX- WORK'!S76</f>
        <v>136601</v>
      </c>
      <c r="C49" s="42">
        <v>1100</v>
      </c>
      <c r="D49" s="42">
        <f t="shared" si="2"/>
        <v>135501</v>
      </c>
      <c r="E49" s="44"/>
      <c r="F49" s="24"/>
      <c r="G49" s="13"/>
      <c r="H49" s="13"/>
      <c r="I49" s="13"/>
      <c r="J49" s="13"/>
    </row>
    <row r="50" spans="1:10" x14ac:dyDescent="0.25">
      <c r="A50" s="12" t="s">
        <v>43</v>
      </c>
      <c r="B50" s="42">
        <f>+'[1]PP EX- WORK'!T76</f>
        <v>137616</v>
      </c>
      <c r="C50" s="42">
        <v>1100</v>
      </c>
      <c r="D50" s="42">
        <f t="shared" si="2"/>
        <v>136516</v>
      </c>
      <c r="E50" s="44"/>
      <c r="F50" s="24"/>
      <c r="G50" s="13"/>
      <c r="H50" s="13"/>
      <c r="I50" s="13"/>
      <c r="J50" s="13"/>
    </row>
    <row r="51" spans="1:10" x14ac:dyDescent="0.25">
      <c r="A51" s="12" t="s">
        <v>44</v>
      </c>
      <c r="B51" s="42">
        <f>+'[1]PP EX- WORK'!U76</f>
        <v>139466</v>
      </c>
      <c r="C51" s="42">
        <v>1100</v>
      </c>
      <c r="D51" s="42">
        <f t="shared" si="2"/>
        <v>138366</v>
      </c>
      <c r="E51" s="44"/>
      <c r="F51" s="24"/>
      <c r="G51" s="13"/>
      <c r="H51" s="13"/>
      <c r="I51" s="13"/>
      <c r="J51" s="13"/>
    </row>
    <row r="52" spans="1:10" x14ac:dyDescent="0.25">
      <c r="A52" s="12" t="s">
        <v>45</v>
      </c>
      <c r="B52" s="42">
        <f>+'[1]PP EX- WORK'!V76</f>
        <v>138271</v>
      </c>
      <c r="C52" s="42">
        <v>1100</v>
      </c>
      <c r="D52" s="42">
        <f t="shared" si="2"/>
        <v>137171</v>
      </c>
      <c r="E52" s="44"/>
      <c r="F52" s="24"/>
      <c r="G52" s="13"/>
      <c r="H52" s="13"/>
      <c r="I52" s="13"/>
      <c r="J52" s="13"/>
    </row>
    <row r="53" spans="1:10" x14ac:dyDescent="0.25">
      <c r="A53" s="12" t="s">
        <v>46</v>
      </c>
      <c r="B53" s="42">
        <f>+'[1]PP EX- WORK'!W76</f>
        <v>138171</v>
      </c>
      <c r="C53" s="42">
        <v>1100</v>
      </c>
      <c r="D53" s="42">
        <f t="shared" si="2"/>
        <v>137071</v>
      </c>
      <c r="E53" s="44"/>
      <c r="F53" s="24"/>
      <c r="G53" s="13"/>
      <c r="H53" s="13"/>
      <c r="I53" s="13"/>
      <c r="J53" s="13"/>
    </row>
    <row r="54" spans="1:10" x14ac:dyDescent="0.25">
      <c r="A54" s="12" t="s">
        <v>115</v>
      </c>
      <c r="B54" s="42">
        <f>+'[1]PP EX- WORK'!N76</f>
        <v>136601</v>
      </c>
      <c r="C54" s="42">
        <v>1100</v>
      </c>
      <c r="D54" s="42">
        <f t="shared" si="2"/>
        <v>135501</v>
      </c>
      <c r="E54" s="44"/>
      <c r="F54" s="24"/>
      <c r="G54" s="13"/>
      <c r="H54" s="13"/>
      <c r="I54" s="13"/>
      <c r="J54" s="13"/>
    </row>
    <row r="55" spans="1:10" x14ac:dyDescent="0.25">
      <c r="A55" s="12" t="s">
        <v>192</v>
      </c>
      <c r="B55" s="42">
        <f>+'[1]PP EX- WORK'!O76</f>
        <v>136101</v>
      </c>
      <c r="C55" s="42">
        <v>1100</v>
      </c>
      <c r="D55" s="42">
        <f t="shared" si="2"/>
        <v>135001</v>
      </c>
      <c r="E55" s="44"/>
      <c r="F55" s="24"/>
      <c r="G55" s="13"/>
      <c r="H55" s="13"/>
      <c r="I55" s="13"/>
      <c r="J55" s="13"/>
    </row>
    <row r="56" spans="1:10" x14ac:dyDescent="0.25">
      <c r="A56" s="12" t="s">
        <v>117</v>
      </c>
      <c r="B56" s="42">
        <f>+'[1]PP EX- WORK'!K76</f>
        <v>140100</v>
      </c>
      <c r="C56" s="42">
        <v>1100</v>
      </c>
      <c r="D56" s="42">
        <f t="shared" si="2"/>
        <v>139000</v>
      </c>
      <c r="E56" s="44"/>
      <c r="F56" s="24"/>
      <c r="G56" s="13"/>
      <c r="H56" s="13"/>
      <c r="I56" s="13"/>
      <c r="J56" s="13"/>
    </row>
    <row r="57" spans="1:10" x14ac:dyDescent="0.25">
      <c r="A57" s="12" t="s">
        <v>118</v>
      </c>
      <c r="B57" s="42">
        <f>+'[1]PP EX- WORK'!M76</f>
        <v>143100</v>
      </c>
      <c r="C57" s="42">
        <v>1100</v>
      </c>
      <c r="D57" s="42">
        <f t="shared" si="2"/>
        <v>142000</v>
      </c>
      <c r="E57" s="44"/>
      <c r="F57" s="24"/>
      <c r="G57" s="13"/>
      <c r="H57" s="13"/>
      <c r="I57" s="13"/>
      <c r="J57" s="13"/>
    </row>
    <row r="58" spans="1:10" x14ac:dyDescent="0.25">
      <c r="A58" s="47" t="s">
        <v>119</v>
      </c>
      <c r="B58" s="42">
        <f>+'[1]PP EX- WORK'!L76</f>
        <v>141571</v>
      </c>
      <c r="C58" s="42">
        <v>1100</v>
      </c>
      <c r="D58" s="42">
        <f t="shared" si="2"/>
        <v>140471</v>
      </c>
      <c r="E58" s="44"/>
      <c r="F58" s="24"/>
      <c r="G58" s="13"/>
      <c r="H58" s="13"/>
      <c r="I58" s="13"/>
      <c r="J58" s="13"/>
    </row>
    <row r="59" spans="1:10" x14ac:dyDescent="0.25">
      <c r="A59" s="45" t="s">
        <v>54</v>
      </c>
      <c r="B59" s="42"/>
      <c r="C59" s="42"/>
      <c r="D59" s="43"/>
      <c r="E59" s="44"/>
      <c r="F59" s="24"/>
      <c r="G59" s="13"/>
      <c r="H59" s="13"/>
      <c r="I59" s="13"/>
      <c r="J59" s="13"/>
    </row>
    <row r="60" spans="1:10" x14ac:dyDescent="0.25">
      <c r="A60" s="12" t="s">
        <v>120</v>
      </c>
      <c r="B60" s="42">
        <f>+'[1]LL Ex-Works &amp; STP'!C76</f>
        <v>125093</v>
      </c>
      <c r="C60" s="42">
        <v>1100</v>
      </c>
      <c r="D60" s="42">
        <f t="shared" ref="D60:D68" si="3">+B60-C60</f>
        <v>123993</v>
      </c>
      <c r="E60" s="44"/>
      <c r="F60" s="24"/>
      <c r="G60" s="13"/>
      <c r="H60" s="13"/>
      <c r="I60" s="13"/>
      <c r="J60" s="13"/>
    </row>
    <row r="61" spans="1:10" x14ac:dyDescent="0.25">
      <c r="A61" s="12" t="s">
        <v>121</v>
      </c>
      <c r="B61" s="42">
        <f>+'[1]LL Ex-Works &amp; STP'!B76</f>
        <v>124093</v>
      </c>
      <c r="C61" s="42">
        <v>1100</v>
      </c>
      <c r="D61" s="42">
        <f t="shared" si="3"/>
        <v>122993</v>
      </c>
      <c r="E61" s="44"/>
      <c r="F61" s="24"/>
      <c r="G61" s="13"/>
      <c r="H61" s="13"/>
      <c r="I61" s="13"/>
      <c r="J61" s="13"/>
    </row>
    <row r="62" spans="1:10" x14ac:dyDescent="0.25">
      <c r="A62" s="12" t="s">
        <v>122</v>
      </c>
      <c r="B62" s="42">
        <f>+'[1]LL Ex-Works &amp; STP'!B76</f>
        <v>124093</v>
      </c>
      <c r="C62" s="42">
        <v>1100</v>
      </c>
      <c r="D62" s="42">
        <f t="shared" si="3"/>
        <v>122993</v>
      </c>
      <c r="E62" s="44"/>
      <c r="F62" s="24"/>
      <c r="G62" s="13"/>
      <c r="H62" s="13"/>
      <c r="I62" s="13"/>
      <c r="J62" s="13"/>
    </row>
    <row r="63" spans="1:10" x14ac:dyDescent="0.25">
      <c r="A63" s="12" t="s">
        <v>123</v>
      </c>
      <c r="B63" s="42">
        <f>+'[1]LL Ex-Works &amp; STP'!D76</f>
        <v>134183</v>
      </c>
      <c r="C63" s="42">
        <v>1100</v>
      </c>
      <c r="D63" s="42">
        <f t="shared" si="3"/>
        <v>133083</v>
      </c>
      <c r="E63" s="44"/>
      <c r="F63" s="24"/>
      <c r="G63" s="13"/>
      <c r="H63" s="13"/>
      <c r="I63" s="13"/>
      <c r="J63" s="13"/>
    </row>
    <row r="64" spans="1:10" x14ac:dyDescent="0.25">
      <c r="A64" s="12" t="s">
        <v>124</v>
      </c>
      <c r="B64" s="42">
        <f>+'[1]LL Ex-Works &amp; STP'!E76</f>
        <v>136183</v>
      </c>
      <c r="C64" s="42">
        <v>1100</v>
      </c>
      <c r="D64" s="42">
        <f t="shared" si="3"/>
        <v>135083</v>
      </c>
      <c r="E64" s="44"/>
      <c r="F64" s="24"/>
      <c r="G64" s="13"/>
      <c r="H64" s="13"/>
      <c r="I64" s="13"/>
      <c r="J64" s="13"/>
    </row>
    <row r="65" spans="1:10" x14ac:dyDescent="0.25">
      <c r="A65" s="12" t="s">
        <v>125</v>
      </c>
      <c r="B65" s="42">
        <f>+'[1]LL Ex-Works &amp; STP'!F76</f>
        <v>137780</v>
      </c>
      <c r="C65" s="42">
        <v>1100</v>
      </c>
      <c r="D65" s="42">
        <f t="shared" si="3"/>
        <v>136680</v>
      </c>
      <c r="E65" s="44"/>
      <c r="F65" s="24"/>
      <c r="G65" s="13"/>
      <c r="H65" s="13"/>
      <c r="I65" s="13"/>
      <c r="J65" s="13"/>
    </row>
    <row r="66" spans="1:10" x14ac:dyDescent="0.25">
      <c r="A66" s="12" t="s">
        <v>126</v>
      </c>
      <c r="B66" s="42">
        <f>+'[1]LL Ex-Works &amp; STP'!B76-3000</f>
        <v>121093</v>
      </c>
      <c r="C66" s="42">
        <v>1100</v>
      </c>
      <c r="D66" s="42">
        <f t="shared" si="3"/>
        <v>119993</v>
      </c>
      <c r="E66" s="44"/>
      <c r="F66" s="24"/>
      <c r="G66" s="13"/>
      <c r="H66" s="13"/>
      <c r="I66" s="13"/>
      <c r="J66" s="13"/>
    </row>
    <row r="67" spans="1:10" x14ac:dyDescent="0.25">
      <c r="A67" s="12" t="s">
        <v>127</v>
      </c>
      <c r="B67" s="42">
        <f>+'[1]LL Ex-Works &amp; STP'!H73</f>
        <v>122143</v>
      </c>
      <c r="C67" s="42">
        <v>1100</v>
      </c>
      <c r="D67" s="42">
        <f t="shared" si="3"/>
        <v>121043</v>
      </c>
      <c r="E67" s="44"/>
      <c r="F67" s="24"/>
      <c r="G67" s="13"/>
      <c r="H67" s="13"/>
      <c r="I67" s="13"/>
      <c r="J67" s="13"/>
    </row>
    <row r="68" spans="1:10" x14ac:dyDescent="0.25">
      <c r="A68" s="12" t="s">
        <v>128</v>
      </c>
      <c r="B68" s="42">
        <f>+'[1]LL Ex-Works &amp; STP'!I76</f>
        <v>122093</v>
      </c>
      <c r="C68" s="42">
        <v>1100</v>
      </c>
      <c r="D68" s="42">
        <f t="shared" si="3"/>
        <v>120993</v>
      </c>
      <c r="E68" s="44"/>
      <c r="F68" s="24"/>
      <c r="G68" s="13"/>
      <c r="H68" s="13"/>
      <c r="I68" s="13"/>
      <c r="J68" s="13"/>
    </row>
    <row r="69" spans="1:10" x14ac:dyDescent="0.25">
      <c r="A69" s="45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8" t="s">
        <v>131</v>
      </c>
      <c r="C70" s="48" t="s">
        <v>132</v>
      </c>
      <c r="D70" s="48" t="s">
        <v>133</v>
      </c>
      <c r="E70" s="48" t="s">
        <v>134</v>
      </c>
      <c r="F70" s="48" t="s">
        <v>135</v>
      </c>
      <c r="G70" s="48" t="s">
        <v>136</v>
      </c>
      <c r="H70" s="48" t="s">
        <v>137</v>
      </c>
      <c r="I70" s="48" t="s">
        <v>138</v>
      </c>
      <c r="J70" s="13"/>
    </row>
    <row r="71" spans="1:10" x14ac:dyDescent="0.25">
      <c r="A71" s="45" t="s">
        <v>139</v>
      </c>
      <c r="B71" s="49" t="s">
        <v>140</v>
      </c>
      <c r="C71" s="49" t="s">
        <v>141</v>
      </c>
      <c r="D71" s="49" t="s">
        <v>142</v>
      </c>
      <c r="E71" s="49" t="s">
        <v>143</v>
      </c>
      <c r="F71" s="49" t="s">
        <v>144</v>
      </c>
      <c r="G71" s="49" t="s">
        <v>145</v>
      </c>
      <c r="H71" s="49" t="s">
        <v>146</v>
      </c>
      <c r="I71" s="50" t="s">
        <v>147</v>
      </c>
      <c r="J71" s="13"/>
    </row>
    <row r="72" spans="1:10" x14ac:dyDescent="0.25">
      <c r="A72" s="12" t="s">
        <v>148</v>
      </c>
      <c r="B72" s="48" t="s">
        <v>131</v>
      </c>
      <c r="C72" s="48" t="s">
        <v>132</v>
      </c>
      <c r="D72" s="48" t="s">
        <v>133</v>
      </c>
      <c r="E72" s="48" t="s">
        <v>134</v>
      </c>
      <c r="F72" s="48" t="s">
        <v>135</v>
      </c>
      <c r="G72" s="48" t="s">
        <v>136</v>
      </c>
      <c r="H72" s="48" t="s">
        <v>137</v>
      </c>
      <c r="I72" s="48" t="s">
        <v>138</v>
      </c>
      <c r="J72" s="13"/>
    </row>
    <row r="73" spans="1:10" x14ac:dyDescent="0.25">
      <c r="A73" s="12" t="s">
        <v>149</v>
      </c>
      <c r="B73" s="48" t="s">
        <v>150</v>
      </c>
      <c r="C73" s="48" t="s">
        <v>151</v>
      </c>
      <c r="D73" s="48" t="s">
        <v>152</v>
      </c>
      <c r="E73" s="48" t="s">
        <v>153</v>
      </c>
      <c r="F73" s="48" t="s">
        <v>154</v>
      </c>
      <c r="G73" s="48" t="s">
        <v>155</v>
      </c>
      <c r="H73" s="48" t="s">
        <v>143</v>
      </c>
      <c r="I73" s="1" t="s">
        <v>156</v>
      </c>
      <c r="J73" s="13"/>
    </row>
    <row r="74" spans="1:10" x14ac:dyDescent="0.25">
      <c r="A74" s="28" t="s">
        <v>157</v>
      </c>
      <c r="B74" s="63"/>
      <c r="C74" s="63"/>
      <c r="D74" s="63"/>
      <c r="E74" s="63"/>
      <c r="F74" s="63"/>
      <c r="G74" s="63"/>
      <c r="H74" s="63"/>
      <c r="I74" s="63"/>
      <c r="J74" s="64"/>
    </row>
    <row r="75" spans="1:10" x14ac:dyDescent="0.25">
      <c r="A75" s="29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30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30" t="s">
        <v>160</v>
      </c>
      <c r="B77" s="24"/>
      <c r="C77" s="24"/>
      <c r="D77" s="24"/>
      <c r="E77" s="24"/>
      <c r="F77" s="24"/>
      <c r="G77" s="24"/>
      <c r="H77" s="24"/>
      <c r="I77" s="13"/>
      <c r="J77" s="13"/>
    </row>
    <row r="78" spans="1:10" x14ac:dyDescent="0.25">
      <c r="A78" s="30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30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29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G16" sqref="G16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245</v>
      </c>
      <c r="B5" s="78"/>
      <c r="C5" s="78"/>
      <c r="D5" s="78"/>
      <c r="E5" s="78"/>
      <c r="F5" s="78"/>
      <c r="G5" s="78"/>
      <c r="H5" s="78"/>
      <c r="I5" s="53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23.07.26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9" t="s">
        <v>171</v>
      </c>
      <c r="E8" s="40"/>
      <c r="F8" s="13"/>
      <c r="G8" s="54"/>
      <c r="H8" s="13"/>
      <c r="I8" s="13"/>
      <c r="J8" s="13"/>
    </row>
    <row r="9" spans="1:10" x14ac:dyDescent="0.25">
      <c r="A9" s="36" t="s">
        <v>12</v>
      </c>
      <c r="B9" s="37"/>
      <c r="C9" s="1" t="s">
        <v>84</v>
      </c>
      <c r="D9" s="39" t="s">
        <v>172</v>
      </c>
      <c r="E9" s="40"/>
      <c r="F9" s="2"/>
      <c r="G9" s="14"/>
      <c r="H9" s="13"/>
      <c r="I9" s="13"/>
      <c r="J9" s="13"/>
    </row>
    <row r="10" spans="1:10" x14ac:dyDescent="0.25">
      <c r="A10" s="12" t="s">
        <v>87</v>
      </c>
      <c r="B10" s="41">
        <f>+'[1]HD Ex-Works'!R81</f>
        <v>125459</v>
      </c>
      <c r="C10" s="42">
        <v>1100</v>
      </c>
      <c r="D10" s="42">
        <f t="shared" ref="D10:D33" si="0">+B10-C10</f>
        <v>124359</v>
      </c>
      <c r="E10" s="54" t="s">
        <v>173</v>
      </c>
      <c r="F10" s="53"/>
      <c r="G10" s="13"/>
      <c r="H10" s="13"/>
      <c r="I10" s="13"/>
      <c r="J10" s="13"/>
    </row>
    <row r="11" spans="1:10" x14ac:dyDescent="0.25">
      <c r="A11" s="12" t="s">
        <v>15</v>
      </c>
      <c r="B11" s="41">
        <f>+'[1]HD Ex-Works'!S81</f>
        <v>127459</v>
      </c>
      <c r="C11" s="42">
        <v>1100</v>
      </c>
      <c r="D11" s="42">
        <f t="shared" si="0"/>
        <v>126359</v>
      </c>
      <c r="E11" s="44"/>
      <c r="F11" s="24"/>
      <c r="G11" s="14"/>
      <c r="H11" s="13"/>
      <c r="I11" s="13"/>
      <c r="J11" s="13"/>
    </row>
    <row r="12" spans="1:10" x14ac:dyDescent="0.25">
      <c r="A12" s="12" t="s">
        <v>88</v>
      </c>
      <c r="B12" s="41">
        <f>+'[1]HD Ex-Works'!T81</f>
        <v>136574</v>
      </c>
      <c r="C12" s="42">
        <v>1100</v>
      </c>
      <c r="D12" s="42">
        <f>+B12-C12</f>
        <v>135474</v>
      </c>
      <c r="E12" s="55"/>
      <c r="F12" s="24"/>
      <c r="G12" s="14"/>
      <c r="H12" s="13"/>
      <c r="I12" s="13"/>
      <c r="J12" s="13"/>
    </row>
    <row r="13" spans="1:10" x14ac:dyDescent="0.25">
      <c r="A13" s="12" t="s">
        <v>89</v>
      </c>
      <c r="B13" s="41">
        <f>+'[1]HD Ex-Works'!U81</f>
        <v>136574</v>
      </c>
      <c r="C13" s="42">
        <v>1100</v>
      </c>
      <c r="D13" s="42">
        <f t="shared" si="0"/>
        <v>135474</v>
      </c>
      <c r="E13" s="55"/>
      <c r="F13" s="24"/>
      <c r="G13" s="14"/>
      <c r="H13" s="13"/>
      <c r="I13" s="13"/>
      <c r="J13" s="13"/>
    </row>
    <row r="14" spans="1:10" x14ac:dyDescent="0.25">
      <c r="A14" s="12" t="s">
        <v>19</v>
      </c>
      <c r="B14" s="41">
        <f>+'[1]HD Ex-Works'!M81</f>
        <v>139074</v>
      </c>
      <c r="C14" s="42">
        <v>1100</v>
      </c>
      <c r="D14" s="42">
        <f>+B14-C14</f>
        <v>137974</v>
      </c>
      <c r="E14" s="56"/>
      <c r="F14" s="24"/>
      <c r="G14" s="14"/>
      <c r="H14" s="13"/>
      <c r="I14" s="13"/>
      <c r="J14" s="13"/>
    </row>
    <row r="15" spans="1:10" x14ac:dyDescent="0.25">
      <c r="A15" s="12" t="s">
        <v>20</v>
      </c>
      <c r="B15" s="41">
        <f>+'[1]HD Ex-Works'!N81</f>
        <v>139074</v>
      </c>
      <c r="C15" s="42">
        <v>1100</v>
      </c>
      <c r="D15" s="42">
        <f>+B15-C15</f>
        <v>137974</v>
      </c>
      <c r="E15" s="56"/>
      <c r="F15" s="24"/>
      <c r="G15" s="14"/>
      <c r="H15" s="13"/>
      <c r="I15" s="13"/>
      <c r="J15" s="13"/>
    </row>
    <row r="16" spans="1:10" x14ac:dyDescent="0.25">
      <c r="A16" s="12" t="s">
        <v>90</v>
      </c>
      <c r="B16" s="41">
        <f>+'[1]HD Ex-Works'!Q81</f>
        <v>126258</v>
      </c>
      <c r="C16" s="42">
        <v>1100</v>
      </c>
      <c r="D16" s="42">
        <f t="shared" si="0"/>
        <v>125158</v>
      </c>
      <c r="E16" s="57" t="s">
        <v>174</v>
      </c>
      <c r="F16" s="1" t="s">
        <v>175</v>
      </c>
      <c r="G16" s="40"/>
      <c r="H16" s="13"/>
      <c r="I16" s="13"/>
      <c r="J16" s="13"/>
    </row>
    <row r="17" spans="1:10" x14ac:dyDescent="0.25">
      <c r="A17" s="12" t="s">
        <v>91</v>
      </c>
      <c r="B17" s="41">
        <f>+'[1]HD Ex-Works'!C81</f>
        <v>136959</v>
      </c>
      <c r="C17" s="42">
        <v>1100</v>
      </c>
      <c r="D17" s="42">
        <f t="shared" si="0"/>
        <v>135859</v>
      </c>
      <c r="E17" s="58" t="s">
        <v>176</v>
      </c>
      <c r="F17" s="1" t="s">
        <v>177</v>
      </c>
      <c r="G17" s="40"/>
      <c r="H17" s="13"/>
      <c r="I17" s="13"/>
      <c r="J17" s="13"/>
    </row>
    <row r="18" spans="1:10" x14ac:dyDescent="0.25">
      <c r="A18" s="12" t="s">
        <v>92</v>
      </c>
      <c r="B18" s="41">
        <f>+'[1]HD Ex-Works'!D81</f>
        <v>135709</v>
      </c>
      <c r="C18" s="42">
        <v>1100</v>
      </c>
      <c r="D18" s="42">
        <f t="shared" si="0"/>
        <v>134609</v>
      </c>
      <c r="E18" s="58" t="s">
        <v>246</v>
      </c>
      <c r="F18" s="59">
        <f>+[1]FREIGHT!I162</f>
        <v>3966</v>
      </c>
      <c r="G18" s="35"/>
      <c r="H18" s="13"/>
      <c r="I18" s="13"/>
      <c r="J18" s="13"/>
    </row>
    <row r="19" spans="1:10" x14ac:dyDescent="0.25">
      <c r="A19" s="12" t="s">
        <v>93</v>
      </c>
      <c r="B19" s="42">
        <f>+'[1]HD Ex-Works'!B81</f>
        <v>135209</v>
      </c>
      <c r="C19" s="42">
        <v>1100</v>
      </c>
      <c r="D19" s="42">
        <f t="shared" si="0"/>
        <v>134109</v>
      </c>
      <c r="E19" s="58" t="s">
        <v>247</v>
      </c>
      <c r="F19" s="59">
        <f>+[1]FREIGHT!I176</f>
        <v>4451</v>
      </c>
      <c r="G19" s="35"/>
      <c r="H19" s="13"/>
      <c r="I19" s="13"/>
      <c r="J19" s="13"/>
    </row>
    <row r="20" spans="1:10" x14ac:dyDescent="0.25">
      <c r="A20" s="12" t="s">
        <v>94</v>
      </c>
      <c r="B20" s="42">
        <f>+'[1]HD Ex-Works'!E81</f>
        <v>137674</v>
      </c>
      <c r="C20" s="42">
        <v>1100</v>
      </c>
      <c r="D20" s="42">
        <f t="shared" si="0"/>
        <v>136574</v>
      </c>
      <c r="E20" s="58"/>
      <c r="F20" s="60"/>
      <c r="G20" s="40"/>
      <c r="H20" s="13"/>
      <c r="I20" s="13"/>
      <c r="J20" s="13"/>
    </row>
    <row r="21" spans="1:10" x14ac:dyDescent="0.25">
      <c r="A21" s="12" t="s">
        <v>25</v>
      </c>
      <c r="B21" s="42">
        <f>+'[1]HD Ex-Works'!F81</f>
        <v>137430</v>
      </c>
      <c r="C21" s="42">
        <v>1100</v>
      </c>
      <c r="D21" s="42">
        <f t="shared" si="0"/>
        <v>136330</v>
      </c>
      <c r="E21" s="58"/>
      <c r="F21" s="60"/>
      <c r="G21" s="40"/>
      <c r="H21" s="13"/>
      <c r="I21" s="13"/>
      <c r="J21" s="13"/>
    </row>
    <row r="22" spans="1:10" x14ac:dyDescent="0.25">
      <c r="A22" s="12" t="s">
        <v>95</v>
      </c>
      <c r="B22" s="42">
        <f>+'[1]HD Ex-Works'!W81-3000</f>
        <v>128408</v>
      </c>
      <c r="C22" s="42">
        <v>1100</v>
      </c>
      <c r="D22" s="42">
        <f t="shared" si="0"/>
        <v>127308</v>
      </c>
      <c r="E22" s="58"/>
      <c r="F22" s="60"/>
      <c r="G22" s="40"/>
      <c r="H22" s="13"/>
      <c r="I22" s="13"/>
      <c r="J22" s="13"/>
    </row>
    <row r="23" spans="1:10" x14ac:dyDescent="0.25">
      <c r="A23" s="12" t="s">
        <v>96</v>
      </c>
      <c r="B23" s="42">
        <f>+'[1]HD Ex-Works'!W81</f>
        <v>131408</v>
      </c>
      <c r="C23" s="42">
        <v>1100</v>
      </c>
      <c r="D23" s="42">
        <f t="shared" si="0"/>
        <v>130308</v>
      </c>
      <c r="E23" s="58"/>
      <c r="F23" s="60"/>
      <c r="G23" s="61"/>
      <c r="H23" s="13"/>
      <c r="I23" s="13"/>
      <c r="J23" s="13"/>
    </row>
    <row r="24" spans="1:10" x14ac:dyDescent="0.25">
      <c r="A24" s="12" t="s">
        <v>97</v>
      </c>
      <c r="B24" s="42">
        <f>+'[1]HD Ex-Works'!X81</f>
        <v>131408</v>
      </c>
      <c r="C24" s="42">
        <v>1100</v>
      </c>
      <c r="D24" s="42">
        <f t="shared" si="0"/>
        <v>130308</v>
      </c>
      <c r="E24" s="58"/>
      <c r="F24" s="60"/>
      <c r="G24" s="61"/>
      <c r="H24" s="13"/>
      <c r="I24" s="13"/>
      <c r="J24" s="13"/>
    </row>
    <row r="25" spans="1:10" x14ac:dyDescent="0.25">
      <c r="A25" s="12" t="s">
        <v>98</v>
      </c>
      <c r="B25" s="41">
        <f>+'[1]HD Ex-Works'!J81</f>
        <v>126860</v>
      </c>
      <c r="C25" s="42">
        <v>1100</v>
      </c>
      <c r="D25" s="42">
        <f t="shared" si="0"/>
        <v>125760</v>
      </c>
      <c r="E25" s="58"/>
      <c r="F25" s="59"/>
      <c r="G25" s="40"/>
      <c r="H25" s="13"/>
      <c r="I25" s="13"/>
      <c r="J25" s="13"/>
    </row>
    <row r="26" spans="1:10" x14ac:dyDescent="0.25">
      <c r="A26" s="12" t="s">
        <v>29</v>
      </c>
      <c r="B26" s="42">
        <f>+'[1]HD Ex-Works'!H81</f>
        <v>126340</v>
      </c>
      <c r="C26" s="42">
        <v>1100</v>
      </c>
      <c r="D26" s="42">
        <f t="shared" si="0"/>
        <v>125240</v>
      </c>
      <c r="E26" s="58"/>
      <c r="F26" s="59"/>
      <c r="G26" s="40"/>
      <c r="H26" s="13"/>
      <c r="I26" s="13"/>
      <c r="J26" s="13"/>
    </row>
    <row r="27" spans="1:10" x14ac:dyDescent="0.25">
      <c r="A27" s="12" t="s">
        <v>31</v>
      </c>
      <c r="B27" s="42">
        <f>+'[1]HD Ex-Works'!G81</f>
        <v>127240</v>
      </c>
      <c r="C27" s="42">
        <v>1100</v>
      </c>
      <c r="D27" s="42">
        <f t="shared" si="0"/>
        <v>126140</v>
      </c>
      <c r="E27" s="58"/>
      <c r="F27" s="59"/>
      <c r="G27" s="40"/>
      <c r="H27" s="13"/>
      <c r="I27" s="13"/>
      <c r="J27" s="13"/>
    </row>
    <row r="28" spans="1:10" x14ac:dyDescent="0.25">
      <c r="A28" s="12" t="s">
        <v>99</v>
      </c>
      <c r="B28" s="42">
        <f>+'[1]HD Ex-Works'!I81</f>
        <v>124860</v>
      </c>
      <c r="C28" s="42">
        <v>1100</v>
      </c>
      <c r="D28" s="42">
        <f t="shared" si="0"/>
        <v>123760</v>
      </c>
      <c r="E28" s="58"/>
      <c r="F28" s="59"/>
      <c r="G28" s="40"/>
      <c r="H28" s="13"/>
      <c r="I28" s="13"/>
      <c r="J28" s="13"/>
    </row>
    <row r="29" spans="1:10" x14ac:dyDescent="0.25">
      <c r="A29" s="12" t="s">
        <v>27</v>
      </c>
      <c r="B29" s="42">
        <f>+'[1]HD Ex-Works'!Y81</f>
        <v>129408</v>
      </c>
      <c r="C29" s="42">
        <v>1100</v>
      </c>
      <c r="D29" s="42">
        <f t="shared" si="0"/>
        <v>128308</v>
      </c>
      <c r="E29" s="58"/>
      <c r="F29" s="59"/>
      <c r="G29" s="35"/>
      <c r="H29" s="13"/>
      <c r="I29" s="13"/>
      <c r="J29" s="13"/>
    </row>
    <row r="30" spans="1:10" x14ac:dyDescent="0.25">
      <c r="A30" s="12" t="s">
        <v>100</v>
      </c>
      <c r="B30" s="42">
        <f>+'[1]HD Ex-Works'!Z81</f>
        <v>127408</v>
      </c>
      <c r="C30" s="42">
        <v>1100</v>
      </c>
      <c r="D30" s="42">
        <f t="shared" si="0"/>
        <v>126308</v>
      </c>
      <c r="E30" s="58"/>
      <c r="F30" s="37"/>
      <c r="G30" s="35"/>
      <c r="H30" s="13"/>
      <c r="I30" s="13"/>
      <c r="J30" s="13"/>
    </row>
    <row r="31" spans="1:10" x14ac:dyDescent="0.25">
      <c r="A31" s="12" t="s">
        <v>101</v>
      </c>
      <c r="B31" s="42">
        <f>+'[1]HD Ex-Works'!AA81</f>
        <v>120758</v>
      </c>
      <c r="C31" s="42">
        <v>1100</v>
      </c>
      <c r="D31" s="42">
        <f t="shared" si="0"/>
        <v>119658</v>
      </c>
      <c r="E31" s="58"/>
      <c r="F31" s="37"/>
      <c r="G31" s="35"/>
      <c r="H31" s="13"/>
      <c r="I31" s="13"/>
      <c r="J31" s="13"/>
    </row>
    <row r="32" spans="1:10" x14ac:dyDescent="0.25">
      <c r="A32" s="12" t="s">
        <v>102</v>
      </c>
      <c r="B32" s="42">
        <f>+'[1]HD Ex-Works'!AB81</f>
        <v>134430</v>
      </c>
      <c r="C32" s="42">
        <v>1100</v>
      </c>
      <c r="D32" s="42">
        <f t="shared" si="0"/>
        <v>133330</v>
      </c>
      <c r="E32" s="58"/>
      <c r="F32" s="37"/>
      <c r="G32" s="35"/>
      <c r="H32" s="13"/>
      <c r="I32" s="13"/>
      <c r="J32" s="13"/>
    </row>
    <row r="33" spans="1:10" x14ac:dyDescent="0.25">
      <c r="A33" s="12" t="s">
        <v>103</v>
      </c>
      <c r="B33" s="42">
        <f>+'[1]HD Ex-Works'!AC81</f>
        <v>132209</v>
      </c>
      <c r="C33" s="42">
        <v>1100</v>
      </c>
      <c r="D33" s="42">
        <f t="shared" si="0"/>
        <v>131109</v>
      </c>
      <c r="E33" s="58"/>
      <c r="F33" s="37"/>
      <c r="G33" s="35"/>
      <c r="H33" s="13"/>
      <c r="I33" s="13"/>
      <c r="J33" s="13"/>
    </row>
    <row r="34" spans="1:10" x14ac:dyDescent="0.25">
      <c r="A34" s="45" t="s">
        <v>33</v>
      </c>
      <c r="B34" s="42"/>
      <c r="C34" s="42"/>
      <c r="D34" s="37"/>
      <c r="E34" s="58"/>
      <c r="F34" s="37"/>
      <c r="G34" s="35"/>
      <c r="H34" s="13"/>
      <c r="I34" s="13"/>
      <c r="J34" s="13"/>
    </row>
    <row r="35" spans="1:10" x14ac:dyDescent="0.25">
      <c r="A35" s="12" t="s">
        <v>34</v>
      </c>
      <c r="B35" s="42">
        <f>+'[1]PP EX- WORK'!G78</f>
        <v>137143</v>
      </c>
      <c r="C35" s="42">
        <v>1100</v>
      </c>
      <c r="D35" s="42">
        <f t="shared" ref="D35:D43" si="1">+B35-C35</f>
        <v>136043</v>
      </c>
      <c r="E35" s="62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42">
        <f>+'[1]PP EX- WORK'!E78</f>
        <v>131953</v>
      </c>
      <c r="C36" s="42">
        <v>1100</v>
      </c>
      <c r="D36" s="42">
        <f t="shared" si="1"/>
        <v>130853</v>
      </c>
      <c r="E36" s="44"/>
      <c r="F36" s="24"/>
      <c r="G36" s="13"/>
      <c r="H36" s="13"/>
      <c r="I36" s="13"/>
      <c r="J36" s="13"/>
    </row>
    <row r="37" spans="1:10" x14ac:dyDescent="0.25">
      <c r="A37" s="12" t="s">
        <v>105</v>
      </c>
      <c r="B37" s="42">
        <f>+'[1]PP EX- WORK'!B78</f>
        <v>130933</v>
      </c>
      <c r="C37" s="42">
        <v>1100</v>
      </c>
      <c r="D37" s="42">
        <f t="shared" si="1"/>
        <v>129833</v>
      </c>
      <c r="E37" s="44"/>
      <c r="F37" s="24"/>
      <c r="G37" s="13"/>
      <c r="H37" s="13"/>
      <c r="I37" s="13"/>
      <c r="J37" s="13"/>
    </row>
    <row r="38" spans="1:10" x14ac:dyDescent="0.25">
      <c r="A38" s="12" t="s">
        <v>37</v>
      </c>
      <c r="B38" s="41">
        <f>+'[1]PP EX- WORK'!F78</f>
        <v>132453</v>
      </c>
      <c r="C38" s="42">
        <v>1100</v>
      </c>
      <c r="D38" s="42">
        <f t="shared" si="1"/>
        <v>131353</v>
      </c>
      <c r="E38" s="44"/>
      <c r="F38" s="24"/>
      <c r="G38" s="13"/>
      <c r="H38" s="13"/>
      <c r="I38" s="13"/>
      <c r="J38" s="13"/>
    </row>
    <row r="39" spans="1:10" x14ac:dyDescent="0.25">
      <c r="A39" s="12" t="s">
        <v>191</v>
      </c>
      <c r="B39" s="42">
        <f>+'[1]PP EX- WORK'!X78</f>
        <v>126933</v>
      </c>
      <c r="C39" s="42">
        <v>1100</v>
      </c>
      <c r="D39" s="42">
        <f t="shared" si="1"/>
        <v>125833</v>
      </c>
      <c r="E39" s="44"/>
      <c r="F39" s="24"/>
      <c r="G39" s="13"/>
      <c r="H39" s="13"/>
      <c r="I39" s="13"/>
      <c r="J39" s="13"/>
    </row>
    <row r="40" spans="1:10" x14ac:dyDescent="0.25">
      <c r="A40" s="12" t="s">
        <v>107</v>
      </c>
      <c r="B40" s="42">
        <f>+'[1]PP EX- WORK'!C78</f>
        <v>130433</v>
      </c>
      <c r="C40" s="42">
        <v>1100</v>
      </c>
      <c r="D40" s="42">
        <f t="shared" si="1"/>
        <v>129333</v>
      </c>
      <c r="E40" s="44"/>
      <c r="F40" s="24"/>
      <c r="G40" s="13"/>
      <c r="H40" s="13"/>
      <c r="I40" s="13"/>
      <c r="J40" s="13"/>
    </row>
    <row r="41" spans="1:10" x14ac:dyDescent="0.25">
      <c r="A41" s="12" t="s">
        <v>108</v>
      </c>
      <c r="B41" s="42">
        <f>+'[1]PP EX- WORK'!D78</f>
        <v>130953</v>
      </c>
      <c r="C41" s="42">
        <v>1100</v>
      </c>
      <c r="D41" s="42">
        <f t="shared" si="1"/>
        <v>129853</v>
      </c>
      <c r="E41" s="44"/>
      <c r="F41" s="24"/>
      <c r="G41" s="13"/>
      <c r="H41" s="13"/>
      <c r="I41" s="13"/>
      <c r="J41" s="13"/>
    </row>
    <row r="42" spans="1:10" x14ac:dyDescent="0.25">
      <c r="A42" s="12" t="s">
        <v>109</v>
      </c>
      <c r="B42" s="42">
        <f>+'[1]PP EX- WORK'!H78</f>
        <v>136743</v>
      </c>
      <c r="C42" s="42">
        <v>1100</v>
      </c>
      <c r="D42" s="42">
        <f t="shared" si="1"/>
        <v>135643</v>
      </c>
      <c r="E42" s="44"/>
      <c r="F42" s="24"/>
      <c r="G42" s="13"/>
      <c r="H42" s="13"/>
      <c r="I42" s="13"/>
      <c r="J42" s="13"/>
    </row>
    <row r="43" spans="1:10" x14ac:dyDescent="0.25">
      <c r="A43" s="12" t="s">
        <v>110</v>
      </c>
      <c r="B43" s="42">
        <f>+'[1]PP EX- WORK'!AA78</f>
        <v>128933</v>
      </c>
      <c r="C43" s="42">
        <v>1100</v>
      </c>
      <c r="D43" s="42">
        <f t="shared" si="1"/>
        <v>127833</v>
      </c>
      <c r="E43" s="44"/>
      <c r="F43" s="24"/>
      <c r="G43" s="13"/>
      <c r="H43" s="13"/>
      <c r="I43" s="13"/>
      <c r="J43" s="13"/>
    </row>
    <row r="44" spans="1:10" x14ac:dyDescent="0.25">
      <c r="A44" s="45" t="s">
        <v>41</v>
      </c>
      <c r="B44" s="42"/>
      <c r="C44" s="42"/>
      <c r="D44" s="43"/>
      <c r="E44" s="44"/>
      <c r="F44" s="24"/>
      <c r="G44" s="13"/>
      <c r="H44" s="13"/>
      <c r="I44" s="13"/>
      <c r="J44" s="13"/>
    </row>
    <row r="45" spans="1:10" x14ac:dyDescent="0.25">
      <c r="A45" s="12" t="s">
        <v>111</v>
      </c>
      <c r="B45" s="42">
        <f>+'[1]PP EX- WORK'!R78</f>
        <v>139963</v>
      </c>
      <c r="C45" s="42">
        <v>1100</v>
      </c>
      <c r="D45" s="42">
        <f t="shared" ref="D45:D58" si="2">+B45-C45</f>
        <v>138863</v>
      </c>
      <c r="E45" s="44"/>
      <c r="F45" s="24"/>
      <c r="G45" s="13"/>
      <c r="H45" s="13"/>
      <c r="I45" s="13"/>
      <c r="J45" s="13"/>
    </row>
    <row r="46" spans="1:10" x14ac:dyDescent="0.25">
      <c r="A46" s="12" t="s">
        <v>112</v>
      </c>
      <c r="B46" s="42">
        <f>+'[1]PP EX- WORK'!P78</f>
        <v>139793</v>
      </c>
      <c r="C46" s="42">
        <v>1100</v>
      </c>
      <c r="D46" s="42">
        <f>+B46-C46</f>
        <v>138693</v>
      </c>
      <c r="E46" s="44"/>
      <c r="F46" s="24"/>
      <c r="G46" s="13"/>
      <c r="H46" s="13"/>
      <c r="I46" s="13"/>
      <c r="J46" s="13"/>
    </row>
    <row r="47" spans="1:10" x14ac:dyDescent="0.25">
      <c r="A47" s="12" t="s">
        <v>113</v>
      </c>
      <c r="B47" s="42">
        <f>+'[1]PP EX- WORK'!Z78</f>
        <v>130543</v>
      </c>
      <c r="C47" s="42">
        <v>1100</v>
      </c>
      <c r="D47" s="42">
        <f t="shared" si="2"/>
        <v>129443</v>
      </c>
      <c r="E47" s="44"/>
      <c r="F47" s="24"/>
      <c r="G47" s="13"/>
      <c r="H47" s="13"/>
      <c r="I47" s="13"/>
      <c r="J47" s="13"/>
    </row>
    <row r="48" spans="1:10" x14ac:dyDescent="0.25">
      <c r="A48" s="12" t="s">
        <v>51</v>
      </c>
      <c r="B48" s="42">
        <f>+'[1]PP EX- WORK'!Q78</f>
        <v>138313</v>
      </c>
      <c r="C48" s="42">
        <v>1100</v>
      </c>
      <c r="D48" s="42">
        <f t="shared" si="2"/>
        <v>137213</v>
      </c>
      <c r="E48" s="44"/>
      <c r="F48" s="24"/>
      <c r="G48" s="13"/>
      <c r="H48" s="13"/>
      <c r="I48" s="13"/>
      <c r="J48" s="13"/>
    </row>
    <row r="49" spans="1:10" x14ac:dyDescent="0.25">
      <c r="A49" s="12" t="s">
        <v>114</v>
      </c>
      <c r="B49" s="42">
        <f>+'[1]PP EX- WORK'!S78</f>
        <v>136543</v>
      </c>
      <c r="C49" s="42">
        <v>1100</v>
      </c>
      <c r="D49" s="42">
        <f t="shared" si="2"/>
        <v>135443</v>
      </c>
      <c r="E49" s="44"/>
      <c r="F49" s="24"/>
      <c r="G49" s="13"/>
      <c r="H49" s="13"/>
      <c r="I49" s="13"/>
      <c r="J49" s="13"/>
    </row>
    <row r="50" spans="1:10" x14ac:dyDescent="0.25">
      <c r="A50" s="12" t="s">
        <v>43</v>
      </c>
      <c r="B50" s="42">
        <f>+'[1]PP EX- WORK'!T78</f>
        <v>137733</v>
      </c>
      <c r="C50" s="42">
        <v>1100</v>
      </c>
      <c r="D50" s="42">
        <f t="shared" si="2"/>
        <v>136633</v>
      </c>
      <c r="E50" s="44"/>
      <c r="F50" s="24"/>
      <c r="G50" s="13"/>
      <c r="H50" s="13"/>
      <c r="I50" s="13"/>
      <c r="J50" s="13"/>
    </row>
    <row r="51" spans="1:10" x14ac:dyDescent="0.25">
      <c r="A51" s="12" t="s">
        <v>44</v>
      </c>
      <c r="B51" s="42">
        <f>+'[1]PP EX- WORK'!U78</f>
        <v>139583</v>
      </c>
      <c r="C51" s="42">
        <v>1100</v>
      </c>
      <c r="D51" s="42">
        <f t="shared" si="2"/>
        <v>138483</v>
      </c>
      <c r="E51" s="44"/>
      <c r="F51" s="24"/>
      <c r="G51" s="13"/>
      <c r="H51" s="13"/>
      <c r="I51" s="13"/>
      <c r="J51" s="13"/>
    </row>
    <row r="52" spans="1:10" x14ac:dyDescent="0.25">
      <c r="A52" s="12" t="s">
        <v>45</v>
      </c>
      <c r="B52" s="42">
        <f>+'[1]PP EX- WORK'!V78</f>
        <v>138013</v>
      </c>
      <c r="C52" s="42">
        <v>1100</v>
      </c>
      <c r="D52" s="42">
        <f t="shared" si="2"/>
        <v>136913</v>
      </c>
      <c r="E52" s="44"/>
      <c r="F52" s="24"/>
      <c r="G52" s="13"/>
      <c r="H52" s="13"/>
      <c r="I52" s="13"/>
      <c r="J52" s="13"/>
    </row>
    <row r="53" spans="1:10" x14ac:dyDescent="0.25">
      <c r="A53" s="12" t="s">
        <v>46</v>
      </c>
      <c r="B53" s="42">
        <f>+'[1]PP EX- WORK'!W78</f>
        <v>138013</v>
      </c>
      <c r="C53" s="42">
        <v>1100</v>
      </c>
      <c r="D53" s="42">
        <f t="shared" si="2"/>
        <v>136913</v>
      </c>
      <c r="E53" s="44"/>
      <c r="F53" s="24"/>
      <c r="G53" s="13"/>
      <c r="H53" s="13"/>
      <c r="I53" s="13"/>
      <c r="J53" s="13"/>
    </row>
    <row r="54" spans="1:10" x14ac:dyDescent="0.25">
      <c r="A54" s="12" t="s">
        <v>115</v>
      </c>
      <c r="B54" s="42">
        <f>+'[1]PP EX- WORK'!N78</f>
        <v>136543</v>
      </c>
      <c r="C54" s="42">
        <v>1100</v>
      </c>
      <c r="D54" s="42">
        <f t="shared" si="2"/>
        <v>135443</v>
      </c>
      <c r="E54" s="44"/>
      <c r="F54" s="24"/>
      <c r="G54" s="13"/>
      <c r="H54" s="13"/>
      <c r="I54" s="13"/>
      <c r="J54" s="13"/>
    </row>
    <row r="55" spans="1:10" x14ac:dyDescent="0.25">
      <c r="A55" s="12" t="s">
        <v>192</v>
      </c>
      <c r="B55" s="42">
        <f>+'[1]PP EX- WORK'!O78</f>
        <v>136043</v>
      </c>
      <c r="C55" s="42">
        <v>1100</v>
      </c>
      <c r="D55" s="42">
        <f t="shared" si="2"/>
        <v>134943</v>
      </c>
      <c r="E55" s="44"/>
      <c r="F55" s="24"/>
      <c r="G55" s="13"/>
      <c r="H55" s="13"/>
      <c r="I55" s="13"/>
      <c r="J55" s="13"/>
    </row>
    <row r="56" spans="1:10" x14ac:dyDescent="0.25">
      <c r="A56" s="12" t="s">
        <v>117</v>
      </c>
      <c r="B56" s="42">
        <f>+'[1]PP EX- WORK'!K78</f>
        <v>140208</v>
      </c>
      <c r="C56" s="42">
        <v>1100</v>
      </c>
      <c r="D56" s="42">
        <f t="shared" si="2"/>
        <v>139108</v>
      </c>
      <c r="E56" s="44"/>
      <c r="F56" s="24"/>
      <c r="G56" s="13"/>
      <c r="H56" s="13"/>
      <c r="I56" s="13"/>
      <c r="J56" s="13"/>
    </row>
    <row r="57" spans="1:10" x14ac:dyDescent="0.25">
      <c r="A57" s="12" t="s">
        <v>118</v>
      </c>
      <c r="B57" s="42">
        <f>+'[1]PP EX- WORK'!M78</f>
        <v>143208</v>
      </c>
      <c r="C57" s="42">
        <v>1100</v>
      </c>
      <c r="D57" s="42">
        <f t="shared" si="2"/>
        <v>142108</v>
      </c>
      <c r="E57" s="44"/>
      <c r="F57" s="24"/>
      <c r="G57" s="13"/>
      <c r="H57" s="13"/>
      <c r="I57" s="13"/>
      <c r="J57" s="13"/>
    </row>
    <row r="58" spans="1:10" x14ac:dyDescent="0.25">
      <c r="A58" s="47" t="s">
        <v>119</v>
      </c>
      <c r="B58" s="42">
        <f>+'[1]PP EX- WORK'!L78</f>
        <v>141533</v>
      </c>
      <c r="C58" s="42">
        <v>1100</v>
      </c>
      <c r="D58" s="42">
        <f t="shared" si="2"/>
        <v>140433</v>
      </c>
      <c r="E58" s="44"/>
      <c r="F58" s="24"/>
      <c r="G58" s="13"/>
      <c r="H58" s="13"/>
      <c r="I58" s="13"/>
      <c r="J58" s="13"/>
    </row>
    <row r="59" spans="1:10" x14ac:dyDescent="0.25">
      <c r="A59" s="45" t="s">
        <v>54</v>
      </c>
      <c r="B59" s="42"/>
      <c r="C59" s="42"/>
      <c r="D59" s="43"/>
      <c r="E59" s="44"/>
      <c r="F59" s="24"/>
      <c r="G59" s="13"/>
      <c r="H59" s="13"/>
      <c r="I59" s="13"/>
      <c r="J59" s="13"/>
    </row>
    <row r="60" spans="1:10" x14ac:dyDescent="0.25">
      <c r="A60" s="12" t="s">
        <v>120</v>
      </c>
      <c r="B60" s="42">
        <f>+'[1]LL Ex-Works &amp; STP'!C78</f>
        <v>125430</v>
      </c>
      <c r="C60" s="42">
        <v>1100</v>
      </c>
      <c r="D60" s="42">
        <f t="shared" ref="D60:D68" si="3">+B60-C60</f>
        <v>124330</v>
      </c>
      <c r="E60" s="44"/>
      <c r="F60" s="24"/>
      <c r="G60" s="13"/>
      <c r="H60" s="13"/>
      <c r="I60" s="13"/>
      <c r="J60" s="13"/>
    </row>
    <row r="61" spans="1:10" x14ac:dyDescent="0.25">
      <c r="A61" s="12" t="s">
        <v>121</v>
      </c>
      <c r="B61" s="42">
        <f>+'[1]LL Ex-Works &amp; STP'!B78</f>
        <v>124430</v>
      </c>
      <c r="C61" s="42">
        <v>1100</v>
      </c>
      <c r="D61" s="42">
        <f t="shared" si="3"/>
        <v>123330</v>
      </c>
      <c r="E61" s="44"/>
      <c r="F61" s="24"/>
      <c r="G61" s="13"/>
      <c r="H61" s="13"/>
      <c r="I61" s="13"/>
      <c r="J61" s="13"/>
    </row>
    <row r="62" spans="1:10" x14ac:dyDescent="0.25">
      <c r="A62" s="12" t="s">
        <v>122</v>
      </c>
      <c r="B62" s="42">
        <f>+'[1]LL Ex-Works &amp; STP'!B78</f>
        <v>124430</v>
      </c>
      <c r="C62" s="42">
        <v>1100</v>
      </c>
      <c r="D62" s="42">
        <f t="shared" si="3"/>
        <v>123330</v>
      </c>
      <c r="E62" s="44"/>
      <c r="F62" s="24"/>
      <c r="G62" s="13"/>
      <c r="H62" s="13"/>
      <c r="I62" s="13"/>
      <c r="J62" s="13"/>
    </row>
    <row r="63" spans="1:10" x14ac:dyDescent="0.25">
      <c r="A63" s="12" t="s">
        <v>123</v>
      </c>
      <c r="B63" s="42">
        <f>+'[1]LL Ex-Works &amp; STP'!D78</f>
        <v>134510</v>
      </c>
      <c r="C63" s="42">
        <v>1100</v>
      </c>
      <c r="D63" s="42">
        <f t="shared" si="3"/>
        <v>133410</v>
      </c>
      <c r="E63" s="44"/>
      <c r="F63" s="24"/>
      <c r="G63" s="13"/>
      <c r="H63" s="13"/>
      <c r="I63" s="13"/>
      <c r="J63" s="13"/>
    </row>
    <row r="64" spans="1:10" x14ac:dyDescent="0.25">
      <c r="A64" s="12" t="s">
        <v>124</v>
      </c>
      <c r="B64" s="42">
        <f>+'[1]LL Ex-Works &amp; STP'!E78</f>
        <v>136510</v>
      </c>
      <c r="C64" s="42">
        <v>1100</v>
      </c>
      <c r="D64" s="42">
        <f t="shared" si="3"/>
        <v>135410</v>
      </c>
      <c r="E64" s="44"/>
      <c r="F64" s="24"/>
      <c r="G64" s="13"/>
      <c r="H64" s="13"/>
      <c r="I64" s="13"/>
      <c r="J64" s="13"/>
    </row>
    <row r="65" spans="1:10" x14ac:dyDescent="0.25">
      <c r="A65" s="12" t="s">
        <v>125</v>
      </c>
      <c r="B65" s="42">
        <f>+'[1]LL Ex-Works &amp; STP'!F78</f>
        <v>138199</v>
      </c>
      <c r="C65" s="42">
        <v>1100</v>
      </c>
      <c r="D65" s="42">
        <f t="shared" si="3"/>
        <v>137099</v>
      </c>
      <c r="E65" s="44"/>
      <c r="F65" s="24"/>
      <c r="G65" s="13"/>
      <c r="H65" s="13"/>
      <c r="I65" s="13"/>
      <c r="J65" s="13"/>
    </row>
    <row r="66" spans="1:10" x14ac:dyDescent="0.25">
      <c r="A66" s="12" t="s">
        <v>126</v>
      </c>
      <c r="B66" s="42">
        <f>+'[1]LL Ex-Works &amp; STP'!B78-3000</f>
        <v>121430</v>
      </c>
      <c r="C66" s="42">
        <v>1100</v>
      </c>
      <c r="D66" s="42">
        <f t="shared" si="3"/>
        <v>120330</v>
      </c>
      <c r="E66" s="44"/>
      <c r="F66" s="24"/>
      <c r="G66" s="13"/>
      <c r="H66" s="13"/>
      <c r="I66" s="13"/>
      <c r="J66" s="13"/>
    </row>
    <row r="67" spans="1:10" x14ac:dyDescent="0.25">
      <c r="A67" s="12" t="s">
        <v>127</v>
      </c>
      <c r="B67" s="42">
        <f>+'[1]LL Ex-Works &amp; STP'!H78</f>
        <v>122430</v>
      </c>
      <c r="C67" s="42">
        <v>1100</v>
      </c>
      <c r="D67" s="42">
        <f t="shared" si="3"/>
        <v>121330</v>
      </c>
      <c r="E67" s="44"/>
      <c r="F67" s="24"/>
      <c r="G67" s="13"/>
      <c r="H67" s="13"/>
      <c r="I67" s="13"/>
      <c r="J67" s="13"/>
    </row>
    <row r="68" spans="1:10" x14ac:dyDescent="0.25">
      <c r="A68" s="12" t="s">
        <v>128</v>
      </c>
      <c r="B68" s="42">
        <f>+'[1]LL Ex-Works &amp; STP'!I78</f>
        <v>122430</v>
      </c>
      <c r="C68" s="42">
        <v>1100</v>
      </c>
      <c r="D68" s="42">
        <f t="shared" si="3"/>
        <v>121330</v>
      </c>
      <c r="E68" s="44"/>
      <c r="F68" s="24"/>
      <c r="G68" s="13"/>
      <c r="H68" s="13"/>
      <c r="I68" s="13"/>
      <c r="J68" s="13"/>
    </row>
    <row r="69" spans="1:10" x14ac:dyDescent="0.25">
      <c r="A69" s="45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8" t="s">
        <v>131</v>
      </c>
      <c r="C70" s="48" t="s">
        <v>132</v>
      </c>
      <c r="D70" s="48" t="s">
        <v>133</v>
      </c>
      <c r="E70" s="48" t="s">
        <v>134</v>
      </c>
      <c r="F70" s="48" t="s">
        <v>135</v>
      </c>
      <c r="G70" s="48" t="s">
        <v>136</v>
      </c>
      <c r="H70" s="48" t="s">
        <v>137</v>
      </c>
      <c r="I70" s="48" t="s">
        <v>138</v>
      </c>
      <c r="J70" s="13"/>
    </row>
    <row r="71" spans="1:10" x14ac:dyDescent="0.25">
      <c r="A71" s="45" t="s">
        <v>139</v>
      </c>
      <c r="B71" s="49" t="s">
        <v>140</v>
      </c>
      <c r="C71" s="49" t="s">
        <v>141</v>
      </c>
      <c r="D71" s="49" t="s">
        <v>142</v>
      </c>
      <c r="E71" s="49" t="s">
        <v>143</v>
      </c>
      <c r="F71" s="49" t="s">
        <v>144</v>
      </c>
      <c r="G71" s="49" t="s">
        <v>145</v>
      </c>
      <c r="H71" s="49" t="s">
        <v>146</v>
      </c>
      <c r="I71" s="50" t="s">
        <v>147</v>
      </c>
      <c r="J71" s="13"/>
    </row>
    <row r="72" spans="1:10" x14ac:dyDescent="0.25">
      <c r="A72" s="12" t="s">
        <v>148</v>
      </c>
      <c r="B72" s="48" t="s">
        <v>131</v>
      </c>
      <c r="C72" s="48" t="s">
        <v>132</v>
      </c>
      <c r="D72" s="48" t="s">
        <v>133</v>
      </c>
      <c r="E72" s="48" t="s">
        <v>134</v>
      </c>
      <c r="F72" s="48" t="s">
        <v>135</v>
      </c>
      <c r="G72" s="48" t="s">
        <v>136</v>
      </c>
      <c r="H72" s="48" t="s">
        <v>137</v>
      </c>
      <c r="I72" s="48" t="s">
        <v>138</v>
      </c>
      <c r="J72" s="13"/>
    </row>
    <row r="73" spans="1:10" x14ac:dyDescent="0.25">
      <c r="A73" s="12" t="s">
        <v>149</v>
      </c>
      <c r="B73" s="48" t="s">
        <v>150</v>
      </c>
      <c r="C73" s="48" t="s">
        <v>151</v>
      </c>
      <c r="D73" s="48" t="s">
        <v>152</v>
      </c>
      <c r="E73" s="48" t="s">
        <v>153</v>
      </c>
      <c r="F73" s="48" t="s">
        <v>154</v>
      </c>
      <c r="G73" s="48" t="s">
        <v>155</v>
      </c>
      <c r="H73" s="48" t="s">
        <v>143</v>
      </c>
      <c r="I73" s="1" t="s">
        <v>156</v>
      </c>
      <c r="J73" s="13"/>
    </row>
    <row r="74" spans="1:10" x14ac:dyDescent="0.25">
      <c r="A74" s="28" t="s">
        <v>157</v>
      </c>
      <c r="B74" s="63"/>
      <c r="C74" s="63"/>
      <c r="D74" s="63"/>
      <c r="E74" s="63"/>
      <c r="F74" s="63"/>
      <c r="G74" s="63"/>
      <c r="H74" s="63"/>
      <c r="I74" s="63"/>
      <c r="J74" s="64"/>
    </row>
    <row r="75" spans="1:10" x14ac:dyDescent="0.25">
      <c r="A75" s="29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30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30" t="s">
        <v>160</v>
      </c>
      <c r="B77" s="24"/>
      <c r="C77" s="24"/>
      <c r="D77" s="24"/>
      <c r="E77" s="24"/>
      <c r="F77" s="24"/>
      <c r="G77" s="24"/>
      <c r="H77" s="24"/>
      <c r="I77" s="13"/>
      <c r="J77" s="13"/>
    </row>
    <row r="78" spans="1:10" x14ac:dyDescent="0.25">
      <c r="A78" s="30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30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29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7" sqref="H17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248</v>
      </c>
      <c r="B5" s="78"/>
      <c r="C5" s="78"/>
      <c r="D5" s="78"/>
      <c r="E5" s="78"/>
      <c r="F5" s="78"/>
      <c r="G5" s="78"/>
      <c r="H5" s="78"/>
      <c r="I5" s="53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23.07.26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9" t="s">
        <v>171</v>
      </c>
      <c r="E8" s="40"/>
      <c r="F8" s="13"/>
      <c r="G8" s="54"/>
      <c r="H8" s="13"/>
      <c r="I8" s="13"/>
      <c r="J8" s="13"/>
    </row>
    <row r="9" spans="1:10" x14ac:dyDescent="0.25">
      <c r="A9" s="36" t="s">
        <v>12</v>
      </c>
      <c r="B9" s="37"/>
      <c r="C9" s="1" t="s">
        <v>84</v>
      </c>
      <c r="D9" s="39" t="s">
        <v>172</v>
      </c>
      <c r="E9" s="40"/>
      <c r="F9" s="2"/>
      <c r="G9" s="14"/>
      <c r="H9" s="13"/>
      <c r="I9" s="13"/>
      <c r="J9" s="13"/>
    </row>
    <row r="10" spans="1:10" x14ac:dyDescent="0.25">
      <c r="A10" s="12" t="s">
        <v>87</v>
      </c>
      <c r="B10" s="41">
        <f>+'[1]HD Ex-Works'!R82</f>
        <v>124725</v>
      </c>
      <c r="C10" s="42">
        <v>1100</v>
      </c>
      <c r="D10" s="42">
        <f t="shared" ref="D10:D33" si="0">+B10-C10</f>
        <v>123625</v>
      </c>
      <c r="E10" s="54" t="s">
        <v>173</v>
      </c>
      <c r="F10" s="53"/>
      <c r="G10" s="13"/>
      <c r="H10" s="13"/>
      <c r="I10" s="13"/>
      <c r="J10" s="13"/>
    </row>
    <row r="11" spans="1:10" x14ac:dyDescent="0.25">
      <c r="A11" s="12" t="s">
        <v>15</v>
      </c>
      <c r="B11" s="41">
        <f>+'[1]HD Ex-Works'!S82</f>
        <v>126725</v>
      </c>
      <c r="C11" s="42">
        <v>1100</v>
      </c>
      <c r="D11" s="42">
        <f t="shared" si="0"/>
        <v>125625</v>
      </c>
      <c r="E11" s="44"/>
      <c r="F11" s="24"/>
      <c r="G11" s="14"/>
      <c r="H11" s="13"/>
      <c r="I11" s="13"/>
      <c r="J11" s="13"/>
    </row>
    <row r="12" spans="1:10" x14ac:dyDescent="0.25">
      <c r="A12" s="12" t="s">
        <v>88</v>
      </c>
      <c r="B12" s="41">
        <f>+'[1]HD Ex-Works'!T82</f>
        <v>135320</v>
      </c>
      <c r="C12" s="42">
        <v>1100</v>
      </c>
      <c r="D12" s="42">
        <f>+B12-C12</f>
        <v>134220</v>
      </c>
      <c r="E12" s="55"/>
      <c r="F12" s="24"/>
      <c r="G12" s="14"/>
      <c r="H12" s="13"/>
      <c r="I12" s="13"/>
      <c r="J12" s="13"/>
    </row>
    <row r="13" spans="1:10" x14ac:dyDescent="0.25">
      <c r="A13" s="12" t="s">
        <v>89</v>
      </c>
      <c r="B13" s="41">
        <f>+'[1]HD Ex-Works'!U82</f>
        <v>135320</v>
      </c>
      <c r="C13" s="42">
        <v>1100</v>
      </c>
      <c r="D13" s="42">
        <f t="shared" si="0"/>
        <v>134220</v>
      </c>
      <c r="E13" s="55"/>
      <c r="F13" s="24"/>
      <c r="G13" s="14"/>
      <c r="H13" s="13"/>
      <c r="I13" s="13"/>
      <c r="J13" s="13"/>
    </row>
    <row r="14" spans="1:10" x14ac:dyDescent="0.25">
      <c r="A14" s="12" t="s">
        <v>19</v>
      </c>
      <c r="B14" s="41">
        <f>+'[1]HD Ex-Works'!M82</f>
        <v>137820</v>
      </c>
      <c r="C14" s="42">
        <v>1100</v>
      </c>
      <c r="D14" s="42">
        <f>+B14-C14</f>
        <v>136720</v>
      </c>
      <c r="E14" s="56"/>
      <c r="F14" s="24"/>
      <c r="G14" s="14"/>
      <c r="H14" s="13"/>
      <c r="I14" s="13"/>
      <c r="J14" s="13"/>
    </row>
    <row r="15" spans="1:10" x14ac:dyDescent="0.25">
      <c r="A15" s="12" t="s">
        <v>20</v>
      </c>
      <c r="B15" s="41">
        <f>+'[1]HD Ex-Works'!N82</f>
        <v>137820</v>
      </c>
      <c r="C15" s="42">
        <v>1100</v>
      </c>
      <c r="D15" s="42">
        <f>+B15-C15</f>
        <v>136720</v>
      </c>
      <c r="E15" s="56"/>
      <c r="F15" s="24"/>
      <c r="G15" s="14"/>
      <c r="H15" s="13"/>
      <c r="I15" s="13"/>
      <c r="J15" s="13"/>
    </row>
    <row r="16" spans="1:10" x14ac:dyDescent="0.25">
      <c r="A16" s="12" t="s">
        <v>90</v>
      </c>
      <c r="B16" s="41">
        <f>+'[1]HD Ex-Works'!Q82</f>
        <v>125578</v>
      </c>
      <c r="C16" s="42">
        <v>1100</v>
      </c>
      <c r="D16" s="42">
        <f t="shared" si="0"/>
        <v>124478</v>
      </c>
      <c r="E16" s="57" t="s">
        <v>174</v>
      </c>
      <c r="F16" s="1" t="s">
        <v>175</v>
      </c>
      <c r="G16" s="40"/>
      <c r="H16" s="13"/>
      <c r="I16" s="13"/>
      <c r="J16" s="13"/>
    </row>
    <row r="17" spans="1:10" x14ac:dyDescent="0.25">
      <c r="A17" s="12" t="s">
        <v>91</v>
      </c>
      <c r="B17" s="41">
        <f>+'[1]HD Ex-Works'!C82</f>
        <v>136525</v>
      </c>
      <c r="C17" s="42">
        <v>1100</v>
      </c>
      <c r="D17" s="42">
        <f t="shared" si="0"/>
        <v>135425</v>
      </c>
      <c r="E17" s="58" t="s">
        <v>176</v>
      </c>
      <c r="F17" s="1" t="s">
        <v>177</v>
      </c>
      <c r="G17" s="40"/>
      <c r="H17" s="13"/>
      <c r="I17" s="13"/>
      <c r="J17" s="13"/>
    </row>
    <row r="18" spans="1:10" x14ac:dyDescent="0.25">
      <c r="A18" s="12" t="s">
        <v>92</v>
      </c>
      <c r="B18" s="41">
        <f>+'[1]HD Ex-Works'!D82</f>
        <v>135275</v>
      </c>
      <c r="C18" s="42">
        <v>1100</v>
      </c>
      <c r="D18" s="42">
        <f t="shared" si="0"/>
        <v>134175</v>
      </c>
      <c r="E18" s="58" t="s">
        <v>249</v>
      </c>
      <c r="F18" s="59">
        <f>+[1]FREIGHT!I165</f>
        <v>4324</v>
      </c>
      <c r="G18" s="35"/>
      <c r="H18" s="13"/>
      <c r="I18" s="13"/>
      <c r="J18" s="13"/>
    </row>
    <row r="19" spans="1:10" x14ac:dyDescent="0.25">
      <c r="A19" s="12" t="s">
        <v>93</v>
      </c>
      <c r="B19" s="42">
        <f>+'[1]HD Ex-Works'!B82</f>
        <v>134775</v>
      </c>
      <c r="C19" s="42">
        <v>1100</v>
      </c>
      <c r="D19" s="42">
        <f t="shared" si="0"/>
        <v>133675</v>
      </c>
      <c r="E19" s="58" t="s">
        <v>250</v>
      </c>
      <c r="F19" s="59">
        <f>+[1]FREIGHT!I177</f>
        <v>4588</v>
      </c>
      <c r="G19" s="35"/>
      <c r="H19" s="13"/>
      <c r="I19" s="13"/>
      <c r="J19" s="13"/>
    </row>
    <row r="20" spans="1:10" x14ac:dyDescent="0.25">
      <c r="A20" s="12" t="s">
        <v>94</v>
      </c>
      <c r="B20" s="42">
        <f>+'[1]HD Ex-Works'!E82</f>
        <v>136420</v>
      </c>
      <c r="C20" s="42">
        <v>1100</v>
      </c>
      <c r="D20" s="42">
        <f t="shared" si="0"/>
        <v>135320</v>
      </c>
      <c r="E20" s="58"/>
      <c r="F20" s="60"/>
      <c r="G20" s="40"/>
      <c r="H20" s="13"/>
      <c r="I20" s="13"/>
      <c r="J20" s="13"/>
    </row>
    <row r="21" spans="1:10" x14ac:dyDescent="0.25">
      <c r="A21" s="12" t="s">
        <v>25</v>
      </c>
      <c r="B21" s="42">
        <f>+'[1]HD Ex-Works'!F82</f>
        <v>137323</v>
      </c>
      <c r="C21" s="42">
        <v>1100</v>
      </c>
      <c r="D21" s="42">
        <f t="shared" si="0"/>
        <v>136223</v>
      </c>
      <c r="E21" s="58"/>
      <c r="F21" s="60"/>
      <c r="G21" s="40"/>
      <c r="H21" s="13"/>
      <c r="I21" s="13"/>
      <c r="J21" s="13"/>
    </row>
    <row r="22" spans="1:10" x14ac:dyDescent="0.25">
      <c r="A22" s="12" t="s">
        <v>95</v>
      </c>
      <c r="B22" s="42">
        <f>+'[1]HD Ex-Works'!W82-3000</f>
        <v>127993</v>
      </c>
      <c r="C22" s="42">
        <v>1100</v>
      </c>
      <c r="D22" s="42">
        <f t="shared" si="0"/>
        <v>126893</v>
      </c>
      <c r="E22" s="58"/>
      <c r="F22" s="60"/>
      <c r="G22" s="40"/>
      <c r="H22" s="13"/>
      <c r="I22" s="13"/>
      <c r="J22" s="13"/>
    </row>
    <row r="23" spans="1:10" x14ac:dyDescent="0.25">
      <c r="A23" s="12" t="s">
        <v>96</v>
      </c>
      <c r="B23" s="42">
        <f>+'[1]HD Ex-Works'!W82</f>
        <v>130993</v>
      </c>
      <c r="C23" s="42">
        <v>1100</v>
      </c>
      <c r="D23" s="42">
        <f t="shared" si="0"/>
        <v>129893</v>
      </c>
      <c r="E23" s="58"/>
      <c r="F23" s="60"/>
      <c r="G23" s="61"/>
      <c r="H23" s="13"/>
      <c r="I23" s="13"/>
      <c r="J23" s="13"/>
    </row>
    <row r="24" spans="1:10" x14ac:dyDescent="0.25">
      <c r="A24" s="12" t="s">
        <v>97</v>
      </c>
      <c r="B24" s="42">
        <f>+'[1]HD Ex-Works'!X82</f>
        <v>130993</v>
      </c>
      <c r="C24" s="42">
        <v>1100</v>
      </c>
      <c r="D24" s="42">
        <f t="shared" si="0"/>
        <v>129893</v>
      </c>
      <c r="E24" s="58"/>
      <c r="F24" s="60"/>
      <c r="G24" s="61"/>
      <c r="H24" s="13"/>
      <c r="I24" s="13"/>
      <c r="J24" s="13"/>
    </row>
    <row r="25" spans="1:10" x14ac:dyDescent="0.25">
      <c r="A25" s="12" t="s">
        <v>98</v>
      </c>
      <c r="B25" s="41">
        <f>+'[1]HD Ex-Works'!J82</f>
        <v>126484</v>
      </c>
      <c r="C25" s="42">
        <v>1100</v>
      </c>
      <c r="D25" s="42">
        <f t="shared" si="0"/>
        <v>125384</v>
      </c>
      <c r="E25" s="58"/>
      <c r="F25" s="59"/>
      <c r="G25" s="40"/>
      <c r="H25" s="13"/>
      <c r="I25" s="13"/>
      <c r="J25" s="13"/>
    </row>
    <row r="26" spans="1:10" x14ac:dyDescent="0.25">
      <c r="A26" s="12" t="s">
        <v>29</v>
      </c>
      <c r="B26" s="42">
        <f>+'[1]HD Ex-Works'!H82</f>
        <v>125833</v>
      </c>
      <c r="C26" s="42">
        <v>1100</v>
      </c>
      <c r="D26" s="42">
        <f t="shared" si="0"/>
        <v>124733</v>
      </c>
      <c r="E26" s="58"/>
      <c r="F26" s="59"/>
      <c r="G26" s="40"/>
      <c r="H26" s="13"/>
      <c r="I26" s="13"/>
      <c r="J26" s="13"/>
    </row>
    <row r="27" spans="1:10" x14ac:dyDescent="0.25">
      <c r="A27" s="12" t="s">
        <v>31</v>
      </c>
      <c r="B27" s="42">
        <f>+'[1]HD Ex-Works'!G82</f>
        <v>126680</v>
      </c>
      <c r="C27" s="42">
        <v>1100</v>
      </c>
      <c r="D27" s="42">
        <f t="shared" si="0"/>
        <v>125580</v>
      </c>
      <c r="E27" s="58"/>
      <c r="F27" s="59"/>
      <c r="G27" s="40"/>
      <c r="H27" s="13"/>
      <c r="I27" s="13"/>
      <c r="J27" s="13"/>
    </row>
    <row r="28" spans="1:10" x14ac:dyDescent="0.25">
      <c r="A28" s="12" t="s">
        <v>99</v>
      </c>
      <c r="B28" s="42">
        <f>+'[1]HD Ex-Works'!I82</f>
        <v>124484</v>
      </c>
      <c r="C28" s="42">
        <v>1100</v>
      </c>
      <c r="D28" s="42">
        <f t="shared" si="0"/>
        <v>123384</v>
      </c>
      <c r="E28" s="58"/>
      <c r="F28" s="59"/>
      <c r="G28" s="40"/>
      <c r="H28" s="13"/>
      <c r="I28" s="13"/>
      <c r="J28" s="13"/>
    </row>
    <row r="29" spans="1:10" x14ac:dyDescent="0.25">
      <c r="A29" s="12" t="s">
        <v>27</v>
      </c>
      <c r="B29" s="42">
        <f>+'[1]HD Ex-Works'!Y82</f>
        <v>128993</v>
      </c>
      <c r="C29" s="42">
        <v>1100</v>
      </c>
      <c r="D29" s="42">
        <f t="shared" si="0"/>
        <v>127893</v>
      </c>
      <c r="E29" s="58"/>
      <c r="F29" s="59"/>
      <c r="G29" s="35"/>
      <c r="H29" s="13"/>
      <c r="I29" s="13"/>
      <c r="J29" s="13"/>
    </row>
    <row r="30" spans="1:10" x14ac:dyDescent="0.25">
      <c r="A30" s="12" t="s">
        <v>100</v>
      </c>
      <c r="B30" s="42">
        <f>+'[1]HD Ex-Works'!Z82</f>
        <v>126993</v>
      </c>
      <c r="C30" s="42">
        <v>1100</v>
      </c>
      <c r="D30" s="42">
        <f t="shared" si="0"/>
        <v>125893</v>
      </c>
      <c r="E30" s="58"/>
      <c r="F30" s="37"/>
      <c r="G30" s="35"/>
      <c r="H30" s="13"/>
      <c r="I30" s="13"/>
      <c r="J30" s="13"/>
    </row>
    <row r="31" spans="1:10" x14ac:dyDescent="0.25">
      <c r="A31" s="12" t="s">
        <v>101</v>
      </c>
      <c r="B31" s="42">
        <f>+'[1]HD Ex-Works'!AA82</f>
        <v>120078</v>
      </c>
      <c r="C31" s="42">
        <v>1100</v>
      </c>
      <c r="D31" s="42">
        <f t="shared" si="0"/>
        <v>118978</v>
      </c>
      <c r="E31" s="58"/>
      <c r="F31" s="37"/>
      <c r="G31" s="35"/>
      <c r="H31" s="13"/>
      <c r="I31" s="13"/>
      <c r="J31" s="13"/>
    </row>
    <row r="32" spans="1:10" x14ac:dyDescent="0.25">
      <c r="A32" s="12" t="s">
        <v>102</v>
      </c>
      <c r="B32" s="42">
        <f>+'[1]HD Ex-Works'!AB82</f>
        <v>134323</v>
      </c>
      <c r="C32" s="42">
        <v>1100</v>
      </c>
      <c r="D32" s="42">
        <f t="shared" si="0"/>
        <v>133223</v>
      </c>
      <c r="E32" s="58"/>
      <c r="F32" s="37"/>
      <c r="G32" s="35"/>
      <c r="H32" s="13"/>
      <c r="I32" s="13"/>
      <c r="J32" s="13"/>
    </row>
    <row r="33" spans="1:10" x14ac:dyDescent="0.25">
      <c r="A33" s="12" t="s">
        <v>103</v>
      </c>
      <c r="B33" s="42">
        <f>+'[1]HD Ex-Works'!AC82</f>
        <v>131775</v>
      </c>
      <c r="C33" s="42">
        <v>1100</v>
      </c>
      <c r="D33" s="42">
        <f t="shared" si="0"/>
        <v>130675</v>
      </c>
      <c r="E33" s="58"/>
      <c r="F33" s="37"/>
      <c r="G33" s="35"/>
      <c r="H33" s="13"/>
      <c r="I33" s="13"/>
      <c r="J33" s="13"/>
    </row>
    <row r="34" spans="1:10" x14ac:dyDescent="0.25">
      <c r="A34" s="45" t="s">
        <v>33</v>
      </c>
      <c r="B34" s="42"/>
      <c r="C34" s="42"/>
      <c r="D34" s="37"/>
      <c r="E34" s="58"/>
      <c r="F34" s="37"/>
      <c r="G34" s="35"/>
      <c r="H34" s="13"/>
      <c r="I34" s="13"/>
      <c r="J34" s="13"/>
    </row>
    <row r="35" spans="1:10" x14ac:dyDescent="0.25">
      <c r="A35" s="12" t="s">
        <v>34</v>
      </c>
      <c r="B35" s="42">
        <f>+'[1]PP EX- WORK'!G79</f>
        <v>135907</v>
      </c>
      <c r="C35" s="42">
        <v>1100</v>
      </c>
      <c r="D35" s="42">
        <f t="shared" ref="D35:D43" si="1">+B35-C35</f>
        <v>134807</v>
      </c>
      <c r="E35" s="62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42">
        <f>+'[1]PP EX- WORK'!E79</f>
        <v>130717</v>
      </c>
      <c r="C36" s="42">
        <v>1100</v>
      </c>
      <c r="D36" s="42">
        <f t="shared" si="1"/>
        <v>129617</v>
      </c>
      <c r="E36" s="44"/>
      <c r="F36" s="24"/>
      <c r="G36" s="13"/>
      <c r="H36" s="13"/>
      <c r="I36" s="13"/>
      <c r="J36" s="13"/>
    </row>
    <row r="37" spans="1:10" x14ac:dyDescent="0.25">
      <c r="A37" s="12" t="s">
        <v>105</v>
      </c>
      <c r="B37" s="42">
        <f>+'[1]PP EX- WORK'!B79</f>
        <v>129697</v>
      </c>
      <c r="C37" s="42">
        <v>1100</v>
      </c>
      <c r="D37" s="42">
        <f t="shared" si="1"/>
        <v>128597</v>
      </c>
      <c r="E37" s="44"/>
      <c r="F37" s="24"/>
      <c r="G37" s="13"/>
      <c r="H37" s="13"/>
      <c r="I37" s="13"/>
      <c r="J37" s="13"/>
    </row>
    <row r="38" spans="1:10" x14ac:dyDescent="0.25">
      <c r="A38" s="12" t="s">
        <v>37</v>
      </c>
      <c r="B38" s="41">
        <f>+'[1]PP EX- WORK'!F79</f>
        <v>131217</v>
      </c>
      <c r="C38" s="42">
        <v>1100</v>
      </c>
      <c r="D38" s="42">
        <f t="shared" si="1"/>
        <v>130117</v>
      </c>
      <c r="E38" s="44"/>
      <c r="F38" s="24"/>
      <c r="G38" s="13"/>
      <c r="H38" s="13"/>
      <c r="I38" s="13"/>
      <c r="J38" s="13"/>
    </row>
    <row r="39" spans="1:10" x14ac:dyDescent="0.25">
      <c r="A39" s="12" t="s">
        <v>191</v>
      </c>
      <c r="B39" s="42">
        <f>+'[1]PP EX- WORK'!X79</f>
        <v>125697</v>
      </c>
      <c r="C39" s="42">
        <v>1100</v>
      </c>
      <c r="D39" s="42">
        <f t="shared" si="1"/>
        <v>124597</v>
      </c>
      <c r="E39" s="44"/>
      <c r="F39" s="24"/>
      <c r="G39" s="13"/>
      <c r="H39" s="13"/>
      <c r="I39" s="13"/>
      <c r="J39" s="13"/>
    </row>
    <row r="40" spans="1:10" x14ac:dyDescent="0.25">
      <c r="A40" s="12" t="s">
        <v>107</v>
      </c>
      <c r="B40" s="42">
        <f>+'[1]PP EX- WORK'!C79</f>
        <v>129197</v>
      </c>
      <c r="C40" s="42">
        <v>1100</v>
      </c>
      <c r="D40" s="42">
        <f t="shared" si="1"/>
        <v>128097</v>
      </c>
      <c r="E40" s="44"/>
      <c r="F40" s="24"/>
      <c r="G40" s="13"/>
      <c r="H40" s="13"/>
      <c r="I40" s="13"/>
      <c r="J40" s="13"/>
    </row>
    <row r="41" spans="1:10" x14ac:dyDescent="0.25">
      <c r="A41" s="12" t="s">
        <v>108</v>
      </c>
      <c r="B41" s="42">
        <f>+'[1]PP EX- WORK'!D79</f>
        <v>129717</v>
      </c>
      <c r="C41" s="42">
        <v>1100</v>
      </c>
      <c r="D41" s="42">
        <f t="shared" si="1"/>
        <v>128617</v>
      </c>
      <c r="E41" s="44"/>
      <c r="F41" s="24"/>
      <c r="G41" s="13"/>
      <c r="H41" s="13"/>
      <c r="I41" s="13"/>
      <c r="J41" s="13"/>
    </row>
    <row r="42" spans="1:10" x14ac:dyDescent="0.25">
      <c r="A42" s="12" t="s">
        <v>109</v>
      </c>
      <c r="B42" s="42">
        <f>+'[1]PP EX- WORK'!H79</f>
        <v>135507</v>
      </c>
      <c r="C42" s="42">
        <v>1100</v>
      </c>
      <c r="D42" s="42">
        <f t="shared" si="1"/>
        <v>134407</v>
      </c>
      <c r="E42" s="44"/>
      <c r="F42" s="24"/>
      <c r="G42" s="13"/>
      <c r="H42" s="13"/>
      <c r="I42" s="13"/>
      <c r="J42" s="13"/>
    </row>
    <row r="43" spans="1:10" x14ac:dyDescent="0.25">
      <c r="A43" s="12" t="s">
        <v>110</v>
      </c>
      <c r="B43" s="42">
        <f>+'[1]PP EX- WORK'!AA79</f>
        <v>127697</v>
      </c>
      <c r="C43" s="42">
        <v>1100</v>
      </c>
      <c r="D43" s="42">
        <f t="shared" si="1"/>
        <v>126597</v>
      </c>
      <c r="E43" s="44"/>
      <c r="F43" s="24"/>
      <c r="G43" s="13"/>
      <c r="H43" s="13"/>
      <c r="I43" s="13"/>
      <c r="J43" s="13"/>
    </row>
    <row r="44" spans="1:10" x14ac:dyDescent="0.25">
      <c r="A44" s="45" t="s">
        <v>41</v>
      </c>
      <c r="B44" s="42"/>
      <c r="C44" s="42"/>
      <c r="D44" s="43"/>
      <c r="E44" s="44"/>
      <c r="F44" s="24"/>
      <c r="G44" s="13"/>
      <c r="H44" s="13"/>
      <c r="I44" s="13"/>
      <c r="J44" s="13"/>
    </row>
    <row r="45" spans="1:10" x14ac:dyDescent="0.25">
      <c r="A45" s="12" t="s">
        <v>111</v>
      </c>
      <c r="B45" s="42">
        <f>+'[1]PP EX- WORK'!R79</f>
        <v>139206</v>
      </c>
      <c r="C45" s="42">
        <v>1100</v>
      </c>
      <c r="D45" s="42">
        <f t="shared" ref="D45:D58" si="2">+B45-C45</f>
        <v>138106</v>
      </c>
      <c r="E45" s="44"/>
      <c r="F45" s="24"/>
      <c r="G45" s="13"/>
      <c r="H45" s="13"/>
      <c r="I45" s="13"/>
      <c r="J45" s="13"/>
    </row>
    <row r="46" spans="1:10" x14ac:dyDescent="0.25">
      <c r="A46" s="12" t="s">
        <v>112</v>
      </c>
      <c r="B46" s="42">
        <f>+'[1]PP EX- WORK'!P79</f>
        <v>139106</v>
      </c>
      <c r="C46" s="42">
        <v>1100</v>
      </c>
      <c r="D46" s="42">
        <f>+B46-C46</f>
        <v>138006</v>
      </c>
      <c r="E46" s="44"/>
      <c r="F46" s="24"/>
      <c r="G46" s="13"/>
      <c r="H46" s="13"/>
      <c r="I46" s="13"/>
      <c r="J46" s="13"/>
    </row>
    <row r="47" spans="1:10" x14ac:dyDescent="0.25">
      <c r="A47" s="12" t="s">
        <v>113</v>
      </c>
      <c r="B47" s="42">
        <f>+'[1]PP EX- WORK'!Z79</f>
        <v>129856</v>
      </c>
      <c r="C47" s="42">
        <v>1100</v>
      </c>
      <c r="D47" s="42">
        <f t="shared" si="2"/>
        <v>128756</v>
      </c>
      <c r="E47" s="44"/>
      <c r="F47" s="24"/>
      <c r="G47" s="13"/>
      <c r="H47" s="13"/>
      <c r="I47" s="13"/>
      <c r="J47" s="13"/>
    </row>
    <row r="48" spans="1:10" x14ac:dyDescent="0.25">
      <c r="A48" s="12" t="s">
        <v>51</v>
      </c>
      <c r="B48" s="42">
        <f>+'[1]PP EX- WORK'!Q79</f>
        <v>137556</v>
      </c>
      <c r="C48" s="42">
        <v>1100</v>
      </c>
      <c r="D48" s="42">
        <f t="shared" si="2"/>
        <v>136456</v>
      </c>
      <c r="E48" s="44"/>
      <c r="F48" s="24"/>
      <c r="G48" s="13"/>
      <c r="H48" s="13"/>
      <c r="I48" s="13"/>
      <c r="J48" s="13"/>
    </row>
    <row r="49" spans="1:10" x14ac:dyDescent="0.25">
      <c r="A49" s="12" t="s">
        <v>114</v>
      </c>
      <c r="B49" s="42">
        <f>+'[1]PP EX- WORK'!S79</f>
        <v>135856</v>
      </c>
      <c r="C49" s="42">
        <v>1100</v>
      </c>
      <c r="D49" s="42">
        <f t="shared" si="2"/>
        <v>134756</v>
      </c>
      <c r="E49" s="44"/>
      <c r="F49" s="24"/>
      <c r="G49" s="13"/>
      <c r="H49" s="13"/>
      <c r="I49" s="13"/>
      <c r="J49" s="13"/>
    </row>
    <row r="50" spans="1:10" x14ac:dyDescent="0.25">
      <c r="A50" s="12" t="s">
        <v>43</v>
      </c>
      <c r="B50" s="42">
        <f>+'[1]PP EX- WORK'!T79</f>
        <v>136497</v>
      </c>
      <c r="C50" s="42">
        <v>1100</v>
      </c>
      <c r="D50" s="42">
        <f t="shared" si="2"/>
        <v>135397</v>
      </c>
      <c r="E50" s="44"/>
      <c r="F50" s="24"/>
      <c r="G50" s="13"/>
      <c r="H50" s="13"/>
      <c r="I50" s="13"/>
      <c r="J50" s="13"/>
    </row>
    <row r="51" spans="1:10" x14ac:dyDescent="0.25">
      <c r="A51" s="12" t="s">
        <v>44</v>
      </c>
      <c r="B51" s="42">
        <f>+'[1]PP EX- WORK'!U79</f>
        <v>138347</v>
      </c>
      <c r="C51" s="42">
        <v>1100</v>
      </c>
      <c r="D51" s="42">
        <f t="shared" si="2"/>
        <v>137247</v>
      </c>
      <c r="E51" s="44"/>
      <c r="F51" s="24"/>
      <c r="G51" s="13"/>
      <c r="H51" s="13"/>
      <c r="I51" s="13"/>
      <c r="J51" s="13"/>
    </row>
    <row r="52" spans="1:10" x14ac:dyDescent="0.25">
      <c r="A52" s="12" t="s">
        <v>45</v>
      </c>
      <c r="B52" s="42">
        <f>+'[1]PP EX- WORK'!V79</f>
        <v>137256</v>
      </c>
      <c r="C52" s="42">
        <v>1100</v>
      </c>
      <c r="D52" s="42">
        <f t="shared" si="2"/>
        <v>136156</v>
      </c>
      <c r="E52" s="44"/>
      <c r="F52" s="24"/>
      <c r="G52" s="13"/>
      <c r="H52" s="13"/>
      <c r="I52" s="13"/>
      <c r="J52" s="13"/>
    </row>
    <row r="53" spans="1:10" x14ac:dyDescent="0.25">
      <c r="A53" s="12" t="s">
        <v>46</v>
      </c>
      <c r="B53" s="42">
        <f>+'[1]PP EX- WORK'!W79</f>
        <v>137477</v>
      </c>
      <c r="C53" s="42">
        <v>1100</v>
      </c>
      <c r="D53" s="42">
        <f t="shared" si="2"/>
        <v>136377</v>
      </c>
      <c r="E53" s="44"/>
      <c r="F53" s="24"/>
      <c r="G53" s="13"/>
      <c r="H53" s="13"/>
      <c r="I53" s="13"/>
      <c r="J53" s="13"/>
    </row>
    <row r="54" spans="1:10" x14ac:dyDescent="0.25">
      <c r="A54" s="12" t="s">
        <v>115</v>
      </c>
      <c r="B54" s="42">
        <f>+'[1]PP EX- WORK'!N79</f>
        <v>135856</v>
      </c>
      <c r="C54" s="42">
        <v>1100</v>
      </c>
      <c r="D54" s="42">
        <f t="shared" si="2"/>
        <v>134756</v>
      </c>
      <c r="E54" s="44"/>
      <c r="F54" s="24"/>
      <c r="G54" s="13"/>
      <c r="H54" s="13"/>
      <c r="I54" s="13"/>
      <c r="J54" s="13"/>
    </row>
    <row r="55" spans="1:10" x14ac:dyDescent="0.25">
      <c r="A55" s="12" t="s">
        <v>192</v>
      </c>
      <c r="B55" s="42">
        <f>+'[1]PP EX- WORK'!O79</f>
        <v>135356</v>
      </c>
      <c r="C55" s="42">
        <v>1100</v>
      </c>
      <c r="D55" s="42">
        <f t="shared" si="2"/>
        <v>134256</v>
      </c>
      <c r="E55" s="44"/>
      <c r="F55" s="24"/>
      <c r="G55" s="13"/>
      <c r="H55" s="13"/>
      <c r="I55" s="13"/>
      <c r="J55" s="13"/>
    </row>
    <row r="56" spans="1:10" x14ac:dyDescent="0.25">
      <c r="A56" s="12" t="s">
        <v>117</v>
      </c>
      <c r="B56" s="42">
        <f>+'[1]PP EX- WORK'!K79</f>
        <v>138975</v>
      </c>
      <c r="C56" s="42">
        <v>1100</v>
      </c>
      <c r="D56" s="42">
        <f t="shared" si="2"/>
        <v>137875</v>
      </c>
      <c r="E56" s="44"/>
      <c r="F56" s="24"/>
      <c r="G56" s="13"/>
      <c r="H56" s="13"/>
      <c r="I56" s="13"/>
      <c r="J56" s="13"/>
    </row>
    <row r="57" spans="1:10" x14ac:dyDescent="0.25">
      <c r="A57" s="12" t="s">
        <v>118</v>
      </c>
      <c r="B57" s="42">
        <f>+'[1]PP EX- WORK'!M79</f>
        <v>141975</v>
      </c>
      <c r="C57" s="42">
        <v>1100</v>
      </c>
      <c r="D57" s="42">
        <f t="shared" si="2"/>
        <v>140875</v>
      </c>
      <c r="E57" s="44"/>
      <c r="F57" s="24"/>
      <c r="G57" s="13"/>
      <c r="H57" s="13"/>
      <c r="I57" s="13"/>
      <c r="J57" s="13"/>
    </row>
    <row r="58" spans="1:10" x14ac:dyDescent="0.25">
      <c r="A58" s="47" t="s">
        <v>119</v>
      </c>
      <c r="B58" s="42">
        <f>+'[1]PP EX- WORK'!L79</f>
        <v>140806</v>
      </c>
      <c r="C58" s="42">
        <v>1100</v>
      </c>
      <c r="D58" s="42">
        <f t="shared" si="2"/>
        <v>139706</v>
      </c>
      <c r="E58" s="44"/>
      <c r="F58" s="24"/>
      <c r="G58" s="13"/>
      <c r="H58" s="13"/>
      <c r="I58" s="13"/>
      <c r="J58" s="13"/>
    </row>
    <row r="59" spans="1:10" x14ac:dyDescent="0.25">
      <c r="A59" s="45" t="s">
        <v>54</v>
      </c>
      <c r="B59" s="42"/>
      <c r="C59" s="42"/>
      <c r="D59" s="43"/>
      <c r="E59" s="44"/>
      <c r="F59" s="24"/>
      <c r="G59" s="13"/>
      <c r="H59" s="13"/>
      <c r="I59" s="13"/>
      <c r="J59" s="13"/>
    </row>
    <row r="60" spans="1:10" x14ac:dyDescent="0.25">
      <c r="A60" s="12" t="s">
        <v>120</v>
      </c>
      <c r="B60" s="42">
        <f>+'[1]LL Ex-Works &amp; STP'!C79</f>
        <v>124223</v>
      </c>
      <c r="C60" s="42">
        <v>1100</v>
      </c>
      <c r="D60" s="42">
        <f t="shared" ref="D60:D68" si="3">+B60-C60</f>
        <v>123123</v>
      </c>
      <c r="E60" s="44"/>
      <c r="F60" s="24"/>
      <c r="G60" s="13"/>
      <c r="H60" s="13"/>
      <c r="I60" s="13"/>
      <c r="J60" s="13"/>
    </row>
    <row r="61" spans="1:10" x14ac:dyDescent="0.25">
      <c r="A61" s="12" t="s">
        <v>121</v>
      </c>
      <c r="B61" s="42">
        <f>+'[1]LL Ex-Works &amp; STP'!B79</f>
        <v>123223</v>
      </c>
      <c r="C61" s="42">
        <v>1100</v>
      </c>
      <c r="D61" s="42">
        <f t="shared" si="3"/>
        <v>122123</v>
      </c>
      <c r="E61" s="44"/>
      <c r="F61" s="24"/>
      <c r="G61" s="13"/>
      <c r="H61" s="13"/>
      <c r="I61" s="13"/>
      <c r="J61" s="13"/>
    </row>
    <row r="62" spans="1:10" x14ac:dyDescent="0.25">
      <c r="A62" s="12" t="s">
        <v>122</v>
      </c>
      <c r="B62" s="42">
        <f>+'[1]LL Ex-Works &amp; STP'!B79</f>
        <v>123223</v>
      </c>
      <c r="C62" s="42">
        <v>1100</v>
      </c>
      <c r="D62" s="42">
        <f t="shared" si="3"/>
        <v>122123</v>
      </c>
      <c r="E62" s="44"/>
      <c r="F62" s="24"/>
      <c r="G62" s="13"/>
      <c r="H62" s="13"/>
      <c r="I62" s="13"/>
      <c r="J62" s="13"/>
    </row>
    <row r="63" spans="1:10" x14ac:dyDescent="0.25">
      <c r="A63" s="12" t="s">
        <v>123</v>
      </c>
      <c r="B63" s="42">
        <f>+'[1]LL Ex-Works &amp; STP'!D79</f>
        <v>133303</v>
      </c>
      <c r="C63" s="42">
        <v>1100</v>
      </c>
      <c r="D63" s="42">
        <f t="shared" si="3"/>
        <v>132203</v>
      </c>
      <c r="E63" s="44"/>
      <c r="F63" s="24"/>
      <c r="G63" s="13"/>
      <c r="H63" s="13"/>
      <c r="I63" s="13"/>
      <c r="J63" s="13"/>
    </row>
    <row r="64" spans="1:10" x14ac:dyDescent="0.25">
      <c r="A64" s="12" t="s">
        <v>124</v>
      </c>
      <c r="B64" s="42">
        <f>+'[1]LL Ex-Works &amp; STP'!E79</f>
        <v>135303</v>
      </c>
      <c r="C64" s="42">
        <v>1100</v>
      </c>
      <c r="D64" s="42">
        <f t="shared" si="3"/>
        <v>134203</v>
      </c>
      <c r="E64" s="44"/>
      <c r="F64" s="24"/>
      <c r="G64" s="13"/>
      <c r="H64" s="13"/>
      <c r="I64" s="13"/>
      <c r="J64" s="13"/>
    </row>
    <row r="65" spans="1:10" x14ac:dyDescent="0.25">
      <c r="A65" s="12" t="s">
        <v>125</v>
      </c>
      <c r="B65" s="42">
        <f>+'[1]LL Ex-Works &amp; STP'!F79</f>
        <v>137003</v>
      </c>
      <c r="C65" s="42">
        <v>1100</v>
      </c>
      <c r="D65" s="42">
        <f t="shared" si="3"/>
        <v>135903</v>
      </c>
      <c r="E65" s="44"/>
      <c r="F65" s="24"/>
      <c r="G65" s="13"/>
      <c r="H65" s="13"/>
      <c r="I65" s="13"/>
      <c r="J65" s="13"/>
    </row>
    <row r="66" spans="1:10" x14ac:dyDescent="0.25">
      <c r="A66" s="12" t="s">
        <v>126</v>
      </c>
      <c r="B66" s="42">
        <f>+'[1]LL Ex-Works &amp; STP'!B79-3000</f>
        <v>120223</v>
      </c>
      <c r="C66" s="42">
        <v>1100</v>
      </c>
      <c r="D66" s="42">
        <f t="shared" si="3"/>
        <v>119123</v>
      </c>
      <c r="E66" s="44"/>
      <c r="F66" s="24"/>
      <c r="G66" s="13"/>
      <c r="H66" s="13"/>
      <c r="I66" s="13"/>
      <c r="J66" s="13"/>
    </row>
    <row r="67" spans="1:10" x14ac:dyDescent="0.25">
      <c r="A67" s="12" t="s">
        <v>127</v>
      </c>
      <c r="B67" s="42">
        <f>+'[1]LL Ex-Works &amp; STP'!H79</f>
        <v>121223</v>
      </c>
      <c r="C67" s="42">
        <v>1100</v>
      </c>
      <c r="D67" s="42">
        <f t="shared" si="3"/>
        <v>120123</v>
      </c>
      <c r="E67" s="44"/>
      <c r="F67" s="24"/>
      <c r="G67" s="13"/>
      <c r="H67" s="13"/>
      <c r="I67" s="13"/>
      <c r="J67" s="13"/>
    </row>
    <row r="68" spans="1:10" x14ac:dyDescent="0.25">
      <c r="A68" s="12" t="s">
        <v>128</v>
      </c>
      <c r="B68" s="42">
        <f>+'[1]LL Ex-Works &amp; STP'!I79</f>
        <v>121223</v>
      </c>
      <c r="C68" s="42">
        <v>1100</v>
      </c>
      <c r="D68" s="42">
        <f t="shared" si="3"/>
        <v>120123</v>
      </c>
      <c r="E68" s="44"/>
      <c r="F68" s="24"/>
      <c r="G68" s="13"/>
      <c r="H68" s="13"/>
      <c r="I68" s="13"/>
      <c r="J68" s="13"/>
    </row>
    <row r="69" spans="1:10" x14ac:dyDescent="0.25">
      <c r="A69" s="45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8" t="s">
        <v>131</v>
      </c>
      <c r="C70" s="48" t="s">
        <v>132</v>
      </c>
      <c r="D70" s="48" t="s">
        <v>133</v>
      </c>
      <c r="E70" s="48" t="s">
        <v>134</v>
      </c>
      <c r="F70" s="48" t="s">
        <v>135</v>
      </c>
      <c r="G70" s="48" t="s">
        <v>136</v>
      </c>
      <c r="H70" s="48" t="s">
        <v>137</v>
      </c>
      <c r="I70" s="48" t="s">
        <v>138</v>
      </c>
      <c r="J70" s="13"/>
    </row>
    <row r="71" spans="1:10" x14ac:dyDescent="0.25">
      <c r="A71" s="45" t="s">
        <v>139</v>
      </c>
      <c r="B71" s="49" t="s">
        <v>140</v>
      </c>
      <c r="C71" s="49" t="s">
        <v>141</v>
      </c>
      <c r="D71" s="49" t="s">
        <v>142</v>
      </c>
      <c r="E71" s="49" t="s">
        <v>143</v>
      </c>
      <c r="F71" s="49" t="s">
        <v>144</v>
      </c>
      <c r="G71" s="49" t="s">
        <v>145</v>
      </c>
      <c r="H71" s="49" t="s">
        <v>146</v>
      </c>
      <c r="I71" s="50" t="s">
        <v>147</v>
      </c>
      <c r="J71" s="13"/>
    </row>
    <row r="72" spans="1:10" x14ac:dyDescent="0.25">
      <c r="A72" s="12" t="s">
        <v>148</v>
      </c>
      <c r="B72" s="48" t="s">
        <v>131</v>
      </c>
      <c r="C72" s="48" t="s">
        <v>132</v>
      </c>
      <c r="D72" s="48" t="s">
        <v>133</v>
      </c>
      <c r="E72" s="48" t="s">
        <v>134</v>
      </c>
      <c r="F72" s="48" t="s">
        <v>135</v>
      </c>
      <c r="G72" s="48" t="s">
        <v>136</v>
      </c>
      <c r="H72" s="48" t="s">
        <v>137</v>
      </c>
      <c r="I72" s="48" t="s">
        <v>138</v>
      </c>
      <c r="J72" s="13"/>
    </row>
    <row r="73" spans="1:10" x14ac:dyDescent="0.25">
      <c r="A73" s="12" t="s">
        <v>149</v>
      </c>
      <c r="B73" s="48" t="s">
        <v>150</v>
      </c>
      <c r="C73" s="48" t="s">
        <v>151</v>
      </c>
      <c r="D73" s="48" t="s">
        <v>152</v>
      </c>
      <c r="E73" s="48" t="s">
        <v>153</v>
      </c>
      <c r="F73" s="48" t="s">
        <v>154</v>
      </c>
      <c r="G73" s="48" t="s">
        <v>155</v>
      </c>
      <c r="H73" s="48" t="s">
        <v>143</v>
      </c>
      <c r="I73" s="1" t="s">
        <v>156</v>
      </c>
      <c r="J73" s="13"/>
    </row>
    <row r="74" spans="1:10" x14ac:dyDescent="0.25">
      <c r="A74" s="28" t="s">
        <v>157</v>
      </c>
      <c r="B74" s="63"/>
      <c r="C74" s="63"/>
      <c r="D74" s="63"/>
      <c r="E74" s="63"/>
      <c r="F74" s="63"/>
      <c r="G74" s="63"/>
      <c r="H74" s="63"/>
      <c r="I74" s="63"/>
      <c r="J74" s="64"/>
    </row>
    <row r="75" spans="1:10" x14ac:dyDescent="0.25">
      <c r="A75" s="29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30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30" t="s">
        <v>160</v>
      </c>
      <c r="B77" s="24"/>
      <c r="C77" s="24"/>
      <c r="D77" s="24"/>
      <c r="E77" s="24"/>
      <c r="F77" s="24"/>
      <c r="G77" s="24"/>
      <c r="H77" s="24"/>
      <c r="I77" s="13"/>
      <c r="J77" s="13"/>
    </row>
    <row r="78" spans="1:10" x14ac:dyDescent="0.25">
      <c r="A78" s="30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30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29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4" sqref="H14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251</v>
      </c>
      <c r="B5" s="78"/>
      <c r="C5" s="78"/>
      <c r="D5" s="78"/>
      <c r="E5" s="78"/>
      <c r="F5" s="78"/>
      <c r="G5" s="78"/>
      <c r="H5" s="78"/>
      <c r="I5" s="53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23.07.26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9" t="s">
        <v>171</v>
      </c>
      <c r="E8" s="40"/>
      <c r="F8" s="13"/>
      <c r="G8" s="54"/>
      <c r="H8" s="13"/>
      <c r="I8" s="13"/>
      <c r="J8" s="13"/>
    </row>
    <row r="9" spans="1:10" x14ac:dyDescent="0.25">
      <c r="A9" s="36" t="s">
        <v>12</v>
      </c>
      <c r="B9" s="37"/>
      <c r="C9" s="1" t="s">
        <v>84</v>
      </c>
      <c r="D9" s="39" t="s">
        <v>172</v>
      </c>
      <c r="E9" s="40"/>
      <c r="F9" s="2"/>
      <c r="G9" s="14"/>
      <c r="H9" s="13"/>
      <c r="I9" s="13"/>
      <c r="J9" s="13"/>
    </row>
    <row r="10" spans="1:10" x14ac:dyDescent="0.25">
      <c r="A10" s="12" t="s">
        <v>87</v>
      </c>
      <c r="B10" s="41">
        <f>+'[1]HD Ex-Works'!R78</f>
        <v>125542</v>
      </c>
      <c r="C10" s="42">
        <v>1100</v>
      </c>
      <c r="D10" s="42">
        <f t="shared" ref="D10:D33" si="0">+B10-C10</f>
        <v>124442</v>
      </c>
      <c r="E10" s="54" t="s">
        <v>173</v>
      </c>
      <c r="F10" s="53"/>
      <c r="G10" s="13"/>
      <c r="H10" s="13"/>
      <c r="I10" s="13"/>
      <c r="J10" s="13"/>
    </row>
    <row r="11" spans="1:10" x14ac:dyDescent="0.25">
      <c r="A11" s="12" t="s">
        <v>15</v>
      </c>
      <c r="B11" s="41">
        <f>+'[1]HD Ex-Works'!S78</f>
        <v>127542</v>
      </c>
      <c r="C11" s="42">
        <v>1100</v>
      </c>
      <c r="D11" s="42">
        <f t="shared" si="0"/>
        <v>126442</v>
      </c>
      <c r="E11" s="44"/>
      <c r="F11" s="24"/>
      <c r="G11" s="14"/>
      <c r="H11" s="13"/>
      <c r="I11" s="13"/>
      <c r="J11" s="13"/>
    </row>
    <row r="12" spans="1:10" x14ac:dyDescent="0.25">
      <c r="A12" s="12" t="s">
        <v>88</v>
      </c>
      <c r="B12" s="41">
        <f>+'[1]HD Ex-Works'!T78</f>
        <v>136216</v>
      </c>
      <c r="C12" s="42">
        <v>1100</v>
      </c>
      <c r="D12" s="42">
        <f>+B12-C12</f>
        <v>135116</v>
      </c>
      <c r="E12" s="55"/>
      <c r="F12" s="24"/>
      <c r="G12" s="14"/>
      <c r="H12" s="13"/>
      <c r="I12" s="13"/>
      <c r="J12" s="13"/>
    </row>
    <row r="13" spans="1:10" x14ac:dyDescent="0.25">
      <c r="A13" s="12" t="s">
        <v>89</v>
      </c>
      <c r="B13" s="41">
        <f>+'[1]HD Ex-Works'!U78</f>
        <v>136216</v>
      </c>
      <c r="C13" s="42">
        <v>1100</v>
      </c>
      <c r="D13" s="42">
        <f t="shared" si="0"/>
        <v>135116</v>
      </c>
      <c r="E13" s="55"/>
      <c r="F13" s="24"/>
      <c r="G13" s="14"/>
      <c r="H13" s="13"/>
      <c r="I13" s="13"/>
      <c r="J13" s="13"/>
    </row>
    <row r="14" spans="1:10" x14ac:dyDescent="0.25">
      <c r="A14" s="12" t="s">
        <v>19</v>
      </c>
      <c r="B14" s="41">
        <f>+'[1]HD Ex-Works'!M78</f>
        <v>138716</v>
      </c>
      <c r="C14" s="42">
        <v>1100</v>
      </c>
      <c r="D14" s="42">
        <f>+B14-C14</f>
        <v>137616</v>
      </c>
      <c r="E14" s="56"/>
      <c r="F14" s="24"/>
      <c r="G14" s="14"/>
      <c r="H14" s="13"/>
      <c r="I14" s="13"/>
      <c r="J14" s="13"/>
    </row>
    <row r="15" spans="1:10" x14ac:dyDescent="0.25">
      <c r="A15" s="12" t="s">
        <v>20</v>
      </c>
      <c r="B15" s="41">
        <f>+'[1]HD Ex-Works'!N78</f>
        <v>138716</v>
      </c>
      <c r="C15" s="42">
        <v>1100</v>
      </c>
      <c r="D15" s="42">
        <f>+B15-C15</f>
        <v>137616</v>
      </c>
      <c r="E15" s="56"/>
      <c r="F15" s="24"/>
      <c r="G15" s="14"/>
      <c r="H15" s="13"/>
      <c r="I15" s="13"/>
      <c r="J15" s="13"/>
    </row>
    <row r="16" spans="1:10" x14ac:dyDescent="0.25">
      <c r="A16" s="12" t="s">
        <v>90</v>
      </c>
      <c r="B16" s="41">
        <f>+'[1]HD Ex-Works'!Q78</f>
        <v>126676</v>
      </c>
      <c r="C16" s="42">
        <v>1100</v>
      </c>
      <c r="D16" s="42">
        <f t="shared" si="0"/>
        <v>125576</v>
      </c>
      <c r="E16" s="57" t="s">
        <v>174</v>
      </c>
      <c r="F16" s="1" t="s">
        <v>175</v>
      </c>
      <c r="G16" s="40"/>
      <c r="H16" s="13"/>
      <c r="I16" s="13"/>
      <c r="J16" s="13"/>
    </row>
    <row r="17" spans="1:10" x14ac:dyDescent="0.25">
      <c r="A17" s="12" t="s">
        <v>91</v>
      </c>
      <c r="B17" s="41">
        <f>+'[1]HD Ex-Works'!C78</f>
        <v>137284</v>
      </c>
      <c r="C17" s="42">
        <v>1100</v>
      </c>
      <c r="D17" s="42">
        <f t="shared" si="0"/>
        <v>136184</v>
      </c>
      <c r="E17" s="58" t="s">
        <v>176</v>
      </c>
      <c r="F17" s="1" t="s">
        <v>177</v>
      </c>
      <c r="G17" s="40"/>
      <c r="H17" s="13"/>
      <c r="I17" s="13"/>
      <c r="J17" s="13"/>
    </row>
    <row r="18" spans="1:10" x14ac:dyDescent="0.25">
      <c r="A18" s="12" t="s">
        <v>92</v>
      </c>
      <c r="B18" s="41">
        <f>+'[1]HD Ex-Works'!D78</f>
        <v>136034</v>
      </c>
      <c r="C18" s="42">
        <v>1100</v>
      </c>
      <c r="D18" s="42">
        <f t="shared" si="0"/>
        <v>134934</v>
      </c>
      <c r="E18" s="58" t="s">
        <v>252</v>
      </c>
      <c r="F18" s="59">
        <f>+[1]FREIGHT!I159</f>
        <v>3545</v>
      </c>
      <c r="G18" s="35"/>
      <c r="H18" s="13"/>
      <c r="I18" s="13"/>
      <c r="J18" s="13"/>
    </row>
    <row r="19" spans="1:10" x14ac:dyDescent="0.25">
      <c r="A19" s="12" t="s">
        <v>93</v>
      </c>
      <c r="B19" s="42">
        <f>+'[1]HD Ex-Works'!B78</f>
        <v>135534</v>
      </c>
      <c r="C19" s="42">
        <v>1100</v>
      </c>
      <c r="D19" s="42">
        <f t="shared" si="0"/>
        <v>134434</v>
      </c>
      <c r="E19" s="58" t="s">
        <v>253</v>
      </c>
      <c r="F19" s="59">
        <f>+[1]FREIGHT!I164</f>
        <v>3991</v>
      </c>
      <c r="G19" s="35"/>
      <c r="H19" s="13"/>
      <c r="I19" s="13"/>
      <c r="J19" s="13"/>
    </row>
    <row r="20" spans="1:10" x14ac:dyDescent="0.25">
      <c r="A20" s="12" t="s">
        <v>94</v>
      </c>
      <c r="B20" s="42">
        <f>+'[1]HD Ex-Works'!E78</f>
        <v>137316</v>
      </c>
      <c r="C20" s="42">
        <v>1100</v>
      </c>
      <c r="D20" s="42">
        <f t="shared" si="0"/>
        <v>136216</v>
      </c>
      <c r="E20" s="58" t="s">
        <v>254</v>
      </c>
      <c r="F20" s="60">
        <f>+[1]FREIGHT!I166</f>
        <v>3782</v>
      </c>
      <c r="G20" s="40"/>
      <c r="H20" s="13"/>
      <c r="I20" s="13"/>
      <c r="J20" s="13"/>
    </row>
    <row r="21" spans="1:10" x14ac:dyDescent="0.25">
      <c r="A21" s="12" t="s">
        <v>25</v>
      </c>
      <c r="B21" s="42">
        <f>+'[1]HD Ex-Works'!F78</f>
        <v>137732</v>
      </c>
      <c r="C21" s="42">
        <v>1100</v>
      </c>
      <c r="D21" s="42">
        <f t="shared" si="0"/>
        <v>136632</v>
      </c>
      <c r="E21" s="58" t="s">
        <v>255</v>
      </c>
      <c r="F21" s="60">
        <f>+[1]FREIGHT!I175</f>
        <v>3841</v>
      </c>
      <c r="G21" s="40"/>
      <c r="H21" s="13"/>
      <c r="I21" s="13"/>
      <c r="J21" s="13"/>
    </row>
    <row r="22" spans="1:10" x14ac:dyDescent="0.25">
      <c r="A22" s="12" t="s">
        <v>95</v>
      </c>
      <c r="B22" s="42">
        <f>+'[1]HD Ex-Works'!W78-3000</f>
        <v>128696</v>
      </c>
      <c r="C22" s="42">
        <v>1100</v>
      </c>
      <c r="D22" s="42">
        <f t="shared" si="0"/>
        <v>127596</v>
      </c>
      <c r="E22" s="58" t="s">
        <v>256</v>
      </c>
      <c r="F22" s="60">
        <f>+[1]FREIGHT!I182</f>
        <v>3747</v>
      </c>
      <c r="G22" s="40"/>
      <c r="H22" s="13"/>
      <c r="I22" s="13"/>
      <c r="J22" s="13"/>
    </row>
    <row r="23" spans="1:10" x14ac:dyDescent="0.25">
      <c r="A23" s="12" t="s">
        <v>96</v>
      </c>
      <c r="B23" s="42">
        <f>+'[1]HD Ex-Works'!W78</f>
        <v>131696</v>
      </c>
      <c r="C23" s="42">
        <v>1100</v>
      </c>
      <c r="D23" s="42">
        <f t="shared" si="0"/>
        <v>130596</v>
      </c>
      <c r="E23" s="58" t="s">
        <v>257</v>
      </c>
      <c r="F23" s="60">
        <f>+[1]FREIGHT!I185</f>
        <v>3959</v>
      </c>
      <c r="G23" s="61"/>
      <c r="H23" s="13"/>
      <c r="I23" s="13"/>
      <c r="J23" s="13"/>
    </row>
    <row r="24" spans="1:10" x14ac:dyDescent="0.25">
      <c r="A24" s="12" t="s">
        <v>97</v>
      </c>
      <c r="B24" s="42">
        <f>+'[1]HD Ex-Works'!X78</f>
        <v>131696</v>
      </c>
      <c r="C24" s="42">
        <v>1100</v>
      </c>
      <c r="D24" s="42">
        <f t="shared" si="0"/>
        <v>130596</v>
      </c>
      <c r="E24" s="58" t="s">
        <v>258</v>
      </c>
      <c r="F24" s="60">
        <f>+[1]FREIGHT!I187</f>
        <v>3831</v>
      </c>
      <c r="G24" s="61"/>
      <c r="H24" s="13"/>
      <c r="I24" s="13"/>
      <c r="J24" s="13"/>
    </row>
    <row r="25" spans="1:10" x14ac:dyDescent="0.25">
      <c r="A25" s="12" t="s">
        <v>98</v>
      </c>
      <c r="B25" s="41">
        <f>+'[1]HD Ex-Works'!J78</f>
        <v>127262</v>
      </c>
      <c r="C25" s="42">
        <v>1100</v>
      </c>
      <c r="D25" s="42">
        <f t="shared" si="0"/>
        <v>126162</v>
      </c>
      <c r="E25" s="58" t="s">
        <v>259</v>
      </c>
      <c r="F25" s="59">
        <f>+[1]FREIGHT!I189</f>
        <v>3756</v>
      </c>
      <c r="G25" s="40"/>
      <c r="H25" s="13"/>
      <c r="I25" s="13"/>
      <c r="J25" s="13"/>
    </row>
    <row r="26" spans="1:10" x14ac:dyDescent="0.25">
      <c r="A26" s="12" t="s">
        <v>29</v>
      </c>
      <c r="B26" s="42">
        <f>+'[1]HD Ex-Works'!H78</f>
        <v>126766</v>
      </c>
      <c r="C26" s="42">
        <v>1100</v>
      </c>
      <c r="D26" s="42">
        <f t="shared" si="0"/>
        <v>125666</v>
      </c>
      <c r="E26" s="58"/>
      <c r="F26" s="59"/>
      <c r="G26" s="40"/>
      <c r="H26" s="13"/>
      <c r="I26" s="13"/>
      <c r="J26" s="13"/>
    </row>
    <row r="27" spans="1:10" x14ac:dyDescent="0.25">
      <c r="A27" s="12" t="s">
        <v>31</v>
      </c>
      <c r="B27" s="42">
        <f>+'[1]HD Ex-Works'!G78</f>
        <v>127576</v>
      </c>
      <c r="C27" s="42">
        <v>1100</v>
      </c>
      <c r="D27" s="42">
        <f t="shared" si="0"/>
        <v>126476</v>
      </c>
      <c r="E27" s="58"/>
      <c r="F27" s="59"/>
      <c r="G27" s="40"/>
      <c r="H27" s="13"/>
      <c r="I27" s="13"/>
      <c r="J27" s="13"/>
    </row>
    <row r="28" spans="1:10" x14ac:dyDescent="0.25">
      <c r="A28" s="12" t="s">
        <v>99</v>
      </c>
      <c r="B28" s="42">
        <f>+'[1]HD Ex-Works'!I78</f>
        <v>125262</v>
      </c>
      <c r="C28" s="42">
        <v>1100</v>
      </c>
      <c r="D28" s="42">
        <f t="shared" si="0"/>
        <v>124162</v>
      </c>
      <c r="E28" s="58"/>
      <c r="F28" s="59"/>
      <c r="G28" s="40"/>
      <c r="H28" s="13"/>
      <c r="I28" s="13"/>
      <c r="J28" s="13"/>
    </row>
    <row r="29" spans="1:10" x14ac:dyDescent="0.25">
      <c r="A29" s="12" t="s">
        <v>27</v>
      </c>
      <c r="B29" s="42">
        <f>+'[1]HD Ex-Works'!Y78</f>
        <v>129696</v>
      </c>
      <c r="C29" s="42">
        <v>1100</v>
      </c>
      <c r="D29" s="42">
        <f t="shared" si="0"/>
        <v>128596</v>
      </c>
      <c r="E29" s="58"/>
      <c r="F29" s="59"/>
      <c r="G29" s="35"/>
      <c r="H29" s="13"/>
      <c r="I29" s="13"/>
      <c r="J29" s="13"/>
    </row>
    <row r="30" spans="1:10" x14ac:dyDescent="0.25">
      <c r="A30" s="12" t="s">
        <v>100</v>
      </c>
      <c r="B30" s="42">
        <f>+'[1]HD Ex-Works'!Z78</f>
        <v>127696</v>
      </c>
      <c r="C30" s="42">
        <v>1100</v>
      </c>
      <c r="D30" s="42">
        <f t="shared" si="0"/>
        <v>126596</v>
      </c>
      <c r="E30" s="58"/>
      <c r="F30" s="37"/>
      <c r="G30" s="35"/>
      <c r="H30" s="13"/>
      <c r="I30" s="13"/>
      <c r="J30" s="13"/>
    </row>
    <row r="31" spans="1:10" x14ac:dyDescent="0.25">
      <c r="A31" s="12" t="s">
        <v>101</v>
      </c>
      <c r="B31" s="42">
        <f>+'[1]HD Ex-Works'!AA78</f>
        <v>121176</v>
      </c>
      <c r="C31" s="42">
        <v>1100</v>
      </c>
      <c r="D31" s="42">
        <f t="shared" si="0"/>
        <v>120076</v>
      </c>
      <c r="E31" s="58"/>
      <c r="F31" s="37"/>
      <c r="G31" s="35"/>
      <c r="H31" s="13"/>
      <c r="I31" s="13"/>
      <c r="J31" s="13"/>
    </row>
    <row r="32" spans="1:10" x14ac:dyDescent="0.25">
      <c r="A32" s="12" t="s">
        <v>102</v>
      </c>
      <c r="B32" s="42">
        <f>+'[1]HD Ex-Works'!AB78</f>
        <v>134732</v>
      </c>
      <c r="C32" s="42">
        <v>1100</v>
      </c>
      <c r="D32" s="42">
        <f t="shared" si="0"/>
        <v>133632</v>
      </c>
      <c r="E32" s="58"/>
      <c r="F32" s="37"/>
      <c r="G32" s="35"/>
      <c r="H32" s="13"/>
      <c r="I32" s="13"/>
      <c r="J32" s="13"/>
    </row>
    <row r="33" spans="1:10" x14ac:dyDescent="0.25">
      <c r="A33" s="12" t="s">
        <v>103</v>
      </c>
      <c r="B33" s="42">
        <f>+'[1]HD Ex-Works'!AC78</f>
        <v>132534</v>
      </c>
      <c r="C33" s="42">
        <v>1100</v>
      </c>
      <c r="D33" s="42">
        <f t="shared" si="0"/>
        <v>131434</v>
      </c>
      <c r="E33" s="58"/>
      <c r="F33" s="37"/>
      <c r="G33" s="35"/>
      <c r="H33" s="13"/>
      <c r="I33" s="13"/>
      <c r="J33" s="13"/>
    </row>
    <row r="34" spans="1:10" x14ac:dyDescent="0.25">
      <c r="A34" s="45" t="s">
        <v>33</v>
      </c>
      <c r="B34" s="42"/>
      <c r="C34" s="42"/>
      <c r="D34" s="37"/>
      <c r="E34" s="58"/>
      <c r="F34" s="37"/>
      <c r="G34" s="35"/>
      <c r="H34" s="13"/>
      <c r="I34" s="13"/>
      <c r="J34" s="13"/>
    </row>
    <row r="35" spans="1:10" x14ac:dyDescent="0.25">
      <c r="A35" s="12" t="s">
        <v>34</v>
      </c>
      <c r="B35" s="42">
        <f>+'[1]PP EX- WORK'!G75</f>
        <v>136793</v>
      </c>
      <c r="C35" s="42">
        <v>1100</v>
      </c>
      <c r="D35" s="42">
        <f t="shared" ref="D35:D43" si="1">+B35-C35</f>
        <v>135693</v>
      </c>
      <c r="E35" s="62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42">
        <f>+'[1]PP EX- WORK'!E75</f>
        <v>131603</v>
      </c>
      <c r="C36" s="42">
        <v>1100</v>
      </c>
      <c r="D36" s="42">
        <f t="shared" si="1"/>
        <v>130503</v>
      </c>
      <c r="E36" s="44"/>
      <c r="F36" s="24"/>
      <c r="G36" s="13"/>
      <c r="H36" s="13"/>
      <c r="I36" s="13"/>
      <c r="J36" s="13"/>
    </row>
    <row r="37" spans="1:10" x14ac:dyDescent="0.25">
      <c r="A37" s="12" t="s">
        <v>105</v>
      </c>
      <c r="B37" s="42">
        <f>+'[1]PP EX- WORK'!B75</f>
        <v>130583</v>
      </c>
      <c r="C37" s="42">
        <v>1100</v>
      </c>
      <c r="D37" s="42">
        <f t="shared" si="1"/>
        <v>129483</v>
      </c>
      <c r="E37" s="44"/>
      <c r="F37" s="24"/>
      <c r="G37" s="13"/>
      <c r="H37" s="13"/>
      <c r="I37" s="13"/>
      <c r="J37" s="13"/>
    </row>
    <row r="38" spans="1:10" x14ac:dyDescent="0.25">
      <c r="A38" s="12" t="s">
        <v>37</v>
      </c>
      <c r="B38" s="41">
        <f>+'[1]PP EX- WORK'!F75</f>
        <v>132103</v>
      </c>
      <c r="C38" s="42">
        <v>1100</v>
      </c>
      <c r="D38" s="42">
        <f t="shared" si="1"/>
        <v>131003</v>
      </c>
      <c r="E38" s="44"/>
      <c r="F38" s="24"/>
      <c r="G38" s="13"/>
      <c r="H38" s="13"/>
      <c r="I38" s="13"/>
      <c r="J38" s="13"/>
    </row>
    <row r="39" spans="1:10" x14ac:dyDescent="0.25">
      <c r="A39" s="12" t="s">
        <v>191</v>
      </c>
      <c r="B39" s="42">
        <f>+'[1]PP EX- WORK'!X75</f>
        <v>126583</v>
      </c>
      <c r="C39" s="42">
        <v>1100</v>
      </c>
      <c r="D39" s="42">
        <f t="shared" si="1"/>
        <v>125483</v>
      </c>
      <c r="E39" s="44"/>
      <c r="F39" s="24"/>
      <c r="G39" s="13"/>
      <c r="H39" s="13"/>
      <c r="I39" s="13"/>
      <c r="J39" s="13"/>
    </row>
    <row r="40" spans="1:10" x14ac:dyDescent="0.25">
      <c r="A40" s="12" t="s">
        <v>107</v>
      </c>
      <c r="B40" s="42">
        <f>+'[1]PP EX- WORK'!C75</f>
        <v>130083</v>
      </c>
      <c r="C40" s="42">
        <v>1100</v>
      </c>
      <c r="D40" s="42">
        <f t="shared" si="1"/>
        <v>128983</v>
      </c>
      <c r="E40" s="44"/>
      <c r="F40" s="24"/>
      <c r="G40" s="13"/>
      <c r="H40" s="13"/>
      <c r="I40" s="13"/>
      <c r="J40" s="13"/>
    </row>
    <row r="41" spans="1:10" x14ac:dyDescent="0.25">
      <c r="A41" s="12" t="s">
        <v>108</v>
      </c>
      <c r="B41" s="42">
        <f>+'[1]PP EX- WORK'!D75</f>
        <v>130603</v>
      </c>
      <c r="C41" s="42">
        <v>1100</v>
      </c>
      <c r="D41" s="42">
        <f t="shared" si="1"/>
        <v>129503</v>
      </c>
      <c r="E41" s="44"/>
      <c r="F41" s="24"/>
      <c r="G41" s="13"/>
      <c r="H41" s="13"/>
      <c r="I41" s="13"/>
      <c r="J41" s="13"/>
    </row>
    <row r="42" spans="1:10" x14ac:dyDescent="0.25">
      <c r="A42" s="12" t="s">
        <v>109</v>
      </c>
      <c r="B42" s="42">
        <f>+'[1]PP EX- WORK'!H75</f>
        <v>136393</v>
      </c>
      <c r="C42" s="42">
        <v>1100</v>
      </c>
      <c r="D42" s="42">
        <f t="shared" si="1"/>
        <v>135293</v>
      </c>
      <c r="E42" s="44"/>
      <c r="F42" s="24"/>
      <c r="G42" s="13"/>
      <c r="H42" s="13"/>
      <c r="I42" s="13"/>
      <c r="J42" s="13"/>
    </row>
    <row r="43" spans="1:10" x14ac:dyDescent="0.25">
      <c r="A43" s="12" t="s">
        <v>110</v>
      </c>
      <c r="B43" s="42">
        <f>+'[1]PP EX- WORK'!AA75</f>
        <v>128583</v>
      </c>
      <c r="C43" s="42">
        <v>1100</v>
      </c>
      <c r="D43" s="42">
        <f t="shared" si="1"/>
        <v>127483</v>
      </c>
      <c r="E43" s="44"/>
      <c r="F43" s="24"/>
      <c r="G43" s="13"/>
      <c r="H43" s="13"/>
      <c r="I43" s="13"/>
      <c r="J43" s="13"/>
    </row>
    <row r="44" spans="1:10" x14ac:dyDescent="0.25">
      <c r="A44" s="45" t="s">
        <v>41</v>
      </c>
      <c r="B44" s="42"/>
      <c r="C44" s="42"/>
      <c r="D44" s="43"/>
      <c r="E44" s="44"/>
      <c r="F44" s="24"/>
      <c r="G44" s="13"/>
      <c r="H44" s="13"/>
      <c r="I44" s="13"/>
      <c r="J44" s="13"/>
    </row>
    <row r="45" spans="1:10" x14ac:dyDescent="0.25">
      <c r="A45" s="12" t="s">
        <v>111</v>
      </c>
      <c r="B45" s="42">
        <f>+'[1]PP EX- WORK'!R75</f>
        <v>140203</v>
      </c>
      <c r="C45" s="42">
        <v>1100</v>
      </c>
      <c r="D45" s="42">
        <f t="shared" ref="D45:D58" si="2">+B45-C45</f>
        <v>139103</v>
      </c>
      <c r="E45" s="44"/>
      <c r="F45" s="24"/>
      <c r="G45" s="13"/>
      <c r="H45" s="13"/>
      <c r="I45" s="13"/>
      <c r="J45" s="13"/>
    </row>
    <row r="46" spans="1:10" x14ac:dyDescent="0.25">
      <c r="A46" s="12" t="s">
        <v>112</v>
      </c>
      <c r="B46" s="42">
        <f>+'[1]PP EX- WORK'!P75</f>
        <v>140095</v>
      </c>
      <c r="C46" s="42">
        <v>1100</v>
      </c>
      <c r="D46" s="42">
        <f>+B46-C46</f>
        <v>138995</v>
      </c>
      <c r="E46" s="44"/>
      <c r="F46" s="24"/>
      <c r="G46" s="13"/>
      <c r="H46" s="13"/>
      <c r="I46" s="13"/>
      <c r="J46" s="13"/>
    </row>
    <row r="47" spans="1:10" x14ac:dyDescent="0.25">
      <c r="A47" s="12" t="s">
        <v>113</v>
      </c>
      <c r="B47" s="42">
        <f>+'[1]PP EX- WORK'!Z75</f>
        <v>130845</v>
      </c>
      <c r="C47" s="42">
        <v>1100</v>
      </c>
      <c r="D47" s="42">
        <f t="shared" si="2"/>
        <v>129745</v>
      </c>
      <c r="E47" s="44"/>
      <c r="F47" s="24"/>
      <c r="G47" s="13"/>
      <c r="H47" s="13"/>
      <c r="I47" s="13"/>
      <c r="J47" s="13"/>
    </row>
    <row r="48" spans="1:10" x14ac:dyDescent="0.25">
      <c r="A48" s="12" t="s">
        <v>51</v>
      </c>
      <c r="B48" s="42">
        <f>+'[1]PP EX- WORK'!Q75</f>
        <v>138615</v>
      </c>
      <c r="C48" s="42">
        <v>1100</v>
      </c>
      <c r="D48" s="42">
        <f t="shared" si="2"/>
        <v>137515</v>
      </c>
      <c r="E48" s="44"/>
      <c r="F48" s="24"/>
      <c r="G48" s="13"/>
      <c r="H48" s="13"/>
      <c r="I48" s="13"/>
      <c r="J48" s="13"/>
    </row>
    <row r="49" spans="1:10" x14ac:dyDescent="0.25">
      <c r="A49" s="12" t="s">
        <v>114</v>
      </c>
      <c r="B49" s="42">
        <f>+'[1]PP EX- WORK'!S75</f>
        <v>136845</v>
      </c>
      <c r="C49" s="42">
        <v>1100</v>
      </c>
      <c r="D49" s="42">
        <f t="shared" si="2"/>
        <v>135745</v>
      </c>
      <c r="E49" s="44"/>
      <c r="F49" s="24"/>
      <c r="G49" s="13"/>
      <c r="H49" s="13"/>
      <c r="I49" s="13"/>
      <c r="J49" s="13"/>
    </row>
    <row r="50" spans="1:10" x14ac:dyDescent="0.25">
      <c r="A50" s="12" t="s">
        <v>43</v>
      </c>
      <c r="B50" s="42">
        <f>+'[1]PP EX- WORK'!T75</f>
        <v>137383</v>
      </c>
      <c r="C50" s="42">
        <v>1100</v>
      </c>
      <c r="D50" s="42">
        <f t="shared" si="2"/>
        <v>136283</v>
      </c>
      <c r="E50" s="44"/>
      <c r="F50" s="24"/>
      <c r="G50" s="13"/>
      <c r="H50" s="13"/>
      <c r="I50" s="13"/>
      <c r="J50" s="13"/>
    </row>
    <row r="51" spans="1:10" x14ac:dyDescent="0.25">
      <c r="A51" s="12" t="s">
        <v>44</v>
      </c>
      <c r="B51" s="42">
        <f>+'[1]PP EX- WORK'!U75</f>
        <v>139233</v>
      </c>
      <c r="C51" s="42">
        <v>1100</v>
      </c>
      <c r="D51" s="42">
        <f t="shared" si="2"/>
        <v>138133</v>
      </c>
      <c r="E51" s="44"/>
      <c r="F51" s="24"/>
      <c r="G51" s="13"/>
      <c r="H51" s="13"/>
      <c r="I51" s="13"/>
      <c r="J51" s="13"/>
    </row>
    <row r="52" spans="1:10" x14ac:dyDescent="0.25">
      <c r="A52" s="12" t="s">
        <v>45</v>
      </c>
      <c r="B52" s="42">
        <f>+'[1]PP EX- WORK'!V75</f>
        <v>138363</v>
      </c>
      <c r="C52" s="42">
        <v>1100</v>
      </c>
      <c r="D52" s="42">
        <f t="shared" si="2"/>
        <v>137263</v>
      </c>
      <c r="E52" s="44"/>
      <c r="F52" s="24"/>
      <c r="G52" s="13"/>
      <c r="H52" s="13"/>
      <c r="I52" s="13"/>
      <c r="J52" s="13"/>
    </row>
    <row r="53" spans="1:10" x14ac:dyDescent="0.25">
      <c r="A53" s="12" t="s">
        <v>46</v>
      </c>
      <c r="B53" s="42">
        <f>+'[1]PP EX- WORK'!W75</f>
        <v>138265</v>
      </c>
      <c r="C53" s="42">
        <v>1100</v>
      </c>
      <c r="D53" s="42">
        <f t="shared" si="2"/>
        <v>137165</v>
      </c>
      <c r="E53" s="44"/>
      <c r="F53" s="24"/>
      <c r="G53" s="13"/>
      <c r="H53" s="13"/>
      <c r="I53" s="13"/>
      <c r="J53" s="13"/>
    </row>
    <row r="54" spans="1:10" x14ac:dyDescent="0.25">
      <c r="A54" s="12" t="s">
        <v>115</v>
      </c>
      <c r="B54" s="42">
        <f>+'[1]PP EX- WORK'!N75</f>
        <v>136795</v>
      </c>
      <c r="C54" s="42">
        <v>1100</v>
      </c>
      <c r="D54" s="42">
        <f t="shared" si="2"/>
        <v>135695</v>
      </c>
      <c r="E54" s="44"/>
      <c r="F54" s="24"/>
      <c r="G54" s="13"/>
      <c r="H54" s="13"/>
      <c r="I54" s="13"/>
      <c r="J54" s="13"/>
    </row>
    <row r="55" spans="1:10" x14ac:dyDescent="0.25">
      <c r="A55" s="12" t="s">
        <v>192</v>
      </c>
      <c r="B55" s="42">
        <f>+'[1]PP EX- WORK'!O75</f>
        <v>136295</v>
      </c>
      <c r="C55" s="42">
        <v>1100</v>
      </c>
      <c r="D55" s="42">
        <f t="shared" si="2"/>
        <v>135195</v>
      </c>
      <c r="E55" s="44"/>
      <c r="F55" s="24"/>
      <c r="G55" s="13"/>
      <c r="H55" s="13"/>
      <c r="I55" s="13"/>
      <c r="J55" s="13"/>
    </row>
    <row r="56" spans="1:10" x14ac:dyDescent="0.25">
      <c r="A56" s="12" t="s">
        <v>117</v>
      </c>
      <c r="B56" s="42">
        <f>+'[1]PP EX- WORK'!K75</f>
        <v>139857</v>
      </c>
      <c r="C56" s="42">
        <v>1100</v>
      </c>
      <c r="D56" s="42">
        <f t="shared" si="2"/>
        <v>138757</v>
      </c>
      <c r="E56" s="44"/>
      <c r="F56" s="24"/>
      <c r="G56" s="13"/>
      <c r="H56" s="13"/>
      <c r="I56" s="13"/>
      <c r="J56" s="13"/>
    </row>
    <row r="57" spans="1:10" x14ac:dyDescent="0.25">
      <c r="A57" s="12" t="s">
        <v>118</v>
      </c>
      <c r="B57" s="42">
        <f>+'[1]PP EX- WORK'!M75</f>
        <v>142857</v>
      </c>
      <c r="C57" s="42">
        <v>1100</v>
      </c>
      <c r="D57" s="42">
        <f t="shared" si="2"/>
        <v>141757</v>
      </c>
      <c r="E57" s="44"/>
      <c r="F57" s="24"/>
      <c r="G57" s="13"/>
      <c r="H57" s="13"/>
      <c r="I57" s="13"/>
      <c r="J57" s="13"/>
    </row>
    <row r="58" spans="1:10" x14ac:dyDescent="0.25">
      <c r="A58" s="47" t="s">
        <v>119</v>
      </c>
      <c r="B58" s="42">
        <f>+'[1]PP EX- WORK'!L75</f>
        <v>141815</v>
      </c>
      <c r="C58" s="42">
        <v>1100</v>
      </c>
      <c r="D58" s="42">
        <f t="shared" si="2"/>
        <v>140715</v>
      </c>
      <c r="E58" s="44"/>
      <c r="F58" s="24"/>
      <c r="G58" s="13"/>
      <c r="H58" s="13"/>
      <c r="I58" s="13"/>
      <c r="J58" s="13"/>
    </row>
    <row r="59" spans="1:10" x14ac:dyDescent="0.25">
      <c r="A59" s="45" t="s">
        <v>54</v>
      </c>
      <c r="B59" s="42"/>
      <c r="C59" s="42"/>
      <c r="D59" s="43"/>
      <c r="E59" s="44"/>
      <c r="F59" s="24"/>
      <c r="G59" s="13"/>
      <c r="H59" s="13"/>
      <c r="I59" s="13"/>
      <c r="J59" s="13"/>
    </row>
    <row r="60" spans="1:10" x14ac:dyDescent="0.25">
      <c r="A60" s="12" t="s">
        <v>120</v>
      </c>
      <c r="B60" s="42">
        <f>+'[1]LL Ex-Works &amp; STP'!C75</f>
        <v>125140</v>
      </c>
      <c r="C60" s="42">
        <v>1100</v>
      </c>
      <c r="D60" s="42">
        <f t="shared" ref="D60:D68" si="3">+B60-C60</f>
        <v>124040</v>
      </c>
      <c r="E60" s="44"/>
      <c r="F60" s="24"/>
      <c r="G60" s="13"/>
      <c r="H60" s="13"/>
      <c r="I60" s="13"/>
      <c r="J60" s="13"/>
    </row>
    <row r="61" spans="1:10" x14ac:dyDescent="0.25">
      <c r="A61" s="12" t="s">
        <v>121</v>
      </c>
      <c r="B61" s="42">
        <f>+'[1]LL Ex-Works &amp; STP'!B75</f>
        <v>124140</v>
      </c>
      <c r="C61" s="42">
        <v>1100</v>
      </c>
      <c r="D61" s="42">
        <f t="shared" si="3"/>
        <v>123040</v>
      </c>
      <c r="E61" s="44"/>
      <c r="F61" s="24"/>
      <c r="G61" s="13"/>
      <c r="H61" s="13"/>
      <c r="I61" s="13"/>
      <c r="J61" s="13"/>
    </row>
    <row r="62" spans="1:10" x14ac:dyDescent="0.25">
      <c r="A62" s="12" t="s">
        <v>122</v>
      </c>
      <c r="B62" s="42">
        <f>+'[1]LL Ex-Works &amp; STP'!B75</f>
        <v>124140</v>
      </c>
      <c r="C62" s="42">
        <v>1100</v>
      </c>
      <c r="D62" s="42">
        <f t="shared" si="3"/>
        <v>123040</v>
      </c>
      <c r="E62" s="44"/>
      <c r="F62" s="24"/>
      <c r="G62" s="13"/>
      <c r="H62" s="13"/>
      <c r="I62" s="13"/>
      <c r="J62" s="13"/>
    </row>
    <row r="63" spans="1:10" x14ac:dyDescent="0.25">
      <c r="A63" s="12" t="s">
        <v>123</v>
      </c>
      <c r="B63" s="42">
        <f>+'[1]LL Ex-Works &amp; STP'!D75</f>
        <v>134230</v>
      </c>
      <c r="C63" s="42">
        <v>1100</v>
      </c>
      <c r="D63" s="42">
        <f t="shared" si="3"/>
        <v>133130</v>
      </c>
      <c r="E63" s="44"/>
      <c r="F63" s="24"/>
      <c r="G63" s="13"/>
      <c r="H63" s="13"/>
      <c r="I63" s="13"/>
      <c r="J63" s="13"/>
    </row>
    <row r="64" spans="1:10" x14ac:dyDescent="0.25">
      <c r="A64" s="12" t="s">
        <v>124</v>
      </c>
      <c r="B64" s="42">
        <f>+'[1]LL Ex-Works &amp; STP'!E75</f>
        <v>136230</v>
      </c>
      <c r="C64" s="42">
        <v>1100</v>
      </c>
      <c r="D64" s="42">
        <f t="shared" si="3"/>
        <v>135130</v>
      </c>
      <c r="E64" s="44"/>
      <c r="F64" s="24"/>
      <c r="G64" s="13"/>
      <c r="H64" s="13"/>
      <c r="I64" s="13"/>
      <c r="J64" s="13"/>
    </row>
    <row r="65" spans="1:10" x14ac:dyDescent="0.25">
      <c r="A65" s="12" t="s">
        <v>125</v>
      </c>
      <c r="B65" s="42">
        <f>+'[1]LL Ex-Works &amp; STP'!F75</f>
        <v>137908</v>
      </c>
      <c r="C65" s="42">
        <v>1100</v>
      </c>
      <c r="D65" s="42">
        <f t="shared" si="3"/>
        <v>136808</v>
      </c>
      <c r="E65" s="44"/>
      <c r="F65" s="24"/>
      <c r="G65" s="13"/>
      <c r="H65" s="13"/>
      <c r="I65" s="13"/>
      <c r="J65" s="13"/>
    </row>
    <row r="66" spans="1:10" x14ac:dyDescent="0.25">
      <c r="A66" s="12" t="s">
        <v>126</v>
      </c>
      <c r="B66" s="42">
        <f>+'[1]LL Ex-Works &amp; STP'!B75-3000</f>
        <v>121140</v>
      </c>
      <c r="C66" s="42">
        <v>1100</v>
      </c>
      <c r="D66" s="42">
        <f t="shared" si="3"/>
        <v>120040</v>
      </c>
      <c r="E66" s="44"/>
      <c r="F66" s="24"/>
      <c r="G66" s="13"/>
      <c r="H66" s="13"/>
      <c r="I66" s="13"/>
      <c r="J66" s="13"/>
    </row>
    <row r="67" spans="1:10" x14ac:dyDescent="0.25">
      <c r="A67" s="12" t="s">
        <v>127</v>
      </c>
      <c r="B67" s="42">
        <f>+'[1]LL Ex-Works &amp; STP'!H75</f>
        <v>122140</v>
      </c>
      <c r="C67" s="42">
        <v>1100</v>
      </c>
      <c r="D67" s="42">
        <f t="shared" si="3"/>
        <v>121040</v>
      </c>
      <c r="E67" s="44"/>
      <c r="F67" s="24"/>
      <c r="G67" s="13"/>
      <c r="H67" s="13"/>
      <c r="I67" s="13"/>
      <c r="J67" s="13"/>
    </row>
    <row r="68" spans="1:10" x14ac:dyDescent="0.25">
      <c r="A68" s="12" t="s">
        <v>128</v>
      </c>
      <c r="B68" s="42">
        <f>+'[1]LL Ex-Works &amp; STP'!I75</f>
        <v>122140</v>
      </c>
      <c r="C68" s="42">
        <v>1100</v>
      </c>
      <c r="D68" s="42">
        <f t="shared" si="3"/>
        <v>121040</v>
      </c>
      <c r="E68" s="44"/>
      <c r="F68" s="24"/>
      <c r="G68" s="13"/>
      <c r="H68" s="13"/>
      <c r="I68" s="13"/>
      <c r="J68" s="13"/>
    </row>
    <row r="69" spans="1:10" x14ac:dyDescent="0.25">
      <c r="A69" s="45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8" t="s">
        <v>131</v>
      </c>
      <c r="C70" s="48" t="s">
        <v>132</v>
      </c>
      <c r="D70" s="48" t="s">
        <v>133</v>
      </c>
      <c r="E70" s="48" t="s">
        <v>134</v>
      </c>
      <c r="F70" s="48" t="s">
        <v>135</v>
      </c>
      <c r="G70" s="48" t="s">
        <v>136</v>
      </c>
      <c r="H70" s="48" t="s">
        <v>137</v>
      </c>
      <c r="I70" s="48" t="s">
        <v>138</v>
      </c>
      <c r="J70" s="13"/>
    </row>
    <row r="71" spans="1:10" x14ac:dyDescent="0.25">
      <c r="A71" s="45" t="s">
        <v>139</v>
      </c>
      <c r="B71" s="49" t="s">
        <v>140</v>
      </c>
      <c r="C71" s="49" t="s">
        <v>141</v>
      </c>
      <c r="D71" s="49" t="s">
        <v>142</v>
      </c>
      <c r="E71" s="49" t="s">
        <v>143</v>
      </c>
      <c r="F71" s="49" t="s">
        <v>144</v>
      </c>
      <c r="G71" s="49" t="s">
        <v>145</v>
      </c>
      <c r="H71" s="49" t="s">
        <v>146</v>
      </c>
      <c r="I71" s="50" t="s">
        <v>147</v>
      </c>
      <c r="J71" s="13"/>
    </row>
    <row r="72" spans="1:10" x14ac:dyDescent="0.25">
      <c r="A72" s="12" t="s">
        <v>148</v>
      </c>
      <c r="B72" s="48" t="s">
        <v>131</v>
      </c>
      <c r="C72" s="48" t="s">
        <v>132</v>
      </c>
      <c r="D72" s="48" t="s">
        <v>133</v>
      </c>
      <c r="E72" s="48" t="s">
        <v>134</v>
      </c>
      <c r="F72" s="48" t="s">
        <v>135</v>
      </c>
      <c r="G72" s="48" t="s">
        <v>136</v>
      </c>
      <c r="H72" s="48" t="s">
        <v>137</v>
      </c>
      <c r="I72" s="48" t="s">
        <v>138</v>
      </c>
      <c r="J72" s="13"/>
    </row>
    <row r="73" spans="1:10" x14ac:dyDescent="0.25">
      <c r="A73" s="12" t="s">
        <v>149</v>
      </c>
      <c r="B73" s="48" t="s">
        <v>150</v>
      </c>
      <c r="C73" s="48" t="s">
        <v>151</v>
      </c>
      <c r="D73" s="48" t="s">
        <v>152</v>
      </c>
      <c r="E73" s="48" t="s">
        <v>153</v>
      </c>
      <c r="F73" s="48" t="s">
        <v>154</v>
      </c>
      <c r="G73" s="48" t="s">
        <v>155</v>
      </c>
      <c r="H73" s="48" t="s">
        <v>143</v>
      </c>
      <c r="I73" s="1" t="s">
        <v>156</v>
      </c>
      <c r="J73" s="13"/>
    </row>
    <row r="74" spans="1:10" x14ac:dyDescent="0.25">
      <c r="A74" s="28" t="s">
        <v>157</v>
      </c>
      <c r="B74" s="63"/>
      <c r="C74" s="63"/>
      <c r="D74" s="63"/>
      <c r="E74" s="63"/>
      <c r="F74" s="63"/>
      <c r="G74" s="63"/>
      <c r="H74" s="63"/>
      <c r="I74" s="63"/>
      <c r="J74" s="64"/>
    </row>
    <row r="75" spans="1:10" x14ac:dyDescent="0.25">
      <c r="A75" s="29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30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30" t="s">
        <v>160</v>
      </c>
      <c r="B77" s="24"/>
      <c r="C77" s="24"/>
      <c r="D77" s="24"/>
      <c r="E77" s="24"/>
      <c r="F77" s="24"/>
      <c r="G77" s="24"/>
      <c r="H77" s="24"/>
      <c r="I77" s="13"/>
      <c r="J77" s="13"/>
    </row>
    <row r="78" spans="1:10" x14ac:dyDescent="0.25">
      <c r="A78" s="30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30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29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2" sqref="H12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21.710937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260</v>
      </c>
      <c r="B5" s="78"/>
      <c r="C5" s="78"/>
      <c r="D5" s="78"/>
      <c r="E5" s="78"/>
      <c r="F5" s="78"/>
      <c r="G5" s="78"/>
      <c r="H5" s="78"/>
      <c r="I5" s="53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23.07.26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9" t="s">
        <v>171</v>
      </c>
      <c r="E8" s="40"/>
      <c r="F8" s="13"/>
      <c r="G8" s="54"/>
      <c r="H8" s="13"/>
      <c r="I8" s="13"/>
      <c r="J8" s="13"/>
    </row>
    <row r="9" spans="1:10" x14ac:dyDescent="0.25">
      <c r="A9" s="36" t="s">
        <v>12</v>
      </c>
      <c r="B9" s="37"/>
      <c r="C9" s="1" t="s">
        <v>84</v>
      </c>
      <c r="D9" s="39" t="s">
        <v>172</v>
      </c>
      <c r="E9" s="40"/>
      <c r="F9" s="2"/>
      <c r="G9" s="14"/>
      <c r="H9" s="13"/>
      <c r="I9" s="13"/>
      <c r="J9" s="13"/>
    </row>
    <row r="10" spans="1:10" x14ac:dyDescent="0.25">
      <c r="A10" s="12" t="s">
        <v>87</v>
      </c>
      <c r="B10" s="41">
        <f>+'[1]HD Ex-Works'!R80</f>
        <v>125284</v>
      </c>
      <c r="C10" s="42">
        <v>1100</v>
      </c>
      <c r="D10" s="42">
        <f t="shared" ref="D10:D33" si="0">+B10-C10</f>
        <v>124184</v>
      </c>
      <c r="E10" s="54" t="s">
        <v>173</v>
      </c>
      <c r="F10" s="53"/>
      <c r="G10" s="13"/>
      <c r="H10" s="13"/>
      <c r="I10" s="13"/>
      <c r="J10" s="13"/>
    </row>
    <row r="11" spans="1:10" x14ac:dyDescent="0.25">
      <c r="A11" s="12" t="s">
        <v>15</v>
      </c>
      <c r="B11" s="41">
        <f>+'[1]HD Ex-Works'!S80</f>
        <v>127284</v>
      </c>
      <c r="C11" s="42">
        <v>1100</v>
      </c>
      <c r="D11" s="42">
        <f t="shared" si="0"/>
        <v>126184</v>
      </c>
      <c r="E11" s="44"/>
      <c r="F11" s="24"/>
      <c r="G11" s="14"/>
      <c r="H11" s="13"/>
      <c r="I11" s="13"/>
      <c r="J11" s="13"/>
    </row>
    <row r="12" spans="1:10" x14ac:dyDescent="0.25">
      <c r="A12" s="12" t="s">
        <v>88</v>
      </c>
      <c r="B12" s="41">
        <f>+'[1]HD Ex-Works'!T80</f>
        <v>136047</v>
      </c>
      <c r="C12" s="42">
        <v>1100</v>
      </c>
      <c r="D12" s="42">
        <f>+B12-C12</f>
        <v>134947</v>
      </c>
      <c r="E12" s="55"/>
      <c r="F12" s="24"/>
      <c r="G12" s="14"/>
      <c r="H12" s="13"/>
      <c r="I12" s="13"/>
      <c r="J12" s="13"/>
    </row>
    <row r="13" spans="1:10" x14ac:dyDescent="0.25">
      <c r="A13" s="12" t="s">
        <v>89</v>
      </c>
      <c r="B13" s="41">
        <f>+'[1]HD Ex-Works'!U80</f>
        <v>136047</v>
      </c>
      <c r="C13" s="42">
        <v>1100</v>
      </c>
      <c r="D13" s="42">
        <f t="shared" si="0"/>
        <v>134947</v>
      </c>
      <c r="E13" s="55"/>
      <c r="F13" s="24"/>
      <c r="G13" s="14"/>
      <c r="H13" s="13"/>
      <c r="I13" s="13"/>
      <c r="J13" s="13"/>
    </row>
    <row r="14" spans="1:10" x14ac:dyDescent="0.25">
      <c r="A14" s="12" t="s">
        <v>19</v>
      </c>
      <c r="B14" s="41">
        <f>+'[1]HD Ex-Works'!M80</f>
        <v>138547</v>
      </c>
      <c r="C14" s="42">
        <v>1100</v>
      </c>
      <c r="D14" s="42">
        <f>+B14-C14</f>
        <v>137447</v>
      </c>
      <c r="E14" s="56"/>
      <c r="F14" s="24"/>
      <c r="G14" s="14"/>
      <c r="H14" s="13"/>
      <c r="I14" s="13"/>
      <c r="J14" s="13"/>
    </row>
    <row r="15" spans="1:10" x14ac:dyDescent="0.25">
      <c r="A15" s="12" t="s">
        <v>20</v>
      </c>
      <c r="B15" s="41">
        <f>+'[1]HD Ex-Works'!N80</f>
        <v>138547</v>
      </c>
      <c r="C15" s="42">
        <v>1100</v>
      </c>
      <c r="D15" s="42">
        <f>+B15-C15</f>
        <v>137447</v>
      </c>
      <c r="E15" s="56"/>
      <c r="F15" s="24"/>
      <c r="G15" s="14"/>
      <c r="H15" s="13"/>
      <c r="I15" s="13"/>
      <c r="J15" s="13"/>
    </row>
    <row r="16" spans="1:10" x14ac:dyDescent="0.25">
      <c r="A16" s="12" t="s">
        <v>90</v>
      </c>
      <c r="B16" s="41">
        <f>+'[1]HD Ex-Works'!Q80</f>
        <v>126228</v>
      </c>
      <c r="C16" s="42">
        <v>1100</v>
      </c>
      <c r="D16" s="42">
        <f t="shared" si="0"/>
        <v>125128</v>
      </c>
      <c r="E16" s="57" t="s">
        <v>174</v>
      </c>
      <c r="F16" s="1" t="s">
        <v>175</v>
      </c>
      <c r="G16" s="40"/>
      <c r="H16" s="13"/>
      <c r="I16" s="13"/>
      <c r="J16" s="13"/>
    </row>
    <row r="17" spans="1:10" x14ac:dyDescent="0.25">
      <c r="A17" s="12" t="s">
        <v>91</v>
      </c>
      <c r="B17" s="41">
        <f>+'[1]HD Ex-Works'!C80</f>
        <v>136784</v>
      </c>
      <c r="C17" s="42">
        <v>1100</v>
      </c>
      <c r="D17" s="42">
        <f t="shared" si="0"/>
        <v>135684</v>
      </c>
      <c r="E17" s="58" t="s">
        <v>176</v>
      </c>
      <c r="F17" s="1" t="s">
        <v>177</v>
      </c>
      <c r="G17" s="40"/>
      <c r="H17" s="13"/>
      <c r="I17" s="13"/>
      <c r="J17" s="13"/>
    </row>
    <row r="18" spans="1:10" x14ac:dyDescent="0.25">
      <c r="A18" s="12" t="s">
        <v>92</v>
      </c>
      <c r="B18" s="41">
        <f>+'[1]HD Ex-Works'!D80</f>
        <v>135534</v>
      </c>
      <c r="C18" s="42">
        <v>1100</v>
      </c>
      <c r="D18" s="42">
        <f t="shared" si="0"/>
        <v>134434</v>
      </c>
      <c r="E18" s="58" t="s">
        <v>261</v>
      </c>
      <c r="F18" s="59">
        <f>+[1]FREIGHT!I170</f>
        <v>4477</v>
      </c>
      <c r="G18" s="35"/>
      <c r="H18" s="13"/>
      <c r="I18" s="13"/>
      <c r="J18" s="13"/>
    </row>
    <row r="19" spans="1:10" x14ac:dyDescent="0.25">
      <c r="A19" s="12" t="s">
        <v>93</v>
      </c>
      <c r="B19" s="42">
        <f>+'[1]HD Ex-Works'!B80</f>
        <v>135034</v>
      </c>
      <c r="C19" s="42">
        <v>1100</v>
      </c>
      <c r="D19" s="42">
        <f t="shared" si="0"/>
        <v>133934</v>
      </c>
      <c r="E19" s="58" t="s">
        <v>262</v>
      </c>
      <c r="F19" s="59">
        <f>+[1]FREIGHT!I171</f>
        <v>4479</v>
      </c>
      <c r="G19" s="35"/>
      <c r="H19" s="13"/>
      <c r="I19" s="13"/>
      <c r="J19" s="13"/>
    </row>
    <row r="20" spans="1:10" x14ac:dyDescent="0.25">
      <c r="A20" s="12" t="s">
        <v>94</v>
      </c>
      <c r="B20" s="42">
        <f>+'[1]HD Ex-Works'!E80</f>
        <v>137147</v>
      </c>
      <c r="C20" s="42">
        <v>1100</v>
      </c>
      <c r="D20" s="42">
        <f t="shared" si="0"/>
        <v>136047</v>
      </c>
      <c r="E20" s="58" t="s">
        <v>263</v>
      </c>
      <c r="F20" s="60">
        <f>+[1]FREIGHT!I180</f>
        <v>4687</v>
      </c>
      <c r="G20" s="40"/>
      <c r="H20" s="13"/>
      <c r="I20" s="13"/>
      <c r="J20" s="13"/>
    </row>
    <row r="21" spans="1:10" x14ac:dyDescent="0.25">
      <c r="A21" s="12" t="s">
        <v>25</v>
      </c>
      <c r="B21" s="42">
        <f>+'[1]HD Ex-Works'!F80</f>
        <v>137255</v>
      </c>
      <c r="C21" s="42">
        <v>1100</v>
      </c>
      <c r="D21" s="42">
        <f t="shared" si="0"/>
        <v>136155</v>
      </c>
      <c r="E21" s="58" t="s">
        <v>264</v>
      </c>
      <c r="F21" s="60">
        <f>+[1]FREIGHT!I181</f>
        <v>4141</v>
      </c>
      <c r="G21" s="40"/>
      <c r="H21" s="13"/>
      <c r="I21" s="13"/>
      <c r="J21" s="13"/>
    </row>
    <row r="22" spans="1:10" x14ac:dyDescent="0.25">
      <c r="A22" s="12" t="s">
        <v>95</v>
      </c>
      <c r="B22" s="42">
        <f>+'[1]HD Ex-Works'!W80-3000</f>
        <v>128378</v>
      </c>
      <c r="C22" s="42">
        <v>1100</v>
      </c>
      <c r="D22" s="42">
        <f t="shared" si="0"/>
        <v>127278</v>
      </c>
      <c r="E22" s="58" t="s">
        <v>265</v>
      </c>
      <c r="F22" s="60">
        <f>+[1]FREIGHT!I184</f>
        <v>4561</v>
      </c>
      <c r="G22" s="40"/>
      <c r="H22" s="13"/>
      <c r="I22" s="13"/>
      <c r="J22" s="13"/>
    </row>
    <row r="23" spans="1:10" x14ac:dyDescent="0.25">
      <c r="A23" s="12" t="s">
        <v>96</v>
      </c>
      <c r="B23" s="42">
        <f>+'[1]HD Ex-Works'!W80</f>
        <v>131378</v>
      </c>
      <c r="C23" s="42">
        <v>1100</v>
      </c>
      <c r="D23" s="42">
        <f t="shared" si="0"/>
        <v>130278</v>
      </c>
      <c r="E23" s="58"/>
      <c r="F23" s="60"/>
      <c r="G23" s="61"/>
      <c r="H23" s="13"/>
      <c r="I23" s="13"/>
      <c r="J23" s="13"/>
    </row>
    <row r="24" spans="1:10" x14ac:dyDescent="0.25">
      <c r="A24" s="12" t="s">
        <v>97</v>
      </c>
      <c r="B24" s="42">
        <f>+'[1]HD Ex-Works'!X80</f>
        <v>131378</v>
      </c>
      <c r="C24" s="42">
        <v>1100</v>
      </c>
      <c r="D24" s="42">
        <f t="shared" si="0"/>
        <v>130278</v>
      </c>
      <c r="E24" s="58"/>
      <c r="F24" s="60"/>
      <c r="G24" s="61"/>
      <c r="H24" s="13"/>
      <c r="I24" s="13"/>
      <c r="J24" s="13"/>
    </row>
    <row r="25" spans="1:10" x14ac:dyDescent="0.25">
      <c r="A25" s="12" t="s">
        <v>98</v>
      </c>
      <c r="B25" s="41">
        <f>+'[1]HD Ex-Works'!J80</f>
        <v>126685</v>
      </c>
      <c r="C25" s="42">
        <v>1100</v>
      </c>
      <c r="D25" s="42">
        <f t="shared" si="0"/>
        <v>125585</v>
      </c>
      <c r="E25" s="58"/>
      <c r="F25" s="59"/>
      <c r="G25" s="40"/>
      <c r="H25" s="13"/>
      <c r="I25" s="13"/>
      <c r="J25" s="13"/>
    </row>
    <row r="26" spans="1:10" x14ac:dyDescent="0.25">
      <c r="A26" s="12" t="s">
        <v>29</v>
      </c>
      <c r="B26" s="42">
        <f>+'[1]HD Ex-Works'!H80</f>
        <v>126165</v>
      </c>
      <c r="C26" s="42">
        <v>1100</v>
      </c>
      <c r="D26" s="42">
        <f t="shared" si="0"/>
        <v>125065</v>
      </c>
      <c r="E26" s="58"/>
      <c r="F26" s="59"/>
      <c r="G26" s="40"/>
      <c r="H26" s="13"/>
      <c r="I26" s="13"/>
      <c r="J26" s="13"/>
    </row>
    <row r="27" spans="1:10" x14ac:dyDescent="0.25">
      <c r="A27" s="12" t="s">
        <v>31</v>
      </c>
      <c r="B27" s="42">
        <f>+'[1]HD Ex-Works'!G80</f>
        <v>127028</v>
      </c>
      <c r="C27" s="42">
        <v>1100</v>
      </c>
      <c r="D27" s="42">
        <f t="shared" si="0"/>
        <v>125928</v>
      </c>
      <c r="E27" s="58"/>
      <c r="F27" s="59"/>
      <c r="G27" s="40"/>
      <c r="H27" s="13"/>
      <c r="I27" s="13"/>
      <c r="J27" s="13"/>
    </row>
    <row r="28" spans="1:10" x14ac:dyDescent="0.25">
      <c r="A28" s="12" t="s">
        <v>99</v>
      </c>
      <c r="B28" s="42">
        <f>+'[1]HD Ex-Works'!I80</f>
        <v>124685</v>
      </c>
      <c r="C28" s="42">
        <v>1100</v>
      </c>
      <c r="D28" s="42">
        <f t="shared" si="0"/>
        <v>123585</v>
      </c>
      <c r="E28" s="58"/>
      <c r="F28" s="59"/>
      <c r="G28" s="40"/>
      <c r="H28" s="13"/>
      <c r="I28" s="13"/>
      <c r="J28" s="13"/>
    </row>
    <row r="29" spans="1:10" x14ac:dyDescent="0.25">
      <c r="A29" s="12" t="s">
        <v>27</v>
      </c>
      <c r="B29" s="42">
        <f>+'[1]HD Ex-Works'!Y80</f>
        <v>129378</v>
      </c>
      <c r="C29" s="42">
        <v>1100</v>
      </c>
      <c r="D29" s="42">
        <f t="shared" si="0"/>
        <v>128278</v>
      </c>
      <c r="E29" s="58"/>
      <c r="F29" s="59"/>
      <c r="G29" s="35"/>
      <c r="H29" s="13"/>
      <c r="I29" s="13"/>
      <c r="J29" s="13"/>
    </row>
    <row r="30" spans="1:10" x14ac:dyDescent="0.25">
      <c r="A30" s="12" t="s">
        <v>100</v>
      </c>
      <c r="B30" s="42">
        <f>+'[1]HD Ex-Works'!Z80</f>
        <v>127378</v>
      </c>
      <c r="C30" s="42">
        <v>1100</v>
      </c>
      <c r="D30" s="42">
        <f t="shared" si="0"/>
        <v>126278</v>
      </c>
      <c r="E30" s="58"/>
      <c r="F30" s="37"/>
      <c r="G30" s="35"/>
      <c r="H30" s="13"/>
      <c r="I30" s="13"/>
      <c r="J30" s="13"/>
    </row>
    <row r="31" spans="1:10" x14ac:dyDescent="0.25">
      <c r="A31" s="12" t="s">
        <v>101</v>
      </c>
      <c r="B31" s="42">
        <f>+'[1]HD Ex-Works'!AA80</f>
        <v>120728</v>
      </c>
      <c r="C31" s="42">
        <v>1100</v>
      </c>
      <c r="D31" s="42">
        <f t="shared" si="0"/>
        <v>119628</v>
      </c>
      <c r="E31" s="58"/>
      <c r="F31" s="37"/>
      <c r="G31" s="35"/>
      <c r="H31" s="13"/>
      <c r="I31" s="13"/>
      <c r="J31" s="13"/>
    </row>
    <row r="32" spans="1:10" x14ac:dyDescent="0.25">
      <c r="A32" s="12" t="s">
        <v>102</v>
      </c>
      <c r="B32" s="42">
        <f>+'[1]HD Ex-Works'!AB80</f>
        <v>134255</v>
      </c>
      <c r="C32" s="42">
        <v>1100</v>
      </c>
      <c r="D32" s="42">
        <f t="shared" si="0"/>
        <v>133155</v>
      </c>
      <c r="E32" s="58"/>
      <c r="F32" s="37"/>
      <c r="G32" s="35"/>
      <c r="H32" s="13"/>
      <c r="I32" s="13"/>
      <c r="J32" s="13"/>
    </row>
    <row r="33" spans="1:10" x14ac:dyDescent="0.25">
      <c r="A33" s="12" t="s">
        <v>103</v>
      </c>
      <c r="B33" s="42">
        <f>+'[1]HD Ex-Works'!AC80</f>
        <v>132034</v>
      </c>
      <c r="C33" s="42">
        <v>1100</v>
      </c>
      <c r="D33" s="42">
        <f t="shared" si="0"/>
        <v>130934</v>
      </c>
      <c r="E33" s="58"/>
      <c r="F33" s="37"/>
      <c r="G33" s="35"/>
      <c r="H33" s="13"/>
      <c r="I33" s="13"/>
      <c r="J33" s="13"/>
    </row>
    <row r="34" spans="1:10" x14ac:dyDescent="0.25">
      <c r="A34" s="45" t="s">
        <v>33</v>
      </c>
      <c r="B34" s="42"/>
      <c r="C34" s="42"/>
      <c r="D34" s="37"/>
      <c r="E34" s="58"/>
      <c r="F34" s="37"/>
      <c r="G34" s="35"/>
      <c r="H34" s="13"/>
      <c r="I34" s="13"/>
      <c r="J34" s="13"/>
    </row>
    <row r="35" spans="1:10" x14ac:dyDescent="0.25">
      <c r="A35" s="12" t="s">
        <v>34</v>
      </c>
      <c r="B35" s="42">
        <f>+'[1]PP EX- WORK'!G77</f>
        <v>136633</v>
      </c>
      <c r="C35" s="42">
        <v>1100</v>
      </c>
      <c r="D35" s="42">
        <f t="shared" ref="D35:D43" si="1">+B35-C35</f>
        <v>135533</v>
      </c>
      <c r="E35" s="62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42">
        <f>+'[1]PP EX- WORK'!E77</f>
        <v>131443</v>
      </c>
      <c r="C36" s="42">
        <v>1100</v>
      </c>
      <c r="D36" s="42">
        <f t="shared" si="1"/>
        <v>130343</v>
      </c>
      <c r="E36" s="44"/>
      <c r="F36" s="24"/>
      <c r="G36" s="13"/>
      <c r="H36" s="13"/>
      <c r="I36" s="13"/>
      <c r="J36" s="13"/>
    </row>
    <row r="37" spans="1:10" x14ac:dyDescent="0.25">
      <c r="A37" s="12" t="s">
        <v>105</v>
      </c>
      <c r="B37" s="42">
        <f>+'[1]PP EX- WORK'!B77</f>
        <v>130423</v>
      </c>
      <c r="C37" s="42">
        <v>1100</v>
      </c>
      <c r="D37" s="42">
        <f t="shared" si="1"/>
        <v>129323</v>
      </c>
      <c r="E37" s="44"/>
      <c r="F37" s="24"/>
      <c r="G37" s="13"/>
      <c r="H37" s="13"/>
      <c r="I37" s="13"/>
      <c r="J37" s="13"/>
    </row>
    <row r="38" spans="1:10" x14ac:dyDescent="0.25">
      <c r="A38" s="12" t="s">
        <v>37</v>
      </c>
      <c r="B38" s="41">
        <f>+'[1]PP EX- WORK'!F77</f>
        <v>131943</v>
      </c>
      <c r="C38" s="42">
        <v>1100</v>
      </c>
      <c r="D38" s="42">
        <f t="shared" si="1"/>
        <v>130843</v>
      </c>
      <c r="E38" s="44"/>
      <c r="F38" s="24"/>
      <c r="G38" s="13"/>
      <c r="H38" s="13"/>
      <c r="I38" s="13"/>
      <c r="J38" s="13"/>
    </row>
    <row r="39" spans="1:10" x14ac:dyDescent="0.25">
      <c r="A39" s="12" t="s">
        <v>191</v>
      </c>
      <c r="B39" s="42">
        <f>+'[1]PP EX- WORK'!X77</f>
        <v>126423</v>
      </c>
      <c r="C39" s="42">
        <v>1100</v>
      </c>
      <c r="D39" s="42">
        <f t="shared" si="1"/>
        <v>125323</v>
      </c>
      <c r="E39" s="44"/>
      <c r="F39" s="24"/>
      <c r="G39" s="13"/>
      <c r="H39" s="13"/>
      <c r="I39" s="13"/>
      <c r="J39" s="13"/>
    </row>
    <row r="40" spans="1:10" x14ac:dyDescent="0.25">
      <c r="A40" s="12" t="s">
        <v>107</v>
      </c>
      <c r="B40" s="42">
        <f>+'[1]PP EX- WORK'!C77</f>
        <v>129923</v>
      </c>
      <c r="C40" s="42">
        <v>1100</v>
      </c>
      <c r="D40" s="42">
        <f t="shared" si="1"/>
        <v>128823</v>
      </c>
      <c r="E40" s="44"/>
      <c r="F40" s="24"/>
      <c r="G40" s="13"/>
      <c r="H40" s="13"/>
      <c r="I40" s="13"/>
      <c r="J40" s="13"/>
    </row>
    <row r="41" spans="1:10" x14ac:dyDescent="0.25">
      <c r="A41" s="12" t="s">
        <v>108</v>
      </c>
      <c r="B41" s="42">
        <f>+'[1]PP EX- WORK'!D77</f>
        <v>130443</v>
      </c>
      <c r="C41" s="42">
        <v>1100</v>
      </c>
      <c r="D41" s="42">
        <f t="shared" si="1"/>
        <v>129343</v>
      </c>
      <c r="E41" s="44"/>
      <c r="F41" s="24"/>
      <c r="G41" s="13"/>
      <c r="H41" s="13"/>
      <c r="I41" s="13"/>
      <c r="J41" s="13"/>
    </row>
    <row r="42" spans="1:10" x14ac:dyDescent="0.25">
      <c r="A42" s="12" t="s">
        <v>109</v>
      </c>
      <c r="B42" s="42">
        <f>+'[1]PP EX- WORK'!H77</f>
        <v>136233</v>
      </c>
      <c r="C42" s="42">
        <v>1100</v>
      </c>
      <c r="D42" s="42">
        <f t="shared" si="1"/>
        <v>135133</v>
      </c>
      <c r="E42" s="44"/>
      <c r="F42" s="24"/>
      <c r="G42" s="13"/>
      <c r="H42" s="13"/>
      <c r="I42" s="13"/>
      <c r="J42" s="13"/>
    </row>
    <row r="43" spans="1:10" x14ac:dyDescent="0.25">
      <c r="A43" s="12" t="s">
        <v>110</v>
      </c>
      <c r="B43" s="42">
        <f>+'[1]PP EX- WORK'!AA77</f>
        <v>128423</v>
      </c>
      <c r="C43" s="42">
        <v>1100</v>
      </c>
      <c r="D43" s="42">
        <f t="shared" si="1"/>
        <v>127323</v>
      </c>
      <c r="E43" s="44"/>
      <c r="F43" s="24"/>
      <c r="G43" s="13"/>
      <c r="H43" s="13"/>
      <c r="I43" s="13"/>
      <c r="J43" s="13"/>
    </row>
    <row r="44" spans="1:10" x14ac:dyDescent="0.25">
      <c r="A44" s="45" t="s">
        <v>41</v>
      </c>
      <c r="B44" s="42"/>
      <c r="C44" s="42"/>
      <c r="D44" s="43"/>
      <c r="E44" s="44"/>
      <c r="F44" s="24"/>
      <c r="G44" s="13"/>
      <c r="H44" s="13"/>
      <c r="I44" s="13"/>
      <c r="J44" s="13"/>
    </row>
    <row r="45" spans="1:10" x14ac:dyDescent="0.25">
      <c r="A45" s="12" t="s">
        <v>111</v>
      </c>
      <c r="B45" s="42">
        <f>+'[1]PP EX- WORK'!R77</f>
        <v>139788</v>
      </c>
      <c r="C45" s="42">
        <v>1100</v>
      </c>
      <c r="D45" s="42">
        <f t="shared" ref="D45:D58" si="2">+B45-C45</f>
        <v>138688</v>
      </c>
      <c r="E45" s="44"/>
      <c r="F45" s="24"/>
      <c r="G45" s="13"/>
      <c r="H45" s="13"/>
      <c r="I45" s="13"/>
      <c r="J45" s="13"/>
    </row>
    <row r="46" spans="1:10" x14ac:dyDescent="0.25">
      <c r="A46" s="12" t="s">
        <v>112</v>
      </c>
      <c r="B46" s="42">
        <f>+'[1]PP EX- WORK'!P77</f>
        <v>139618</v>
      </c>
      <c r="C46" s="42">
        <v>1100</v>
      </c>
      <c r="D46" s="42">
        <f>+B46-C46</f>
        <v>138518</v>
      </c>
      <c r="E46" s="44"/>
      <c r="F46" s="24"/>
      <c r="G46" s="13"/>
      <c r="H46" s="13"/>
      <c r="I46" s="13"/>
      <c r="J46" s="13"/>
    </row>
    <row r="47" spans="1:10" x14ac:dyDescent="0.25">
      <c r="A47" s="12" t="s">
        <v>113</v>
      </c>
      <c r="B47" s="42">
        <f>+'[1]PP EX- WORK'!Z77</f>
        <v>130368</v>
      </c>
      <c r="C47" s="42">
        <v>1100</v>
      </c>
      <c r="D47" s="42">
        <f t="shared" si="2"/>
        <v>129268</v>
      </c>
      <c r="E47" s="44"/>
      <c r="F47" s="24"/>
      <c r="G47" s="13"/>
      <c r="H47" s="13"/>
      <c r="I47" s="13"/>
      <c r="J47" s="13"/>
    </row>
    <row r="48" spans="1:10" x14ac:dyDescent="0.25">
      <c r="A48" s="12" t="s">
        <v>51</v>
      </c>
      <c r="B48" s="42">
        <f>+'[1]PP EX- WORK'!Q77</f>
        <v>138138</v>
      </c>
      <c r="C48" s="42">
        <v>1100</v>
      </c>
      <c r="D48" s="42">
        <f t="shared" si="2"/>
        <v>137038</v>
      </c>
      <c r="E48" s="44"/>
      <c r="F48" s="24"/>
      <c r="G48" s="13"/>
      <c r="H48" s="13"/>
      <c r="I48" s="13"/>
      <c r="J48" s="13"/>
    </row>
    <row r="49" spans="1:10" x14ac:dyDescent="0.25">
      <c r="A49" s="12" t="s">
        <v>114</v>
      </c>
      <c r="B49" s="42">
        <f>+'[1]PP EX- WORK'!S77</f>
        <v>136368</v>
      </c>
      <c r="C49" s="42">
        <v>1100</v>
      </c>
      <c r="D49" s="42">
        <f t="shared" si="2"/>
        <v>135268</v>
      </c>
      <c r="E49" s="44"/>
      <c r="F49" s="24"/>
      <c r="G49" s="13"/>
      <c r="H49" s="13"/>
      <c r="I49" s="13"/>
      <c r="J49" s="13"/>
    </row>
    <row r="50" spans="1:10" x14ac:dyDescent="0.25">
      <c r="A50" s="12" t="s">
        <v>43</v>
      </c>
      <c r="B50" s="42">
        <f>+'[1]PP EX- WORK'!T77</f>
        <v>137223</v>
      </c>
      <c r="C50" s="42">
        <v>1100</v>
      </c>
      <c r="D50" s="42">
        <f t="shared" si="2"/>
        <v>136123</v>
      </c>
      <c r="E50" s="44"/>
      <c r="F50" s="24"/>
      <c r="G50" s="13"/>
      <c r="H50" s="13"/>
      <c r="I50" s="13"/>
      <c r="J50" s="13"/>
    </row>
    <row r="51" spans="1:10" x14ac:dyDescent="0.25">
      <c r="A51" s="12" t="s">
        <v>44</v>
      </c>
      <c r="B51" s="42">
        <f>+'[1]PP EX- WORK'!U77</f>
        <v>139073</v>
      </c>
      <c r="C51" s="42">
        <v>1100</v>
      </c>
      <c r="D51" s="42">
        <f t="shared" si="2"/>
        <v>137973</v>
      </c>
      <c r="E51" s="44"/>
      <c r="F51" s="24"/>
      <c r="G51" s="13"/>
      <c r="H51" s="13"/>
      <c r="I51" s="13"/>
      <c r="J51" s="13"/>
    </row>
    <row r="52" spans="1:10" x14ac:dyDescent="0.25">
      <c r="A52" s="12" t="s">
        <v>45</v>
      </c>
      <c r="B52" s="42">
        <f>+'[1]PP EX- WORK'!V77</f>
        <v>137838</v>
      </c>
      <c r="C52" s="42">
        <v>1100</v>
      </c>
      <c r="D52" s="42">
        <f t="shared" si="2"/>
        <v>136738</v>
      </c>
      <c r="E52" s="44"/>
      <c r="F52" s="24"/>
      <c r="G52" s="13"/>
      <c r="H52" s="13"/>
      <c r="I52" s="13"/>
      <c r="J52" s="13"/>
    </row>
    <row r="53" spans="1:10" x14ac:dyDescent="0.25">
      <c r="A53" s="12" t="s">
        <v>46</v>
      </c>
      <c r="B53" s="42">
        <f>+'[1]PP EX- WORK'!W77</f>
        <v>137838</v>
      </c>
      <c r="C53" s="42">
        <v>1100</v>
      </c>
      <c r="D53" s="42">
        <f t="shared" si="2"/>
        <v>136738</v>
      </c>
      <c r="E53" s="44"/>
      <c r="F53" s="24"/>
      <c r="G53" s="13"/>
      <c r="H53" s="13"/>
      <c r="I53" s="13"/>
      <c r="J53" s="13"/>
    </row>
    <row r="54" spans="1:10" x14ac:dyDescent="0.25">
      <c r="A54" s="12" t="s">
        <v>115</v>
      </c>
      <c r="B54" s="42">
        <f>+'[1]PP EX- WORK'!N77</f>
        <v>136368</v>
      </c>
      <c r="C54" s="42">
        <v>1100</v>
      </c>
      <c r="D54" s="42">
        <f t="shared" si="2"/>
        <v>135268</v>
      </c>
      <c r="E54" s="44"/>
      <c r="F54" s="24"/>
      <c r="G54" s="13"/>
      <c r="H54" s="13"/>
      <c r="I54" s="13"/>
      <c r="J54" s="13"/>
    </row>
    <row r="55" spans="1:10" x14ac:dyDescent="0.25">
      <c r="A55" s="12" t="s">
        <v>192</v>
      </c>
      <c r="B55" s="42">
        <f>+'[1]PP EX- WORK'!O77</f>
        <v>135868</v>
      </c>
      <c r="C55" s="42">
        <v>1100</v>
      </c>
      <c r="D55" s="42">
        <f t="shared" si="2"/>
        <v>134768</v>
      </c>
      <c r="E55" s="44"/>
      <c r="F55" s="24"/>
      <c r="G55" s="13"/>
      <c r="H55" s="13"/>
      <c r="I55" s="13"/>
      <c r="J55" s="13"/>
    </row>
    <row r="56" spans="1:10" x14ac:dyDescent="0.25">
      <c r="A56" s="12" t="s">
        <v>117</v>
      </c>
      <c r="B56" s="42">
        <f>+'[1]PP EX- WORK'!K77</f>
        <v>139707</v>
      </c>
      <c r="C56" s="42">
        <v>1100</v>
      </c>
      <c r="D56" s="42">
        <f t="shared" si="2"/>
        <v>138607</v>
      </c>
      <c r="E56" s="44"/>
      <c r="F56" s="24"/>
      <c r="G56" s="13"/>
      <c r="H56" s="13"/>
      <c r="I56" s="13"/>
      <c r="J56" s="13"/>
    </row>
    <row r="57" spans="1:10" x14ac:dyDescent="0.25">
      <c r="A57" s="12" t="s">
        <v>118</v>
      </c>
      <c r="B57" s="42">
        <f>+'[1]PP EX- WORK'!M77</f>
        <v>142707</v>
      </c>
      <c r="C57" s="42">
        <v>1100</v>
      </c>
      <c r="D57" s="42">
        <f t="shared" si="2"/>
        <v>141607</v>
      </c>
      <c r="E57" s="44"/>
      <c r="F57" s="24"/>
      <c r="G57" s="13"/>
      <c r="H57" s="13"/>
      <c r="I57" s="13"/>
      <c r="J57" s="13"/>
    </row>
    <row r="58" spans="1:10" x14ac:dyDescent="0.25">
      <c r="A58" s="47" t="s">
        <v>119</v>
      </c>
      <c r="B58" s="42">
        <f>+'[1]PP EX- WORK'!L77</f>
        <v>141358</v>
      </c>
      <c r="C58" s="42">
        <v>1100</v>
      </c>
      <c r="D58" s="42">
        <f t="shared" si="2"/>
        <v>140258</v>
      </c>
      <c r="E58" s="44"/>
      <c r="F58" s="24"/>
      <c r="G58" s="13"/>
      <c r="H58" s="13"/>
      <c r="I58" s="13"/>
      <c r="J58" s="13"/>
    </row>
    <row r="59" spans="1:10" x14ac:dyDescent="0.25">
      <c r="A59" s="45" t="s">
        <v>54</v>
      </c>
      <c r="B59" s="42"/>
      <c r="C59" s="42"/>
      <c r="D59" s="43"/>
      <c r="E59" s="44"/>
      <c r="F59" s="24"/>
      <c r="G59" s="13"/>
      <c r="H59" s="13"/>
      <c r="I59" s="13"/>
      <c r="J59" s="13"/>
    </row>
    <row r="60" spans="1:10" x14ac:dyDescent="0.25">
      <c r="A60" s="12" t="s">
        <v>120</v>
      </c>
      <c r="B60" s="42">
        <f>+'[1]LL Ex-Works &amp; STP'!C77</f>
        <v>124788</v>
      </c>
      <c r="C60" s="42">
        <v>1100</v>
      </c>
      <c r="D60" s="42">
        <f t="shared" ref="D60:D68" si="3">+B60-C60</f>
        <v>123688</v>
      </c>
      <c r="E60" s="44"/>
      <c r="F60" s="24"/>
      <c r="G60" s="13"/>
      <c r="H60" s="13"/>
      <c r="I60" s="13"/>
      <c r="J60" s="13"/>
    </row>
    <row r="61" spans="1:10" x14ac:dyDescent="0.25">
      <c r="A61" s="12" t="s">
        <v>121</v>
      </c>
      <c r="B61" s="42">
        <f>+'[1]LL Ex-Works &amp; STP'!B77</f>
        <v>123788</v>
      </c>
      <c r="C61" s="42">
        <v>1100</v>
      </c>
      <c r="D61" s="42">
        <f t="shared" si="3"/>
        <v>122688</v>
      </c>
      <c r="E61" s="44"/>
      <c r="F61" s="24"/>
      <c r="G61" s="13"/>
      <c r="H61" s="13"/>
      <c r="I61" s="13"/>
      <c r="J61" s="13"/>
    </row>
    <row r="62" spans="1:10" x14ac:dyDescent="0.25">
      <c r="A62" s="12" t="s">
        <v>122</v>
      </c>
      <c r="B62" s="42">
        <f>+'[1]LL Ex-Works &amp; STP'!B77</f>
        <v>123788</v>
      </c>
      <c r="C62" s="42">
        <v>1100</v>
      </c>
      <c r="D62" s="42">
        <f t="shared" si="3"/>
        <v>122688</v>
      </c>
      <c r="E62" s="44"/>
      <c r="F62" s="24"/>
      <c r="G62" s="13"/>
      <c r="H62" s="13"/>
      <c r="I62" s="13"/>
      <c r="J62" s="13"/>
    </row>
    <row r="63" spans="1:10" x14ac:dyDescent="0.25">
      <c r="A63" s="12" t="s">
        <v>123</v>
      </c>
      <c r="B63" s="42">
        <f>+'[1]LL Ex-Works &amp; STP'!D77</f>
        <v>133878</v>
      </c>
      <c r="C63" s="42">
        <v>1100</v>
      </c>
      <c r="D63" s="42">
        <f t="shared" si="3"/>
        <v>132778</v>
      </c>
      <c r="E63" s="44"/>
      <c r="F63" s="24"/>
      <c r="G63" s="13"/>
      <c r="H63" s="13"/>
      <c r="I63" s="13"/>
      <c r="J63" s="13"/>
    </row>
    <row r="64" spans="1:10" x14ac:dyDescent="0.25">
      <c r="A64" s="12" t="s">
        <v>124</v>
      </c>
      <c r="B64" s="42">
        <f>+'[1]LL Ex-Works &amp; STP'!E77</f>
        <v>135878</v>
      </c>
      <c r="C64" s="42">
        <v>1100</v>
      </c>
      <c r="D64" s="42">
        <f t="shared" si="3"/>
        <v>134778</v>
      </c>
      <c r="E64" s="44"/>
      <c r="F64" s="24"/>
      <c r="G64" s="13"/>
      <c r="H64" s="13"/>
      <c r="I64" s="13"/>
      <c r="J64" s="13"/>
    </row>
    <row r="65" spans="1:10" x14ac:dyDescent="0.25">
      <c r="A65" s="12" t="s">
        <v>125</v>
      </c>
      <c r="B65" s="42">
        <f>+'[1]LL Ex-Works &amp; STP'!F77</f>
        <v>137568</v>
      </c>
      <c r="C65" s="42">
        <v>1100</v>
      </c>
      <c r="D65" s="42">
        <f t="shared" si="3"/>
        <v>136468</v>
      </c>
      <c r="E65" s="44"/>
      <c r="F65" s="24"/>
      <c r="G65" s="13"/>
      <c r="H65" s="13"/>
      <c r="I65" s="13"/>
      <c r="J65" s="13"/>
    </row>
    <row r="66" spans="1:10" x14ac:dyDescent="0.25">
      <c r="A66" s="12" t="s">
        <v>126</v>
      </c>
      <c r="B66" s="42">
        <f>+'[1]LL Ex-Works &amp; STP'!B77-3000</f>
        <v>120788</v>
      </c>
      <c r="C66" s="42">
        <v>1100</v>
      </c>
      <c r="D66" s="42">
        <f t="shared" si="3"/>
        <v>119688</v>
      </c>
      <c r="E66" s="44"/>
      <c r="F66" s="24"/>
      <c r="G66" s="13"/>
      <c r="H66" s="13"/>
      <c r="I66" s="13"/>
      <c r="J66" s="13"/>
    </row>
    <row r="67" spans="1:10" x14ac:dyDescent="0.25">
      <c r="A67" s="12" t="s">
        <v>127</v>
      </c>
      <c r="B67" s="42">
        <f>+'[1]LL Ex-Works &amp; STP'!H77</f>
        <v>121788</v>
      </c>
      <c r="C67" s="42">
        <v>1100</v>
      </c>
      <c r="D67" s="42">
        <f t="shared" si="3"/>
        <v>120688</v>
      </c>
      <c r="E67" s="44"/>
      <c r="F67" s="24"/>
      <c r="G67" s="13"/>
      <c r="H67" s="13"/>
      <c r="I67" s="13"/>
      <c r="J67" s="13"/>
    </row>
    <row r="68" spans="1:10" x14ac:dyDescent="0.25">
      <c r="A68" s="12" t="s">
        <v>128</v>
      </c>
      <c r="B68" s="42">
        <f>+'[1]LL Ex-Works &amp; STP'!I77</f>
        <v>121788</v>
      </c>
      <c r="C68" s="42">
        <v>1100</v>
      </c>
      <c r="D68" s="42">
        <f t="shared" si="3"/>
        <v>120688</v>
      </c>
      <c r="E68" s="44"/>
      <c r="F68" s="24"/>
      <c r="G68" s="13"/>
      <c r="H68" s="13"/>
      <c r="I68" s="13"/>
      <c r="J68" s="13"/>
    </row>
    <row r="69" spans="1:10" x14ac:dyDescent="0.25">
      <c r="A69" s="45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8" t="s">
        <v>131</v>
      </c>
      <c r="C70" s="48" t="s">
        <v>132</v>
      </c>
      <c r="D70" s="48" t="s">
        <v>133</v>
      </c>
      <c r="E70" s="48" t="s">
        <v>134</v>
      </c>
      <c r="F70" s="48" t="s">
        <v>135</v>
      </c>
      <c r="G70" s="48" t="s">
        <v>136</v>
      </c>
      <c r="H70" s="48" t="s">
        <v>137</v>
      </c>
      <c r="I70" s="48" t="s">
        <v>138</v>
      </c>
      <c r="J70" s="13"/>
    </row>
    <row r="71" spans="1:10" x14ac:dyDescent="0.25">
      <c r="A71" s="45" t="s">
        <v>139</v>
      </c>
      <c r="B71" s="49" t="s">
        <v>140</v>
      </c>
      <c r="C71" s="49" t="s">
        <v>141</v>
      </c>
      <c r="D71" s="49" t="s">
        <v>142</v>
      </c>
      <c r="E71" s="49" t="s">
        <v>143</v>
      </c>
      <c r="F71" s="49" t="s">
        <v>144</v>
      </c>
      <c r="G71" s="49" t="s">
        <v>145</v>
      </c>
      <c r="H71" s="49" t="s">
        <v>146</v>
      </c>
      <c r="I71" s="50" t="s">
        <v>147</v>
      </c>
      <c r="J71" s="13"/>
    </row>
    <row r="72" spans="1:10" x14ac:dyDescent="0.25">
      <c r="A72" s="12" t="s">
        <v>148</v>
      </c>
      <c r="B72" s="48" t="s">
        <v>131</v>
      </c>
      <c r="C72" s="48" t="s">
        <v>132</v>
      </c>
      <c r="D72" s="48" t="s">
        <v>133</v>
      </c>
      <c r="E72" s="48" t="s">
        <v>134</v>
      </c>
      <c r="F72" s="48" t="s">
        <v>135</v>
      </c>
      <c r="G72" s="48" t="s">
        <v>136</v>
      </c>
      <c r="H72" s="48" t="s">
        <v>137</v>
      </c>
      <c r="I72" s="48" t="s">
        <v>138</v>
      </c>
      <c r="J72" s="13"/>
    </row>
    <row r="73" spans="1:10" x14ac:dyDescent="0.25">
      <c r="A73" s="12" t="s">
        <v>149</v>
      </c>
      <c r="B73" s="48" t="s">
        <v>150</v>
      </c>
      <c r="C73" s="48" t="s">
        <v>151</v>
      </c>
      <c r="D73" s="48" t="s">
        <v>152</v>
      </c>
      <c r="E73" s="48" t="s">
        <v>153</v>
      </c>
      <c r="F73" s="48" t="s">
        <v>154</v>
      </c>
      <c r="G73" s="48" t="s">
        <v>155</v>
      </c>
      <c r="H73" s="48" t="s">
        <v>143</v>
      </c>
      <c r="I73" s="1" t="s">
        <v>156</v>
      </c>
      <c r="J73" s="13"/>
    </row>
    <row r="74" spans="1:10" x14ac:dyDescent="0.25">
      <c r="A74" s="28" t="s">
        <v>157</v>
      </c>
      <c r="B74" s="63"/>
      <c r="C74" s="63"/>
      <c r="D74" s="63"/>
      <c r="E74" s="63"/>
      <c r="F74" s="63"/>
      <c r="G74" s="63"/>
      <c r="H74" s="63"/>
      <c r="I74" s="63"/>
      <c r="J74" s="64"/>
    </row>
    <row r="75" spans="1:10" x14ac:dyDescent="0.25">
      <c r="A75" s="29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30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30" t="s">
        <v>160</v>
      </c>
      <c r="B77" s="24"/>
      <c r="C77" s="24"/>
      <c r="D77" s="24"/>
      <c r="E77" s="24"/>
      <c r="F77" s="24"/>
      <c r="G77" s="24"/>
      <c r="H77" s="24"/>
      <c r="I77" s="13"/>
      <c r="J77" s="13"/>
    </row>
    <row r="78" spans="1:10" x14ac:dyDescent="0.25">
      <c r="A78" s="30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30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29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H18" sqref="H18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7" t="s">
        <v>0</v>
      </c>
      <c r="B1" s="77"/>
      <c r="C1" s="77"/>
      <c r="D1" s="77"/>
      <c r="E1" s="77"/>
      <c r="F1" s="77"/>
      <c r="G1" s="77"/>
      <c r="H1" s="77"/>
      <c r="I1" s="13"/>
    </row>
    <row r="2" spans="1:9" x14ac:dyDescent="0.25">
      <c r="A2" s="76" t="s">
        <v>1</v>
      </c>
      <c r="B2" s="76"/>
      <c r="C2" s="76"/>
      <c r="D2" s="76"/>
      <c r="E2" s="76"/>
      <c r="F2" s="76"/>
      <c r="G2" s="76"/>
      <c r="H2" s="76"/>
      <c r="I2" s="13"/>
    </row>
    <row r="3" spans="1:9" x14ac:dyDescent="0.25">
      <c r="A3" s="76" t="s">
        <v>2</v>
      </c>
      <c r="B3" s="76"/>
      <c r="C3" s="76"/>
      <c r="D3" s="76"/>
      <c r="E3" s="76"/>
      <c r="F3" s="76"/>
      <c r="G3" s="76"/>
      <c r="H3" s="76"/>
      <c r="I3" s="13"/>
    </row>
    <row r="4" spans="1:9" x14ac:dyDescent="0.25">
      <c r="A4" s="78" t="s">
        <v>74</v>
      </c>
      <c r="B4" s="78"/>
      <c r="C4" s="78"/>
      <c r="D4" s="78"/>
      <c r="E4" s="78"/>
      <c r="F4" s="78"/>
      <c r="G4" s="78"/>
      <c r="H4" s="78"/>
      <c r="I4" s="13"/>
    </row>
    <row r="5" spans="1:9" x14ac:dyDescent="0.25">
      <c r="A5" s="78" t="s">
        <v>75</v>
      </c>
      <c r="B5" s="78"/>
      <c r="C5" s="78"/>
      <c r="D5" s="78"/>
      <c r="E5" s="78"/>
      <c r="F5" s="78"/>
      <c r="G5" s="78"/>
      <c r="H5" s="78"/>
      <c r="I5" s="13"/>
    </row>
    <row r="6" spans="1:9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</row>
    <row r="7" spans="1:9" x14ac:dyDescent="0.25">
      <c r="A7" s="76" t="str">
        <f>+'[1]STOCK POINT'!A9:E9</f>
        <v>HDPE, LLDPE &amp; PP PRICE W.E.F. DT. 23.07.26</v>
      </c>
      <c r="B7" s="76"/>
      <c r="C7" s="76"/>
      <c r="D7" s="76"/>
      <c r="E7" s="76"/>
      <c r="F7" s="76"/>
      <c r="G7" s="76"/>
      <c r="H7" s="76"/>
      <c r="I7" s="13"/>
    </row>
    <row r="8" spans="1:9" x14ac:dyDescent="0.25">
      <c r="A8" s="32" t="s">
        <v>77</v>
      </c>
      <c r="B8" s="32" t="s">
        <v>78</v>
      </c>
      <c r="C8" s="32" t="s">
        <v>79</v>
      </c>
      <c r="D8" s="32" t="s">
        <v>80</v>
      </c>
      <c r="E8" s="32" t="s">
        <v>81</v>
      </c>
      <c r="F8" s="33" t="s">
        <v>82</v>
      </c>
      <c r="G8" s="34" t="s">
        <v>83</v>
      </c>
      <c r="H8" s="35"/>
      <c r="I8" s="13"/>
    </row>
    <row r="9" spans="1:9" x14ac:dyDescent="0.25">
      <c r="A9" s="36" t="s">
        <v>12</v>
      </c>
      <c r="B9" s="37"/>
      <c r="C9" s="1" t="s">
        <v>84</v>
      </c>
      <c r="D9" s="1" t="s">
        <v>85</v>
      </c>
      <c r="E9" s="1" t="s">
        <v>78</v>
      </c>
      <c r="F9" s="38">
        <v>0.18</v>
      </c>
      <c r="G9" s="39" t="s">
        <v>86</v>
      </c>
      <c r="H9" s="40"/>
      <c r="I9" s="13"/>
    </row>
    <row r="10" spans="1:9" x14ac:dyDescent="0.25">
      <c r="A10" s="12" t="s">
        <v>87</v>
      </c>
      <c r="B10" s="41">
        <f>+'[1]HD Ex-Works'!R87</f>
        <v>125309</v>
      </c>
      <c r="C10" s="42">
        <v>1100</v>
      </c>
      <c r="D10" s="42">
        <f>+[1]FREIGHT!I413</f>
        <v>3569</v>
      </c>
      <c r="E10" s="42">
        <f>+B10-C10+D10</f>
        <v>127778</v>
      </c>
      <c r="F10" s="42">
        <f t="shared" ref="F10:F33" si="0">+E10*0.18</f>
        <v>23000.04</v>
      </c>
      <c r="G10" s="43">
        <f>SUM(E10:F10)</f>
        <v>150778.04</v>
      </c>
      <c r="H10" s="44"/>
      <c r="I10" s="13"/>
    </row>
    <row r="11" spans="1:9" x14ac:dyDescent="0.25">
      <c r="A11" s="12" t="s">
        <v>15</v>
      </c>
      <c r="B11" s="41">
        <f>+'[1]HD Ex-Works'!S87</f>
        <v>127309</v>
      </c>
      <c r="C11" s="42">
        <v>1100</v>
      </c>
      <c r="D11" s="42">
        <f>+D10</f>
        <v>3569</v>
      </c>
      <c r="E11" s="42">
        <f t="shared" ref="E11:E33" si="1">+B11-C11+D11</f>
        <v>129778</v>
      </c>
      <c r="F11" s="42">
        <f t="shared" si="0"/>
        <v>23360.04</v>
      </c>
      <c r="G11" s="43">
        <f t="shared" ref="G11:G68" si="2">SUM(E11:F11)</f>
        <v>153138.04</v>
      </c>
      <c r="H11" s="44"/>
      <c r="I11" s="13"/>
    </row>
    <row r="12" spans="1:9" x14ac:dyDescent="0.25">
      <c r="A12" s="12" t="s">
        <v>88</v>
      </c>
      <c r="B12" s="41">
        <f>+'[1]HD Ex-Works'!T87</f>
        <v>135758</v>
      </c>
      <c r="C12" s="42">
        <v>1100</v>
      </c>
      <c r="D12" s="42">
        <f t="shared" ref="D12:D33" si="3">+D11</f>
        <v>3569</v>
      </c>
      <c r="E12" s="42">
        <f>+B12-C12+D12</f>
        <v>138227</v>
      </c>
      <c r="F12" s="42">
        <f>+E12*0.18</f>
        <v>24880.86</v>
      </c>
      <c r="G12" s="43">
        <f>SUM(E12:F12)</f>
        <v>163107.85999999999</v>
      </c>
      <c r="H12" s="44"/>
      <c r="I12" s="13"/>
    </row>
    <row r="13" spans="1:9" x14ac:dyDescent="0.25">
      <c r="A13" s="12" t="s">
        <v>89</v>
      </c>
      <c r="B13" s="41">
        <f>+'[1]HD Ex-Works'!U87</f>
        <v>135758</v>
      </c>
      <c r="C13" s="42">
        <v>1100</v>
      </c>
      <c r="D13" s="42">
        <f t="shared" si="3"/>
        <v>3569</v>
      </c>
      <c r="E13" s="42">
        <f t="shared" si="1"/>
        <v>138227</v>
      </c>
      <c r="F13" s="42">
        <f t="shared" si="0"/>
        <v>24880.86</v>
      </c>
      <c r="G13" s="43">
        <f t="shared" si="2"/>
        <v>163107.85999999999</v>
      </c>
      <c r="H13" s="44"/>
      <c r="I13" s="13"/>
    </row>
    <row r="14" spans="1:9" x14ac:dyDescent="0.25">
      <c r="A14" s="12" t="s">
        <v>19</v>
      </c>
      <c r="B14" s="41">
        <f>+'[1]HD Ex-Works'!M87</f>
        <v>138258</v>
      </c>
      <c r="C14" s="42">
        <v>1100</v>
      </c>
      <c r="D14" s="42">
        <f t="shared" si="3"/>
        <v>3569</v>
      </c>
      <c r="E14" s="42">
        <f>+B14-C14+D14</f>
        <v>140727</v>
      </c>
      <c r="F14" s="42">
        <f>+E14*0.18</f>
        <v>25330.86</v>
      </c>
      <c r="G14" s="43">
        <f>SUM(E14:F14)</f>
        <v>166057.85999999999</v>
      </c>
      <c r="H14" s="44"/>
      <c r="I14" s="13"/>
    </row>
    <row r="15" spans="1:9" x14ac:dyDescent="0.25">
      <c r="A15" s="12" t="s">
        <v>20</v>
      </c>
      <c r="B15" s="41">
        <f>+'[1]HD Ex-Works'!N87</f>
        <v>138258</v>
      </c>
      <c r="C15" s="42">
        <v>1100</v>
      </c>
      <c r="D15" s="42">
        <f t="shared" si="3"/>
        <v>3569</v>
      </c>
      <c r="E15" s="42">
        <f>+B15-C15+D15</f>
        <v>140727</v>
      </c>
      <c r="F15" s="42">
        <f>+E15*0.18</f>
        <v>25330.86</v>
      </c>
      <c r="G15" s="43">
        <f>SUM(E15:F15)</f>
        <v>166057.85999999999</v>
      </c>
      <c r="H15" s="44"/>
      <c r="I15" s="13"/>
    </row>
    <row r="16" spans="1:9" x14ac:dyDescent="0.25">
      <c r="A16" s="12" t="s">
        <v>90</v>
      </c>
      <c r="B16" s="41">
        <f>+'[1]HD Ex-Works'!Q87</f>
        <v>126573</v>
      </c>
      <c r="C16" s="42">
        <v>1100</v>
      </c>
      <c r="D16" s="42">
        <f t="shared" si="3"/>
        <v>3569</v>
      </c>
      <c r="E16" s="42">
        <f t="shared" si="1"/>
        <v>129042</v>
      </c>
      <c r="F16" s="42">
        <f t="shared" si="0"/>
        <v>23227.559999999998</v>
      </c>
      <c r="G16" s="43">
        <f t="shared" si="2"/>
        <v>152269.56</v>
      </c>
      <c r="H16" s="44"/>
      <c r="I16" s="16"/>
    </row>
    <row r="17" spans="1:9" x14ac:dyDescent="0.25">
      <c r="A17" s="12" t="s">
        <v>91</v>
      </c>
      <c r="B17" s="41">
        <f>+'[1]HD Ex-Works'!C87</f>
        <v>136789</v>
      </c>
      <c r="C17" s="42">
        <v>1100</v>
      </c>
      <c r="D17" s="42">
        <f t="shared" si="3"/>
        <v>3569</v>
      </c>
      <c r="E17" s="42">
        <f t="shared" si="1"/>
        <v>139258</v>
      </c>
      <c r="F17" s="42">
        <f t="shared" si="0"/>
        <v>25066.44</v>
      </c>
      <c r="G17" s="43">
        <f t="shared" si="2"/>
        <v>164324.44</v>
      </c>
      <c r="H17" s="44"/>
      <c r="I17" s="13"/>
    </row>
    <row r="18" spans="1:9" x14ac:dyDescent="0.25">
      <c r="A18" s="12" t="s">
        <v>92</v>
      </c>
      <c r="B18" s="41">
        <f>+'[1]HD Ex-Works'!D87</f>
        <v>135539</v>
      </c>
      <c r="C18" s="42">
        <v>1100</v>
      </c>
      <c r="D18" s="42">
        <f t="shared" si="3"/>
        <v>3569</v>
      </c>
      <c r="E18" s="42">
        <f t="shared" si="1"/>
        <v>138008</v>
      </c>
      <c r="F18" s="42">
        <f t="shared" si="0"/>
        <v>24841.439999999999</v>
      </c>
      <c r="G18" s="43">
        <f t="shared" si="2"/>
        <v>162849.44</v>
      </c>
      <c r="H18" s="44"/>
      <c r="I18" s="13"/>
    </row>
    <row r="19" spans="1:9" x14ac:dyDescent="0.25">
      <c r="A19" s="12" t="s">
        <v>93</v>
      </c>
      <c r="B19" s="41">
        <f>+'[1]HD Ex-Works'!B87</f>
        <v>135039</v>
      </c>
      <c r="C19" s="42">
        <v>1100</v>
      </c>
      <c r="D19" s="42">
        <f t="shared" si="3"/>
        <v>3569</v>
      </c>
      <c r="E19" s="42">
        <f t="shared" si="1"/>
        <v>137508</v>
      </c>
      <c r="F19" s="42">
        <f t="shared" si="0"/>
        <v>24751.439999999999</v>
      </c>
      <c r="G19" s="43">
        <f t="shared" si="2"/>
        <v>162259.44</v>
      </c>
      <c r="H19" s="44"/>
      <c r="I19" s="13"/>
    </row>
    <row r="20" spans="1:9" x14ac:dyDescent="0.25">
      <c r="A20" s="12" t="s">
        <v>94</v>
      </c>
      <c r="B20" s="42">
        <f>+'[1]HD Ex-Works'!E87</f>
        <v>136858</v>
      </c>
      <c r="C20" s="42">
        <v>1100</v>
      </c>
      <c r="D20" s="42">
        <f t="shared" si="3"/>
        <v>3569</v>
      </c>
      <c r="E20" s="42">
        <f t="shared" si="1"/>
        <v>139327</v>
      </c>
      <c r="F20" s="42">
        <f t="shared" si="0"/>
        <v>25078.86</v>
      </c>
      <c r="G20" s="43">
        <f t="shared" si="2"/>
        <v>164405.85999999999</v>
      </c>
      <c r="H20" s="44"/>
      <c r="I20" s="13"/>
    </row>
    <row r="21" spans="1:9" x14ac:dyDescent="0.25">
      <c r="A21" s="12" t="s">
        <v>25</v>
      </c>
      <c r="B21" s="42">
        <f>+'[1]HD Ex-Works'!F87</f>
        <v>136699</v>
      </c>
      <c r="C21" s="42">
        <v>1100</v>
      </c>
      <c r="D21" s="42">
        <f t="shared" si="3"/>
        <v>3569</v>
      </c>
      <c r="E21" s="42">
        <f t="shared" si="1"/>
        <v>139168</v>
      </c>
      <c r="F21" s="42">
        <f t="shared" si="0"/>
        <v>25050.239999999998</v>
      </c>
      <c r="G21" s="43">
        <f t="shared" si="2"/>
        <v>164218.23999999999</v>
      </c>
      <c r="H21" s="44"/>
      <c r="I21" s="13"/>
    </row>
    <row r="22" spans="1:9" x14ac:dyDescent="0.25">
      <c r="A22" s="12" t="s">
        <v>95</v>
      </c>
      <c r="B22" s="42">
        <f>+'[1]HD Ex-Works'!W87-3000</f>
        <v>128778</v>
      </c>
      <c r="C22" s="42">
        <v>1100</v>
      </c>
      <c r="D22" s="42">
        <f t="shared" si="3"/>
        <v>3569</v>
      </c>
      <c r="E22" s="42">
        <f t="shared" si="1"/>
        <v>131247</v>
      </c>
      <c r="F22" s="42">
        <f t="shared" si="0"/>
        <v>23624.46</v>
      </c>
      <c r="G22" s="43">
        <f t="shared" si="2"/>
        <v>154871.46</v>
      </c>
      <c r="H22" s="44"/>
      <c r="I22" s="25"/>
    </row>
    <row r="23" spans="1:9" x14ac:dyDescent="0.25">
      <c r="A23" s="12" t="s">
        <v>96</v>
      </c>
      <c r="B23" s="42">
        <f>+'[1]HD Ex-Works'!W87</f>
        <v>131778</v>
      </c>
      <c r="C23" s="42">
        <v>1100</v>
      </c>
      <c r="D23" s="42">
        <f t="shared" si="3"/>
        <v>3569</v>
      </c>
      <c r="E23" s="42">
        <f t="shared" si="1"/>
        <v>134247</v>
      </c>
      <c r="F23" s="42">
        <f t="shared" si="0"/>
        <v>24164.46</v>
      </c>
      <c r="G23" s="43">
        <f t="shared" si="2"/>
        <v>158411.46</v>
      </c>
      <c r="H23" s="44"/>
      <c r="I23" s="13"/>
    </row>
    <row r="24" spans="1:9" x14ac:dyDescent="0.25">
      <c r="A24" s="12" t="s">
        <v>97</v>
      </c>
      <c r="B24" s="42">
        <f>+'[1]HD Ex-Works'!X87</f>
        <v>131778</v>
      </c>
      <c r="C24" s="42">
        <v>1100</v>
      </c>
      <c r="D24" s="42">
        <f t="shared" si="3"/>
        <v>3569</v>
      </c>
      <c r="E24" s="42">
        <f t="shared" si="1"/>
        <v>134247</v>
      </c>
      <c r="F24" s="42">
        <f t="shared" si="0"/>
        <v>24164.46</v>
      </c>
      <c r="G24" s="43">
        <f t="shared" si="2"/>
        <v>158411.46</v>
      </c>
      <c r="H24" s="44"/>
      <c r="I24" s="25"/>
    </row>
    <row r="25" spans="1:9" x14ac:dyDescent="0.25">
      <c r="A25" s="12" t="s">
        <v>98</v>
      </c>
      <c r="B25" s="42">
        <f>+'[1]HD Ex-Works'!J87</f>
        <v>126920</v>
      </c>
      <c r="C25" s="42">
        <v>1100</v>
      </c>
      <c r="D25" s="42">
        <f t="shared" si="3"/>
        <v>3569</v>
      </c>
      <c r="E25" s="42">
        <f t="shared" si="1"/>
        <v>129389</v>
      </c>
      <c r="F25" s="42">
        <f t="shared" si="0"/>
        <v>23290.02</v>
      </c>
      <c r="G25" s="43">
        <f t="shared" si="2"/>
        <v>152679.01999999999</v>
      </c>
      <c r="H25" s="44"/>
      <c r="I25" s="16"/>
    </row>
    <row r="26" spans="1:9" x14ac:dyDescent="0.25">
      <c r="A26" s="12" t="s">
        <v>29</v>
      </c>
      <c r="B26" s="41">
        <f>+'[1]HD Ex-Works'!H87</f>
        <v>126308</v>
      </c>
      <c r="C26" s="42">
        <v>1100</v>
      </c>
      <c r="D26" s="42">
        <f t="shared" si="3"/>
        <v>3569</v>
      </c>
      <c r="E26" s="42">
        <f t="shared" si="1"/>
        <v>128777</v>
      </c>
      <c r="F26" s="42">
        <f t="shared" si="0"/>
        <v>23179.86</v>
      </c>
      <c r="G26" s="43">
        <f t="shared" si="2"/>
        <v>151956.85999999999</v>
      </c>
      <c r="H26" s="44"/>
      <c r="I26" s="13"/>
    </row>
    <row r="27" spans="1:9" x14ac:dyDescent="0.25">
      <c r="A27" s="12" t="s">
        <v>31</v>
      </c>
      <c r="B27" s="42">
        <f>+'[1]HD Ex-Works'!G87</f>
        <v>127118</v>
      </c>
      <c r="C27" s="42">
        <v>1100</v>
      </c>
      <c r="D27" s="42">
        <f t="shared" si="3"/>
        <v>3569</v>
      </c>
      <c r="E27" s="42">
        <f t="shared" si="1"/>
        <v>129587</v>
      </c>
      <c r="F27" s="42">
        <f t="shared" si="0"/>
        <v>23325.66</v>
      </c>
      <c r="G27" s="43">
        <f t="shared" si="2"/>
        <v>152912.66</v>
      </c>
      <c r="H27" s="44"/>
      <c r="I27" s="13"/>
    </row>
    <row r="28" spans="1:9" x14ac:dyDescent="0.25">
      <c r="A28" s="12" t="s">
        <v>99</v>
      </c>
      <c r="B28" s="42">
        <f>+'[1]HD Ex-Works'!I87</f>
        <v>124920</v>
      </c>
      <c r="C28" s="42">
        <v>1100</v>
      </c>
      <c r="D28" s="42">
        <f t="shared" si="3"/>
        <v>3569</v>
      </c>
      <c r="E28" s="42">
        <f t="shared" si="1"/>
        <v>127389</v>
      </c>
      <c r="F28" s="42">
        <f t="shared" si="0"/>
        <v>22930.02</v>
      </c>
      <c r="G28" s="43">
        <f t="shared" si="2"/>
        <v>150319.01999999999</v>
      </c>
      <c r="H28" s="44"/>
      <c r="I28" s="13"/>
    </row>
    <row r="29" spans="1:9" x14ac:dyDescent="0.25">
      <c r="A29" s="12" t="s">
        <v>27</v>
      </c>
      <c r="B29" s="42">
        <f>+'[1]HD Ex-Works'!Y87</f>
        <v>129778</v>
      </c>
      <c r="C29" s="42">
        <v>1100</v>
      </c>
      <c r="D29" s="42">
        <f t="shared" si="3"/>
        <v>3569</v>
      </c>
      <c r="E29" s="42">
        <f t="shared" si="1"/>
        <v>132247</v>
      </c>
      <c r="F29" s="42">
        <f t="shared" si="0"/>
        <v>23804.46</v>
      </c>
      <c r="G29" s="43">
        <f t="shared" si="2"/>
        <v>156051.46</v>
      </c>
      <c r="H29" s="44"/>
      <c r="I29" s="13"/>
    </row>
    <row r="30" spans="1:9" x14ac:dyDescent="0.25">
      <c r="A30" s="12" t="s">
        <v>100</v>
      </c>
      <c r="B30" s="42">
        <f>+'[1]HD Ex-Works'!Z87</f>
        <v>127778</v>
      </c>
      <c r="C30" s="42">
        <v>1100</v>
      </c>
      <c r="D30" s="42">
        <f t="shared" si="3"/>
        <v>3569</v>
      </c>
      <c r="E30" s="42">
        <f t="shared" si="1"/>
        <v>130247</v>
      </c>
      <c r="F30" s="42">
        <f t="shared" si="0"/>
        <v>23444.46</v>
      </c>
      <c r="G30" s="43">
        <f t="shared" si="2"/>
        <v>153691.46</v>
      </c>
      <c r="H30" s="44"/>
      <c r="I30" s="13"/>
    </row>
    <row r="31" spans="1:9" x14ac:dyDescent="0.25">
      <c r="A31" s="12" t="s">
        <v>101</v>
      </c>
      <c r="B31" s="42">
        <f>+'[1]HD Ex-Works'!AA87</f>
        <v>121073</v>
      </c>
      <c r="C31" s="42">
        <v>1100</v>
      </c>
      <c r="D31" s="42">
        <f t="shared" si="3"/>
        <v>3569</v>
      </c>
      <c r="E31" s="42">
        <f t="shared" si="1"/>
        <v>123542</v>
      </c>
      <c r="F31" s="42">
        <f t="shared" si="0"/>
        <v>22237.559999999998</v>
      </c>
      <c r="G31" s="43">
        <f t="shared" si="2"/>
        <v>145779.56</v>
      </c>
      <c r="H31" s="44"/>
      <c r="I31" s="13"/>
    </row>
    <row r="32" spans="1:9" x14ac:dyDescent="0.25">
      <c r="A32" s="12" t="s">
        <v>102</v>
      </c>
      <c r="B32" s="42">
        <f>+'[1]HD Ex-Works'!AB87</f>
        <v>133699</v>
      </c>
      <c r="C32" s="42">
        <v>1100</v>
      </c>
      <c r="D32" s="42">
        <f t="shared" si="3"/>
        <v>3569</v>
      </c>
      <c r="E32" s="42">
        <f t="shared" si="1"/>
        <v>136168</v>
      </c>
      <c r="F32" s="42">
        <f t="shared" si="0"/>
        <v>24510.239999999998</v>
      </c>
      <c r="G32" s="43">
        <f t="shared" si="2"/>
        <v>160678.24</v>
      </c>
      <c r="H32" s="44"/>
      <c r="I32" s="13"/>
    </row>
    <row r="33" spans="1:9" x14ac:dyDescent="0.25">
      <c r="A33" s="12" t="s">
        <v>103</v>
      </c>
      <c r="B33" s="42">
        <f>+'[1]HD Ex-Works'!AC87</f>
        <v>132039</v>
      </c>
      <c r="C33" s="42">
        <v>1100</v>
      </c>
      <c r="D33" s="42">
        <f t="shared" si="3"/>
        <v>3569</v>
      </c>
      <c r="E33" s="42">
        <f t="shared" si="1"/>
        <v>134508</v>
      </c>
      <c r="F33" s="42">
        <f t="shared" si="0"/>
        <v>24211.439999999999</v>
      </c>
      <c r="G33" s="43">
        <f t="shared" si="2"/>
        <v>158719.44</v>
      </c>
      <c r="H33" s="44"/>
      <c r="I33" s="13"/>
    </row>
    <row r="34" spans="1:9" x14ac:dyDescent="0.25">
      <c r="A34" s="45" t="s">
        <v>33</v>
      </c>
      <c r="B34" s="42"/>
      <c r="C34" s="42"/>
      <c r="D34" s="42"/>
      <c r="E34" s="42"/>
      <c r="F34" s="42"/>
      <c r="G34" s="43">
        <f t="shared" si="2"/>
        <v>0</v>
      </c>
      <c r="H34" s="46"/>
      <c r="I34" s="13"/>
    </row>
    <row r="35" spans="1:9" x14ac:dyDescent="0.25">
      <c r="A35" s="12" t="s">
        <v>34</v>
      </c>
      <c r="B35" s="42">
        <f>+'[1]PP EX- WORK'!G84</f>
        <v>136353</v>
      </c>
      <c r="C35" s="42">
        <v>1100</v>
      </c>
      <c r="D35" s="42">
        <f>+D33</f>
        <v>3569</v>
      </c>
      <c r="E35" s="42">
        <f t="shared" ref="E35:E43" si="4">+B35-C35+D35</f>
        <v>138822</v>
      </c>
      <c r="F35" s="42">
        <f t="shared" ref="F35:F68" si="5">+E35*0.18</f>
        <v>24987.96</v>
      </c>
      <c r="G35" s="43">
        <f t="shared" si="2"/>
        <v>163809.96</v>
      </c>
      <c r="H35" s="44"/>
      <c r="I35" s="27"/>
    </row>
    <row r="36" spans="1:9" x14ac:dyDescent="0.25">
      <c r="A36" s="12" t="s">
        <v>104</v>
      </c>
      <c r="B36" s="42">
        <f>+'[1]PP EX- WORK'!E84</f>
        <v>131163</v>
      </c>
      <c r="C36" s="42">
        <v>1100</v>
      </c>
      <c r="D36" s="42">
        <f>+D35</f>
        <v>3569</v>
      </c>
      <c r="E36" s="42">
        <f t="shared" si="4"/>
        <v>133632</v>
      </c>
      <c r="F36" s="42">
        <f t="shared" si="5"/>
        <v>24053.759999999998</v>
      </c>
      <c r="G36" s="43">
        <f t="shared" si="2"/>
        <v>157685.76000000001</v>
      </c>
      <c r="H36" s="44"/>
      <c r="I36" s="13"/>
    </row>
    <row r="37" spans="1:9" x14ac:dyDescent="0.25">
      <c r="A37" s="12" t="s">
        <v>105</v>
      </c>
      <c r="B37" s="42">
        <f>+'[1]PP EX- WORK'!B84</f>
        <v>130143</v>
      </c>
      <c r="C37" s="42">
        <v>1100</v>
      </c>
      <c r="D37" s="42">
        <f t="shared" ref="D37:D43" si="6">+D36</f>
        <v>3569</v>
      </c>
      <c r="E37" s="42">
        <f t="shared" si="4"/>
        <v>132612</v>
      </c>
      <c r="F37" s="42">
        <f t="shared" si="5"/>
        <v>23870.16</v>
      </c>
      <c r="G37" s="43">
        <f t="shared" si="2"/>
        <v>156482.16</v>
      </c>
      <c r="H37" s="44"/>
      <c r="I37" s="13"/>
    </row>
    <row r="38" spans="1:9" x14ac:dyDescent="0.25">
      <c r="A38" s="12" t="s">
        <v>37</v>
      </c>
      <c r="B38" s="42">
        <f>+'[1]PP EX- WORK'!F84</f>
        <v>131663</v>
      </c>
      <c r="C38" s="42">
        <v>1100</v>
      </c>
      <c r="D38" s="42">
        <f t="shared" si="6"/>
        <v>3569</v>
      </c>
      <c r="E38" s="42">
        <f t="shared" si="4"/>
        <v>134132</v>
      </c>
      <c r="F38" s="42">
        <f t="shared" si="5"/>
        <v>24143.759999999998</v>
      </c>
      <c r="G38" s="43">
        <f t="shared" si="2"/>
        <v>158275.76</v>
      </c>
      <c r="H38" s="44"/>
      <c r="I38" s="13"/>
    </row>
    <row r="39" spans="1:9" x14ac:dyDescent="0.25">
      <c r="A39" s="12" t="s">
        <v>106</v>
      </c>
      <c r="B39" s="42">
        <f>+'[1]PP EX- WORK'!X84</f>
        <v>126143</v>
      </c>
      <c r="C39" s="42">
        <v>1100</v>
      </c>
      <c r="D39" s="42">
        <f t="shared" si="6"/>
        <v>3569</v>
      </c>
      <c r="E39" s="42">
        <f t="shared" si="4"/>
        <v>128612</v>
      </c>
      <c r="F39" s="42">
        <f t="shared" si="5"/>
        <v>23150.16</v>
      </c>
      <c r="G39" s="43">
        <f t="shared" si="2"/>
        <v>151762.16</v>
      </c>
      <c r="H39" s="44"/>
      <c r="I39" s="13"/>
    </row>
    <row r="40" spans="1:9" x14ac:dyDescent="0.25">
      <c r="A40" s="12" t="s">
        <v>107</v>
      </c>
      <c r="B40" s="42">
        <f>+'[1]PP EX- WORK'!C84</f>
        <v>129643</v>
      </c>
      <c r="C40" s="42">
        <v>1100</v>
      </c>
      <c r="D40" s="42">
        <f t="shared" si="6"/>
        <v>3569</v>
      </c>
      <c r="E40" s="42">
        <f t="shared" si="4"/>
        <v>132112</v>
      </c>
      <c r="F40" s="42">
        <f t="shared" si="5"/>
        <v>23780.16</v>
      </c>
      <c r="G40" s="43">
        <f t="shared" si="2"/>
        <v>155892.16</v>
      </c>
      <c r="H40" s="44"/>
      <c r="I40" s="13"/>
    </row>
    <row r="41" spans="1:9" x14ac:dyDescent="0.25">
      <c r="A41" s="12" t="s">
        <v>108</v>
      </c>
      <c r="B41" s="42">
        <f>+'[1]PP EX- WORK'!D84</f>
        <v>130163</v>
      </c>
      <c r="C41" s="42">
        <v>1100</v>
      </c>
      <c r="D41" s="42">
        <f t="shared" si="6"/>
        <v>3569</v>
      </c>
      <c r="E41" s="42">
        <f t="shared" si="4"/>
        <v>132632</v>
      </c>
      <c r="F41" s="42">
        <f t="shared" si="5"/>
        <v>23873.759999999998</v>
      </c>
      <c r="G41" s="43">
        <f t="shared" si="2"/>
        <v>156505.76</v>
      </c>
      <c r="H41" s="44"/>
      <c r="I41" s="13"/>
    </row>
    <row r="42" spans="1:9" x14ac:dyDescent="0.25">
      <c r="A42" s="12" t="s">
        <v>109</v>
      </c>
      <c r="B42" s="42">
        <f>+'[1]PP EX- WORK'!H84</f>
        <v>135953</v>
      </c>
      <c r="C42" s="42">
        <v>1100</v>
      </c>
      <c r="D42" s="42">
        <f t="shared" si="6"/>
        <v>3569</v>
      </c>
      <c r="E42" s="42">
        <f t="shared" si="4"/>
        <v>138422</v>
      </c>
      <c r="F42" s="42">
        <f t="shared" si="5"/>
        <v>24915.96</v>
      </c>
      <c r="G42" s="43">
        <f t="shared" si="2"/>
        <v>163337.96</v>
      </c>
      <c r="H42" s="44"/>
      <c r="I42" s="13"/>
    </row>
    <row r="43" spans="1:9" x14ac:dyDescent="0.25">
      <c r="A43" s="12" t="s">
        <v>110</v>
      </c>
      <c r="B43" s="42">
        <f>+'[1]PP EX- WORK'!AA84</f>
        <v>128143</v>
      </c>
      <c r="C43" s="42">
        <v>1100</v>
      </c>
      <c r="D43" s="42">
        <f t="shared" si="6"/>
        <v>3569</v>
      </c>
      <c r="E43" s="42">
        <f t="shared" si="4"/>
        <v>130612</v>
      </c>
      <c r="F43" s="42">
        <f t="shared" si="5"/>
        <v>23510.16</v>
      </c>
      <c r="G43" s="43">
        <f t="shared" si="2"/>
        <v>154122.16</v>
      </c>
      <c r="H43" s="44"/>
      <c r="I43" s="13"/>
    </row>
    <row r="44" spans="1:9" x14ac:dyDescent="0.25">
      <c r="A44" s="45" t="s">
        <v>41</v>
      </c>
      <c r="B44" s="42"/>
      <c r="C44" s="42"/>
      <c r="D44" s="42"/>
      <c r="E44" s="42"/>
      <c r="F44" s="42"/>
      <c r="G44" s="43">
        <f t="shared" si="2"/>
        <v>0</v>
      </c>
      <c r="H44" s="24"/>
      <c r="I44" s="13"/>
    </row>
    <row r="45" spans="1:9" x14ac:dyDescent="0.25">
      <c r="A45" s="12" t="s">
        <v>111</v>
      </c>
      <c r="B45" s="42">
        <f>+'[1]PP EX- WORK'!R84</f>
        <v>139763</v>
      </c>
      <c r="C45" s="42">
        <v>1100</v>
      </c>
      <c r="D45" s="42">
        <f>+D43</f>
        <v>3569</v>
      </c>
      <c r="E45" s="42">
        <f t="shared" ref="E45:E58" si="7">+B45-C45+D45</f>
        <v>142232</v>
      </c>
      <c r="F45" s="42">
        <f t="shared" si="5"/>
        <v>25601.759999999998</v>
      </c>
      <c r="G45" s="43">
        <f t="shared" si="2"/>
        <v>167833.76</v>
      </c>
      <c r="H45" s="44"/>
      <c r="I45" s="13"/>
    </row>
    <row r="46" spans="1:9" x14ac:dyDescent="0.25">
      <c r="A46" s="12" t="s">
        <v>112</v>
      </c>
      <c r="B46" s="42">
        <f>+'[1]PP EX- WORK'!P84</f>
        <v>139703</v>
      </c>
      <c r="C46" s="42">
        <v>1100</v>
      </c>
      <c r="D46" s="42">
        <f>+D45</f>
        <v>3569</v>
      </c>
      <c r="E46" s="42">
        <f>+B46-C46+D46</f>
        <v>142172</v>
      </c>
      <c r="F46" s="42">
        <f>+E46*0.18</f>
        <v>25590.959999999999</v>
      </c>
      <c r="G46" s="43">
        <f>SUM(E46:F46)</f>
        <v>167762.96</v>
      </c>
      <c r="H46" s="44"/>
      <c r="I46" s="13"/>
    </row>
    <row r="47" spans="1:9" x14ac:dyDescent="0.25">
      <c r="A47" s="12" t="s">
        <v>113</v>
      </c>
      <c r="B47" s="42">
        <f>+'[1]PP EX- WORK'!Z84</f>
        <v>130453</v>
      </c>
      <c r="C47" s="42">
        <v>1100</v>
      </c>
      <c r="D47" s="42">
        <f t="shared" ref="D47:D58" si="8">+D46</f>
        <v>3569</v>
      </c>
      <c r="E47" s="42">
        <f t="shared" si="7"/>
        <v>132922</v>
      </c>
      <c r="F47" s="42">
        <f t="shared" si="5"/>
        <v>23925.96</v>
      </c>
      <c r="G47" s="43">
        <f t="shared" si="2"/>
        <v>156847.96</v>
      </c>
      <c r="H47" s="44"/>
      <c r="I47" s="13"/>
    </row>
    <row r="48" spans="1:9" x14ac:dyDescent="0.25">
      <c r="A48" s="12" t="s">
        <v>51</v>
      </c>
      <c r="B48" s="42">
        <f>+'[1]PP EX- WORK'!Q84</f>
        <v>138213</v>
      </c>
      <c r="C48" s="42">
        <v>1100</v>
      </c>
      <c r="D48" s="42">
        <f t="shared" si="8"/>
        <v>3569</v>
      </c>
      <c r="E48" s="42">
        <f t="shared" si="7"/>
        <v>140682</v>
      </c>
      <c r="F48" s="42">
        <f t="shared" si="5"/>
        <v>25322.76</v>
      </c>
      <c r="G48" s="43">
        <f t="shared" si="2"/>
        <v>166004.76</v>
      </c>
      <c r="H48" s="44"/>
      <c r="I48" s="13"/>
    </row>
    <row r="49" spans="1:9" x14ac:dyDescent="0.25">
      <c r="A49" s="12" t="s">
        <v>114</v>
      </c>
      <c r="B49" s="42">
        <f>+'[1]PP EX- WORK'!S84</f>
        <v>136453</v>
      </c>
      <c r="C49" s="42">
        <v>1100</v>
      </c>
      <c r="D49" s="42">
        <f t="shared" si="8"/>
        <v>3569</v>
      </c>
      <c r="E49" s="42">
        <f t="shared" si="7"/>
        <v>138922</v>
      </c>
      <c r="F49" s="42">
        <f t="shared" si="5"/>
        <v>25005.96</v>
      </c>
      <c r="G49" s="43">
        <f t="shared" si="2"/>
        <v>163927.96</v>
      </c>
      <c r="H49" s="44"/>
      <c r="I49" s="13"/>
    </row>
    <row r="50" spans="1:9" x14ac:dyDescent="0.25">
      <c r="A50" s="12" t="s">
        <v>43</v>
      </c>
      <c r="B50" s="42">
        <f>+'[1]PP EX- WORK'!T84</f>
        <v>136943</v>
      </c>
      <c r="C50" s="42">
        <v>1100</v>
      </c>
      <c r="D50" s="42">
        <f t="shared" si="8"/>
        <v>3569</v>
      </c>
      <c r="E50" s="42">
        <f>+B50-C50+D50</f>
        <v>139412</v>
      </c>
      <c r="F50" s="42">
        <f>+E50*0.18</f>
        <v>25094.16</v>
      </c>
      <c r="G50" s="43">
        <f>SUM(E50:F50)</f>
        <v>164506.16</v>
      </c>
      <c r="H50" s="44"/>
      <c r="I50" s="13"/>
    </row>
    <row r="51" spans="1:9" x14ac:dyDescent="0.25">
      <c r="A51" s="12" t="s">
        <v>44</v>
      </c>
      <c r="B51" s="42">
        <f>+'[1]PP EX- WORK'!U84</f>
        <v>138793</v>
      </c>
      <c r="C51" s="42">
        <v>1100</v>
      </c>
      <c r="D51" s="42">
        <f t="shared" si="8"/>
        <v>3569</v>
      </c>
      <c r="E51" s="42">
        <f>+B51-C51+D51</f>
        <v>141262</v>
      </c>
      <c r="F51" s="42">
        <f>+E51*0.18</f>
        <v>25427.16</v>
      </c>
      <c r="G51" s="43">
        <f>SUM(E51:F51)</f>
        <v>166689.16</v>
      </c>
      <c r="H51" s="44"/>
      <c r="I51" s="13"/>
    </row>
    <row r="52" spans="1:9" x14ac:dyDescent="0.25">
      <c r="A52" s="12" t="s">
        <v>45</v>
      </c>
      <c r="B52" s="42">
        <f>+'[1]PP EX- WORK'!V84</f>
        <v>137923</v>
      </c>
      <c r="C52" s="42">
        <v>1100</v>
      </c>
      <c r="D52" s="42">
        <f t="shared" si="8"/>
        <v>3569</v>
      </c>
      <c r="E52" s="42">
        <f>+B52-C52+D52</f>
        <v>140392</v>
      </c>
      <c r="F52" s="42">
        <f>+E52*0.18</f>
        <v>25270.559999999998</v>
      </c>
      <c r="G52" s="43">
        <f>SUM(E52:F52)</f>
        <v>165662.56</v>
      </c>
      <c r="H52" s="44"/>
      <c r="I52" s="13"/>
    </row>
    <row r="53" spans="1:9" x14ac:dyDescent="0.25">
      <c r="A53" s="12" t="s">
        <v>46</v>
      </c>
      <c r="B53" s="42">
        <f>+'[1]PP EX- WORK'!W84</f>
        <v>137923</v>
      </c>
      <c r="C53" s="42">
        <v>1100</v>
      </c>
      <c r="D53" s="42">
        <f t="shared" si="8"/>
        <v>3569</v>
      </c>
      <c r="E53" s="42">
        <f>+B53-C53+D53</f>
        <v>140392</v>
      </c>
      <c r="F53" s="42">
        <f>+E53*0.18</f>
        <v>25270.559999999998</v>
      </c>
      <c r="G53" s="43">
        <f>SUM(E53:F53)</f>
        <v>165662.56</v>
      </c>
      <c r="H53" s="44"/>
      <c r="I53" s="13"/>
    </row>
    <row r="54" spans="1:9" x14ac:dyDescent="0.25">
      <c r="A54" s="12" t="s">
        <v>115</v>
      </c>
      <c r="B54" s="42">
        <f>+'[1]PP EX- WORK'!N84</f>
        <v>136453</v>
      </c>
      <c r="C54" s="42">
        <v>1100</v>
      </c>
      <c r="D54" s="42">
        <f t="shared" si="8"/>
        <v>3569</v>
      </c>
      <c r="E54" s="42">
        <f t="shared" si="7"/>
        <v>138922</v>
      </c>
      <c r="F54" s="42">
        <f t="shared" si="5"/>
        <v>25005.96</v>
      </c>
      <c r="G54" s="43">
        <f t="shared" si="2"/>
        <v>163927.96</v>
      </c>
      <c r="H54" s="44"/>
      <c r="I54" s="13"/>
    </row>
    <row r="55" spans="1:9" x14ac:dyDescent="0.25">
      <c r="A55" s="12" t="s">
        <v>116</v>
      </c>
      <c r="B55" s="42">
        <f>+'[1]PP EX- WORK'!O84</f>
        <v>135953</v>
      </c>
      <c r="C55" s="42">
        <v>1100</v>
      </c>
      <c r="D55" s="42">
        <f t="shared" si="8"/>
        <v>3569</v>
      </c>
      <c r="E55" s="42">
        <f t="shared" si="7"/>
        <v>138422</v>
      </c>
      <c r="F55" s="42">
        <f t="shared" si="5"/>
        <v>24915.96</v>
      </c>
      <c r="G55" s="43">
        <f t="shared" si="2"/>
        <v>163337.96</v>
      </c>
      <c r="H55" s="44"/>
      <c r="I55" s="13"/>
    </row>
    <row r="56" spans="1:9" x14ac:dyDescent="0.25">
      <c r="A56" s="12" t="s">
        <v>117</v>
      </c>
      <c r="B56" s="42">
        <f>+'[1]PP EX- WORK'!K84</f>
        <v>139277</v>
      </c>
      <c r="C56" s="42">
        <v>1100</v>
      </c>
      <c r="D56" s="42">
        <f t="shared" si="8"/>
        <v>3569</v>
      </c>
      <c r="E56" s="42">
        <f t="shared" si="7"/>
        <v>141746</v>
      </c>
      <c r="F56" s="42">
        <f t="shared" si="5"/>
        <v>25514.28</v>
      </c>
      <c r="G56" s="43">
        <f t="shared" si="2"/>
        <v>167260.28</v>
      </c>
      <c r="H56" s="44"/>
      <c r="I56" s="13"/>
    </row>
    <row r="57" spans="1:9" x14ac:dyDescent="0.25">
      <c r="A57" s="12" t="s">
        <v>118</v>
      </c>
      <c r="B57" s="42">
        <f>+'[1]PP EX- WORK'!M84</f>
        <v>142277</v>
      </c>
      <c r="C57" s="42">
        <v>1100</v>
      </c>
      <c r="D57" s="42">
        <f t="shared" si="8"/>
        <v>3569</v>
      </c>
      <c r="E57" s="42">
        <f t="shared" si="7"/>
        <v>144746</v>
      </c>
      <c r="F57" s="42">
        <f t="shared" si="5"/>
        <v>26054.28</v>
      </c>
      <c r="G57" s="43">
        <f t="shared" si="2"/>
        <v>170800.28</v>
      </c>
      <c r="H57" s="44"/>
      <c r="I57" s="13"/>
    </row>
    <row r="58" spans="1:9" x14ac:dyDescent="0.25">
      <c r="A58" s="47" t="s">
        <v>119</v>
      </c>
      <c r="B58" s="42">
        <f>+'[1]PP EX- WORK'!L84</f>
        <v>141300</v>
      </c>
      <c r="C58" s="42">
        <v>1100</v>
      </c>
      <c r="D58" s="42">
        <f t="shared" si="8"/>
        <v>3569</v>
      </c>
      <c r="E58" s="42">
        <f t="shared" si="7"/>
        <v>143769</v>
      </c>
      <c r="F58" s="42">
        <f t="shared" si="5"/>
        <v>25878.42</v>
      </c>
      <c r="G58" s="43">
        <f t="shared" si="2"/>
        <v>169647.41999999998</v>
      </c>
      <c r="H58" s="44"/>
      <c r="I58" s="13"/>
    </row>
    <row r="59" spans="1:9" x14ac:dyDescent="0.25">
      <c r="A59" s="45" t="s">
        <v>54</v>
      </c>
      <c r="B59" s="42"/>
      <c r="C59" s="42"/>
      <c r="D59" s="42"/>
      <c r="E59" s="42"/>
      <c r="F59" s="42"/>
      <c r="G59" s="43">
        <f t="shared" si="2"/>
        <v>0</v>
      </c>
      <c r="H59" s="24"/>
      <c r="I59" s="13"/>
    </row>
    <row r="60" spans="1:9" x14ac:dyDescent="0.25">
      <c r="A60" s="12" t="s">
        <v>120</v>
      </c>
      <c r="B60" s="42">
        <f>+'[1]LL Ex-Works &amp; STP'!C84</f>
        <v>125038</v>
      </c>
      <c r="C60" s="42">
        <v>1100</v>
      </c>
      <c r="D60" s="42">
        <f>+D58</f>
        <v>3569</v>
      </c>
      <c r="E60" s="42">
        <f t="shared" ref="E60:E68" si="9">+B60-C60+D60</f>
        <v>127507</v>
      </c>
      <c r="F60" s="42">
        <f t="shared" si="5"/>
        <v>22951.26</v>
      </c>
      <c r="G60" s="43">
        <f t="shared" si="2"/>
        <v>150458.26</v>
      </c>
      <c r="H60" s="44"/>
      <c r="I60" s="13"/>
    </row>
    <row r="61" spans="1:9" x14ac:dyDescent="0.25">
      <c r="A61" s="12" t="s">
        <v>121</v>
      </c>
      <c r="B61" s="42">
        <f>+'[1]LL Ex-Works &amp; STP'!B84</f>
        <v>124038</v>
      </c>
      <c r="C61" s="42">
        <v>1100</v>
      </c>
      <c r="D61" s="42">
        <f>+D60</f>
        <v>3569</v>
      </c>
      <c r="E61" s="42">
        <f t="shared" si="9"/>
        <v>126507</v>
      </c>
      <c r="F61" s="42">
        <f t="shared" si="5"/>
        <v>22771.26</v>
      </c>
      <c r="G61" s="43">
        <f t="shared" si="2"/>
        <v>149278.26</v>
      </c>
      <c r="H61" s="44"/>
      <c r="I61" s="13"/>
    </row>
    <row r="62" spans="1:9" x14ac:dyDescent="0.25">
      <c r="A62" s="12" t="s">
        <v>122</v>
      </c>
      <c r="B62" s="42">
        <f>'[2]LL PRICELIST'!B58</f>
        <v>154729</v>
      </c>
      <c r="C62" s="42">
        <v>1100</v>
      </c>
      <c r="D62" s="42">
        <f t="shared" ref="D62:D68" si="10">+D61</f>
        <v>3569</v>
      </c>
      <c r="E62" s="42">
        <f t="shared" si="9"/>
        <v>157198</v>
      </c>
      <c r="F62" s="42">
        <f t="shared" si="5"/>
        <v>28295.64</v>
      </c>
      <c r="G62" s="43">
        <f t="shared" si="2"/>
        <v>185493.64</v>
      </c>
      <c r="H62" s="44"/>
      <c r="I62" s="13"/>
    </row>
    <row r="63" spans="1:9" x14ac:dyDescent="0.25">
      <c r="A63" s="12" t="s">
        <v>123</v>
      </c>
      <c r="B63" s="42">
        <f>+'[1]LL Ex-Works &amp; STP'!D84</f>
        <v>134118</v>
      </c>
      <c r="C63" s="42">
        <v>1100</v>
      </c>
      <c r="D63" s="42">
        <f t="shared" si="10"/>
        <v>3569</v>
      </c>
      <c r="E63" s="42">
        <f t="shared" si="9"/>
        <v>136587</v>
      </c>
      <c r="F63" s="42">
        <f t="shared" si="5"/>
        <v>24585.66</v>
      </c>
      <c r="G63" s="43">
        <f t="shared" si="2"/>
        <v>161172.66</v>
      </c>
      <c r="H63" s="44"/>
      <c r="I63" s="13"/>
    </row>
    <row r="64" spans="1:9" x14ac:dyDescent="0.25">
      <c r="A64" s="12" t="s">
        <v>124</v>
      </c>
      <c r="B64" s="42">
        <f>+'[1]LL Ex-Works &amp; STP'!E84</f>
        <v>136118</v>
      </c>
      <c r="C64" s="42">
        <v>1100</v>
      </c>
      <c r="D64" s="42">
        <f t="shared" si="10"/>
        <v>3569</v>
      </c>
      <c r="E64" s="42">
        <f t="shared" si="9"/>
        <v>138587</v>
      </c>
      <c r="F64" s="42">
        <f t="shared" si="5"/>
        <v>24945.66</v>
      </c>
      <c r="G64" s="43">
        <f t="shared" si="2"/>
        <v>163532.66</v>
      </c>
      <c r="H64" s="44"/>
      <c r="I64" s="13"/>
    </row>
    <row r="65" spans="1:9" x14ac:dyDescent="0.25">
      <c r="A65" s="12" t="s">
        <v>125</v>
      </c>
      <c r="B65" s="42">
        <f>+'[1]LL Ex-Works &amp; STP'!F84</f>
        <v>137029</v>
      </c>
      <c r="C65" s="42">
        <v>1100</v>
      </c>
      <c r="D65" s="42">
        <f t="shared" si="10"/>
        <v>3569</v>
      </c>
      <c r="E65" s="42">
        <f t="shared" si="9"/>
        <v>139498</v>
      </c>
      <c r="F65" s="42">
        <f t="shared" si="5"/>
        <v>25109.64</v>
      </c>
      <c r="G65" s="43">
        <f t="shared" si="2"/>
        <v>164607.64000000001</v>
      </c>
      <c r="H65" s="44"/>
      <c r="I65" s="13"/>
    </row>
    <row r="66" spans="1:9" x14ac:dyDescent="0.25">
      <c r="A66" s="12" t="s">
        <v>126</v>
      </c>
      <c r="B66" s="42">
        <f>+'[1]LL Ex-Works &amp; STP'!B84-3000</f>
        <v>121038</v>
      </c>
      <c r="C66" s="42">
        <v>1100</v>
      </c>
      <c r="D66" s="42">
        <f t="shared" si="10"/>
        <v>3569</v>
      </c>
      <c r="E66" s="42">
        <f t="shared" si="9"/>
        <v>123507</v>
      </c>
      <c r="F66" s="42">
        <f t="shared" si="5"/>
        <v>22231.26</v>
      </c>
      <c r="G66" s="43">
        <f t="shared" si="2"/>
        <v>145738.26</v>
      </c>
      <c r="H66" s="44"/>
      <c r="I66" s="13"/>
    </row>
    <row r="67" spans="1:9" x14ac:dyDescent="0.25">
      <c r="A67" s="12" t="s">
        <v>127</v>
      </c>
      <c r="B67" s="42">
        <f>+'[1]LL Ex-Works &amp; STP'!H84</f>
        <v>122038</v>
      </c>
      <c r="C67" s="42">
        <v>1100</v>
      </c>
      <c r="D67" s="42">
        <f t="shared" si="10"/>
        <v>3569</v>
      </c>
      <c r="E67" s="42">
        <f t="shared" si="9"/>
        <v>124507</v>
      </c>
      <c r="F67" s="42">
        <f t="shared" si="5"/>
        <v>22411.26</v>
      </c>
      <c r="G67" s="43">
        <f t="shared" si="2"/>
        <v>146918.26</v>
      </c>
      <c r="H67" s="44"/>
      <c r="I67" s="13"/>
    </row>
    <row r="68" spans="1:9" x14ac:dyDescent="0.25">
      <c r="A68" s="12" t="s">
        <v>128</v>
      </c>
      <c r="B68" s="42">
        <f>+'[1]LL Ex-Works &amp; STP'!I84</f>
        <v>122038</v>
      </c>
      <c r="C68" s="42">
        <v>1100</v>
      </c>
      <c r="D68" s="42">
        <f t="shared" si="10"/>
        <v>3569</v>
      </c>
      <c r="E68" s="42">
        <f t="shared" si="9"/>
        <v>124507</v>
      </c>
      <c r="F68" s="42">
        <f t="shared" si="5"/>
        <v>22411.26</v>
      </c>
      <c r="G68" s="43">
        <f t="shared" si="2"/>
        <v>146918.26</v>
      </c>
      <c r="H68" s="44"/>
      <c r="I68" s="13"/>
    </row>
    <row r="69" spans="1:9" x14ac:dyDescent="0.25">
      <c r="A69" s="45" t="s">
        <v>129</v>
      </c>
      <c r="B69" s="42"/>
      <c r="C69" s="42"/>
      <c r="D69" s="42"/>
      <c r="E69" s="42"/>
      <c r="F69" s="42"/>
      <c r="G69" s="42"/>
      <c r="H69" s="42"/>
      <c r="I69" s="42"/>
    </row>
    <row r="70" spans="1:9" x14ac:dyDescent="0.25">
      <c r="A70" s="12" t="s">
        <v>130</v>
      </c>
      <c r="B70" s="48" t="s">
        <v>131</v>
      </c>
      <c r="C70" s="48" t="s">
        <v>132</v>
      </c>
      <c r="D70" s="48" t="s">
        <v>133</v>
      </c>
      <c r="E70" s="48" t="s">
        <v>134</v>
      </c>
      <c r="F70" s="48" t="s">
        <v>135</v>
      </c>
      <c r="G70" s="48" t="s">
        <v>136</v>
      </c>
      <c r="H70" s="48" t="s">
        <v>137</v>
      </c>
      <c r="I70" s="48" t="s">
        <v>138</v>
      </c>
    </row>
    <row r="71" spans="1:9" x14ac:dyDescent="0.25">
      <c r="A71" s="45" t="s">
        <v>139</v>
      </c>
      <c r="B71" s="49" t="s">
        <v>140</v>
      </c>
      <c r="C71" s="49" t="s">
        <v>141</v>
      </c>
      <c r="D71" s="49" t="s">
        <v>142</v>
      </c>
      <c r="E71" s="49" t="s">
        <v>143</v>
      </c>
      <c r="F71" s="49" t="s">
        <v>144</v>
      </c>
      <c r="G71" s="49" t="s">
        <v>145</v>
      </c>
      <c r="H71" s="49" t="s">
        <v>146</v>
      </c>
      <c r="I71" s="50" t="s">
        <v>147</v>
      </c>
    </row>
    <row r="72" spans="1:9" x14ac:dyDescent="0.25">
      <c r="A72" s="12" t="s">
        <v>148</v>
      </c>
      <c r="B72" s="48" t="s">
        <v>131</v>
      </c>
      <c r="C72" s="48" t="s">
        <v>132</v>
      </c>
      <c r="D72" s="48" t="s">
        <v>133</v>
      </c>
      <c r="E72" s="48" t="s">
        <v>134</v>
      </c>
      <c r="F72" s="48" t="s">
        <v>135</v>
      </c>
      <c r="G72" s="48" t="s">
        <v>136</v>
      </c>
      <c r="H72" s="48" t="s">
        <v>137</v>
      </c>
      <c r="I72" s="48" t="s">
        <v>138</v>
      </c>
    </row>
    <row r="73" spans="1:9" x14ac:dyDescent="0.25">
      <c r="A73" s="12" t="s">
        <v>149</v>
      </c>
      <c r="B73" s="48" t="s">
        <v>150</v>
      </c>
      <c r="C73" s="48" t="s">
        <v>151</v>
      </c>
      <c r="D73" s="48" t="s">
        <v>152</v>
      </c>
      <c r="E73" s="48" t="s">
        <v>153</v>
      </c>
      <c r="F73" s="48" t="s">
        <v>154</v>
      </c>
      <c r="G73" s="48" t="s">
        <v>155</v>
      </c>
      <c r="H73" s="48" t="s">
        <v>143</v>
      </c>
      <c r="I73" s="1" t="s">
        <v>156</v>
      </c>
    </row>
    <row r="74" spans="1:9" x14ac:dyDescent="0.25">
      <c r="A74" s="28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29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30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30" t="s">
        <v>160</v>
      </c>
      <c r="B77" s="24"/>
      <c r="C77" s="24"/>
      <c r="D77" s="24"/>
      <c r="E77" s="24"/>
      <c r="F77" s="24"/>
      <c r="G77" s="24"/>
      <c r="H77" s="24"/>
      <c r="I77" s="13"/>
    </row>
    <row r="78" spans="1:9" x14ac:dyDescent="0.25">
      <c r="A78" s="30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30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29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69</v>
      </c>
      <c r="C84" s="13"/>
      <c r="D84" s="13"/>
      <c r="E84" s="13"/>
      <c r="F84" s="13"/>
      <c r="G84" s="13"/>
      <c r="H84" s="13"/>
      <c r="I84" s="31"/>
    </row>
    <row r="85" spans="1:9" ht="15.75" x14ac:dyDescent="0.25">
      <c r="A85" s="21" t="s">
        <v>70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73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H17" sqref="H17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7" t="s">
        <v>0</v>
      </c>
      <c r="B1" s="77"/>
      <c r="C1" s="77"/>
      <c r="D1" s="77"/>
      <c r="E1" s="77"/>
      <c r="F1" s="77"/>
      <c r="G1" s="77"/>
      <c r="H1" s="77"/>
      <c r="I1" s="13"/>
    </row>
    <row r="2" spans="1:9" x14ac:dyDescent="0.25">
      <c r="A2" s="76" t="s">
        <v>1</v>
      </c>
      <c r="B2" s="76"/>
      <c r="C2" s="76"/>
      <c r="D2" s="76"/>
      <c r="E2" s="76"/>
      <c r="F2" s="76"/>
      <c r="G2" s="76"/>
      <c r="H2" s="76"/>
      <c r="I2" s="13"/>
    </row>
    <row r="3" spans="1:9" x14ac:dyDescent="0.25">
      <c r="A3" s="76" t="s">
        <v>2</v>
      </c>
      <c r="B3" s="76"/>
      <c r="C3" s="76"/>
      <c r="D3" s="76"/>
      <c r="E3" s="76"/>
      <c r="F3" s="76"/>
      <c r="G3" s="76"/>
      <c r="H3" s="76"/>
      <c r="I3" s="13"/>
    </row>
    <row r="4" spans="1:9" x14ac:dyDescent="0.25">
      <c r="A4" s="78" t="s">
        <v>74</v>
      </c>
      <c r="B4" s="78"/>
      <c r="C4" s="78"/>
      <c r="D4" s="78"/>
      <c r="E4" s="78"/>
      <c r="F4" s="78"/>
      <c r="G4" s="78"/>
      <c r="H4" s="78"/>
      <c r="I4" s="13"/>
    </row>
    <row r="5" spans="1:9" x14ac:dyDescent="0.25">
      <c r="A5" s="78" t="s">
        <v>167</v>
      </c>
      <c r="B5" s="78"/>
      <c r="C5" s="78"/>
      <c r="D5" s="78"/>
      <c r="E5" s="78"/>
      <c r="F5" s="78"/>
      <c r="G5" s="78"/>
      <c r="H5" s="78"/>
      <c r="I5" s="13"/>
    </row>
    <row r="6" spans="1:9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</row>
    <row r="7" spans="1:9" x14ac:dyDescent="0.25">
      <c r="A7" s="76" t="str">
        <f>+'[1]STOCK POINT'!A9:E9</f>
        <v>HDPE, LLDPE &amp; PP PRICE W.E.F. DT. 23.07.26</v>
      </c>
      <c r="B7" s="76"/>
      <c r="C7" s="76"/>
      <c r="D7" s="76"/>
      <c r="E7" s="76"/>
      <c r="F7" s="76"/>
      <c r="G7" s="76"/>
      <c r="H7" s="76"/>
      <c r="I7" s="13"/>
    </row>
    <row r="8" spans="1:9" x14ac:dyDescent="0.25">
      <c r="A8" s="32" t="s">
        <v>77</v>
      </c>
      <c r="B8" s="32" t="s">
        <v>78</v>
      </c>
      <c r="C8" s="32" t="s">
        <v>79</v>
      </c>
      <c r="D8" s="32" t="s">
        <v>80</v>
      </c>
      <c r="E8" s="32" t="s">
        <v>81</v>
      </c>
      <c r="F8" s="33" t="s">
        <v>82</v>
      </c>
      <c r="G8" s="34" t="s">
        <v>83</v>
      </c>
      <c r="H8" s="35"/>
      <c r="I8" s="13"/>
    </row>
    <row r="9" spans="1:9" x14ac:dyDescent="0.25">
      <c r="A9" s="36" t="s">
        <v>12</v>
      </c>
      <c r="B9" s="37"/>
      <c r="C9" s="1" t="s">
        <v>84</v>
      </c>
      <c r="D9" s="1" t="s">
        <v>85</v>
      </c>
      <c r="E9" s="1" t="s">
        <v>78</v>
      </c>
      <c r="F9" s="38">
        <v>0.18</v>
      </c>
      <c r="G9" s="39" t="s">
        <v>86</v>
      </c>
      <c r="H9" s="40"/>
      <c r="I9" s="13"/>
    </row>
    <row r="10" spans="1:9" x14ac:dyDescent="0.25">
      <c r="A10" s="12" t="s">
        <v>87</v>
      </c>
      <c r="B10" s="41">
        <f>+'[1]HD Ex-Works'!R86</f>
        <v>125404</v>
      </c>
      <c r="C10" s="42">
        <v>1100</v>
      </c>
      <c r="D10" s="42">
        <f>+[1]FREIGHT!I412</f>
        <v>3474</v>
      </c>
      <c r="E10" s="42">
        <f>+B10-C10+D10</f>
        <v>127778</v>
      </c>
      <c r="F10" s="42">
        <f t="shared" ref="F10:F33" si="0">+E10*0.18</f>
        <v>23000.04</v>
      </c>
      <c r="G10" s="43">
        <f>SUM(E10:F10)</f>
        <v>150778.04</v>
      </c>
      <c r="H10" s="44"/>
      <c r="I10" s="13"/>
    </row>
    <row r="11" spans="1:9" x14ac:dyDescent="0.25">
      <c r="A11" s="12" t="s">
        <v>15</v>
      </c>
      <c r="B11" s="41">
        <f>+'[1]HD Ex-Works'!S86</f>
        <v>127404</v>
      </c>
      <c r="C11" s="42">
        <v>1100</v>
      </c>
      <c r="D11" s="42">
        <f>+D10</f>
        <v>3474</v>
      </c>
      <c r="E11" s="42">
        <f t="shared" ref="E11:E33" si="1">+B11-C11+D11</f>
        <v>129778</v>
      </c>
      <c r="F11" s="42">
        <f t="shared" si="0"/>
        <v>23360.04</v>
      </c>
      <c r="G11" s="43">
        <f t="shared" ref="G11:G68" si="2">SUM(E11:F11)</f>
        <v>153138.04</v>
      </c>
      <c r="H11" s="44"/>
      <c r="I11" s="13"/>
    </row>
    <row r="12" spans="1:9" x14ac:dyDescent="0.25">
      <c r="A12" s="12" t="s">
        <v>88</v>
      </c>
      <c r="B12" s="41">
        <f>+'[1]HD Ex-Works'!T86</f>
        <v>135853</v>
      </c>
      <c r="C12" s="42">
        <v>1100</v>
      </c>
      <c r="D12" s="42">
        <f t="shared" ref="D12:D33" si="3">+D11</f>
        <v>3474</v>
      </c>
      <c r="E12" s="42">
        <f>+B12-C12+D12</f>
        <v>138227</v>
      </c>
      <c r="F12" s="42">
        <f>+E12*0.18</f>
        <v>24880.86</v>
      </c>
      <c r="G12" s="43">
        <f>SUM(E12:F12)</f>
        <v>163107.85999999999</v>
      </c>
      <c r="H12" s="44"/>
      <c r="I12" s="13"/>
    </row>
    <row r="13" spans="1:9" x14ac:dyDescent="0.25">
      <c r="A13" s="12" t="s">
        <v>89</v>
      </c>
      <c r="B13" s="41">
        <f>+'[1]HD Ex-Works'!U86</f>
        <v>135853</v>
      </c>
      <c r="C13" s="42">
        <v>1100</v>
      </c>
      <c r="D13" s="42">
        <f t="shared" si="3"/>
        <v>3474</v>
      </c>
      <c r="E13" s="42">
        <f t="shared" si="1"/>
        <v>138227</v>
      </c>
      <c r="F13" s="42">
        <f t="shared" si="0"/>
        <v>24880.86</v>
      </c>
      <c r="G13" s="43">
        <f t="shared" si="2"/>
        <v>163107.85999999999</v>
      </c>
      <c r="H13" s="44"/>
      <c r="I13" s="13"/>
    </row>
    <row r="14" spans="1:9" x14ac:dyDescent="0.25">
      <c r="A14" s="12" t="s">
        <v>19</v>
      </c>
      <c r="B14" s="41">
        <f>+'[1]HD Ex-Works'!M86</f>
        <v>138353</v>
      </c>
      <c r="C14" s="42">
        <v>1100</v>
      </c>
      <c r="D14" s="42">
        <f t="shared" si="3"/>
        <v>3474</v>
      </c>
      <c r="E14" s="42">
        <f>+B14-C14+D14</f>
        <v>140727</v>
      </c>
      <c r="F14" s="42">
        <f>+E14*0.18</f>
        <v>25330.86</v>
      </c>
      <c r="G14" s="43">
        <f>SUM(E14:F14)</f>
        <v>166057.85999999999</v>
      </c>
      <c r="H14" s="44"/>
      <c r="I14" s="13"/>
    </row>
    <row r="15" spans="1:9" x14ac:dyDescent="0.25">
      <c r="A15" s="12" t="s">
        <v>20</v>
      </c>
      <c r="B15" s="41">
        <f>+'[1]HD Ex-Works'!N86</f>
        <v>138353</v>
      </c>
      <c r="C15" s="42">
        <v>1100</v>
      </c>
      <c r="D15" s="42">
        <f t="shared" si="3"/>
        <v>3474</v>
      </c>
      <c r="E15" s="42">
        <f>+B15-C15+D15</f>
        <v>140727</v>
      </c>
      <c r="F15" s="42">
        <f>+E15*0.18</f>
        <v>25330.86</v>
      </c>
      <c r="G15" s="43">
        <f>SUM(E15:F15)</f>
        <v>166057.85999999999</v>
      </c>
      <c r="H15" s="44"/>
      <c r="I15" s="13"/>
    </row>
    <row r="16" spans="1:9" x14ac:dyDescent="0.25">
      <c r="A16" s="12" t="s">
        <v>90</v>
      </c>
      <c r="B16" s="41">
        <f>+'[1]HD Ex-Works'!Q86</f>
        <v>126672</v>
      </c>
      <c r="C16" s="42">
        <v>1100</v>
      </c>
      <c r="D16" s="42">
        <f t="shared" si="3"/>
        <v>3474</v>
      </c>
      <c r="E16" s="42">
        <f t="shared" si="1"/>
        <v>129046</v>
      </c>
      <c r="F16" s="42">
        <f t="shared" si="0"/>
        <v>23228.28</v>
      </c>
      <c r="G16" s="43">
        <f t="shared" si="2"/>
        <v>152274.28</v>
      </c>
      <c r="H16" s="44"/>
      <c r="I16" s="16"/>
    </row>
    <row r="17" spans="1:9" x14ac:dyDescent="0.25">
      <c r="A17" s="12" t="s">
        <v>91</v>
      </c>
      <c r="B17" s="41">
        <f>+'[1]HD Ex-Works'!C86</f>
        <v>136884</v>
      </c>
      <c r="C17" s="42">
        <v>1100</v>
      </c>
      <c r="D17" s="42">
        <f t="shared" si="3"/>
        <v>3474</v>
      </c>
      <c r="E17" s="42">
        <f t="shared" si="1"/>
        <v>139258</v>
      </c>
      <c r="F17" s="42">
        <f t="shared" si="0"/>
        <v>25066.44</v>
      </c>
      <c r="G17" s="43">
        <f t="shared" si="2"/>
        <v>164324.44</v>
      </c>
      <c r="H17" s="44"/>
      <c r="I17" s="13"/>
    </row>
    <row r="18" spans="1:9" x14ac:dyDescent="0.25">
      <c r="A18" s="12" t="s">
        <v>92</v>
      </c>
      <c r="B18" s="41">
        <f>+'[1]HD Ex-Works'!D86</f>
        <v>135634</v>
      </c>
      <c r="C18" s="42">
        <v>1100</v>
      </c>
      <c r="D18" s="42">
        <f t="shared" si="3"/>
        <v>3474</v>
      </c>
      <c r="E18" s="42">
        <f t="shared" si="1"/>
        <v>138008</v>
      </c>
      <c r="F18" s="42">
        <f t="shared" si="0"/>
        <v>24841.439999999999</v>
      </c>
      <c r="G18" s="43">
        <f t="shared" si="2"/>
        <v>162849.44</v>
      </c>
      <c r="H18" s="44"/>
      <c r="I18" s="13"/>
    </row>
    <row r="19" spans="1:9" x14ac:dyDescent="0.25">
      <c r="A19" s="12" t="s">
        <v>93</v>
      </c>
      <c r="B19" s="41">
        <f>+'[1]HD Ex-Works'!B86</f>
        <v>135134</v>
      </c>
      <c r="C19" s="42">
        <v>1100</v>
      </c>
      <c r="D19" s="42">
        <f t="shared" si="3"/>
        <v>3474</v>
      </c>
      <c r="E19" s="42">
        <f t="shared" si="1"/>
        <v>137508</v>
      </c>
      <c r="F19" s="42">
        <f t="shared" si="0"/>
        <v>24751.439999999999</v>
      </c>
      <c r="G19" s="43">
        <f t="shared" si="2"/>
        <v>162259.44</v>
      </c>
      <c r="H19" s="44"/>
      <c r="I19" s="13"/>
    </row>
    <row r="20" spans="1:9" x14ac:dyDescent="0.25">
      <c r="A20" s="12" t="s">
        <v>94</v>
      </c>
      <c r="B20" s="42">
        <f>+'[1]HD Ex-Works'!E86</f>
        <v>136953</v>
      </c>
      <c r="C20" s="42">
        <v>1100</v>
      </c>
      <c r="D20" s="42">
        <f t="shared" si="3"/>
        <v>3474</v>
      </c>
      <c r="E20" s="42">
        <f t="shared" si="1"/>
        <v>139327</v>
      </c>
      <c r="F20" s="42">
        <f t="shared" si="0"/>
        <v>25078.86</v>
      </c>
      <c r="G20" s="43">
        <f t="shared" si="2"/>
        <v>164405.85999999999</v>
      </c>
      <c r="H20" s="44"/>
      <c r="I20" s="13"/>
    </row>
    <row r="21" spans="1:9" x14ac:dyDescent="0.25">
      <c r="A21" s="12" t="s">
        <v>25</v>
      </c>
      <c r="B21" s="42">
        <f>+'[1]HD Ex-Works'!F86</f>
        <v>136794</v>
      </c>
      <c r="C21" s="42">
        <v>1100</v>
      </c>
      <c r="D21" s="42">
        <f t="shared" si="3"/>
        <v>3474</v>
      </c>
      <c r="E21" s="42">
        <f t="shared" si="1"/>
        <v>139168</v>
      </c>
      <c r="F21" s="42">
        <f t="shared" si="0"/>
        <v>25050.239999999998</v>
      </c>
      <c r="G21" s="43">
        <f t="shared" si="2"/>
        <v>164218.23999999999</v>
      </c>
      <c r="H21" s="44"/>
      <c r="I21" s="13"/>
    </row>
    <row r="22" spans="1:9" x14ac:dyDescent="0.25">
      <c r="A22" s="12" t="s">
        <v>95</v>
      </c>
      <c r="B22" s="42">
        <f>+'[1]HD Ex-Works'!W86-3000</f>
        <v>128899</v>
      </c>
      <c r="C22" s="42">
        <v>1100</v>
      </c>
      <c r="D22" s="42">
        <f t="shared" si="3"/>
        <v>3474</v>
      </c>
      <c r="E22" s="42">
        <f t="shared" si="1"/>
        <v>131273</v>
      </c>
      <c r="F22" s="42">
        <f t="shared" si="0"/>
        <v>23629.14</v>
      </c>
      <c r="G22" s="43">
        <f t="shared" si="2"/>
        <v>154902.14000000001</v>
      </c>
      <c r="H22" s="44"/>
      <c r="I22" s="25"/>
    </row>
    <row r="23" spans="1:9" x14ac:dyDescent="0.25">
      <c r="A23" s="12" t="s">
        <v>96</v>
      </c>
      <c r="B23" s="42">
        <f>+'[1]HD Ex-Works'!W86</f>
        <v>131899</v>
      </c>
      <c r="C23" s="42">
        <v>1100</v>
      </c>
      <c r="D23" s="42">
        <f t="shared" si="3"/>
        <v>3474</v>
      </c>
      <c r="E23" s="42">
        <f t="shared" si="1"/>
        <v>134273</v>
      </c>
      <c r="F23" s="42">
        <f t="shared" si="0"/>
        <v>24169.14</v>
      </c>
      <c r="G23" s="43">
        <f t="shared" si="2"/>
        <v>158442.14000000001</v>
      </c>
      <c r="H23" s="44"/>
      <c r="I23" s="13"/>
    </row>
    <row r="24" spans="1:9" x14ac:dyDescent="0.25">
      <c r="A24" s="12" t="s">
        <v>97</v>
      </c>
      <c r="B24" s="42">
        <f>+'[1]HD Ex-Works'!X86</f>
        <v>131899</v>
      </c>
      <c r="C24" s="42">
        <v>1100</v>
      </c>
      <c r="D24" s="42">
        <f t="shared" si="3"/>
        <v>3474</v>
      </c>
      <c r="E24" s="42">
        <f t="shared" si="1"/>
        <v>134273</v>
      </c>
      <c r="F24" s="42">
        <f t="shared" si="0"/>
        <v>24169.14</v>
      </c>
      <c r="G24" s="43">
        <f t="shared" si="2"/>
        <v>158442.14000000001</v>
      </c>
      <c r="H24" s="44"/>
      <c r="I24" s="25"/>
    </row>
    <row r="25" spans="1:9" x14ac:dyDescent="0.25">
      <c r="A25" s="12" t="s">
        <v>98</v>
      </c>
      <c r="B25" s="42">
        <f>+'[1]HD Ex-Works'!J86</f>
        <v>127015</v>
      </c>
      <c r="C25" s="42">
        <v>1100</v>
      </c>
      <c r="D25" s="42">
        <f t="shared" si="3"/>
        <v>3474</v>
      </c>
      <c r="E25" s="42">
        <f t="shared" si="1"/>
        <v>129389</v>
      </c>
      <c r="F25" s="42">
        <f t="shared" si="0"/>
        <v>23290.02</v>
      </c>
      <c r="G25" s="43">
        <f t="shared" si="2"/>
        <v>152679.01999999999</v>
      </c>
      <c r="H25" s="44"/>
      <c r="I25" s="16"/>
    </row>
    <row r="26" spans="1:9" x14ac:dyDescent="0.25">
      <c r="A26" s="12" t="s">
        <v>29</v>
      </c>
      <c r="B26" s="41">
        <f>+'[1]HD Ex-Works'!H86</f>
        <v>126403</v>
      </c>
      <c r="C26" s="42">
        <v>1100</v>
      </c>
      <c r="D26" s="42">
        <f t="shared" si="3"/>
        <v>3474</v>
      </c>
      <c r="E26" s="42">
        <f t="shared" si="1"/>
        <v>128777</v>
      </c>
      <c r="F26" s="42">
        <f t="shared" si="0"/>
        <v>23179.86</v>
      </c>
      <c r="G26" s="43">
        <f t="shared" si="2"/>
        <v>151956.85999999999</v>
      </c>
      <c r="H26" s="44"/>
      <c r="I26" s="13"/>
    </row>
    <row r="27" spans="1:9" x14ac:dyDescent="0.25">
      <c r="A27" s="12" t="s">
        <v>31</v>
      </c>
      <c r="B27" s="42">
        <f>+'[1]HD Ex-Works'!G86</f>
        <v>127213</v>
      </c>
      <c r="C27" s="42">
        <v>1100</v>
      </c>
      <c r="D27" s="42">
        <f t="shared" si="3"/>
        <v>3474</v>
      </c>
      <c r="E27" s="42">
        <f t="shared" si="1"/>
        <v>129587</v>
      </c>
      <c r="F27" s="42">
        <f t="shared" si="0"/>
        <v>23325.66</v>
      </c>
      <c r="G27" s="43">
        <f t="shared" si="2"/>
        <v>152912.66</v>
      </c>
      <c r="H27" s="44"/>
      <c r="I27" s="13"/>
    </row>
    <row r="28" spans="1:9" x14ac:dyDescent="0.25">
      <c r="A28" s="12" t="s">
        <v>99</v>
      </c>
      <c r="B28" s="42">
        <f>+'[1]HD Ex-Works'!I86</f>
        <v>125015</v>
      </c>
      <c r="C28" s="42">
        <v>1100</v>
      </c>
      <c r="D28" s="42">
        <f t="shared" si="3"/>
        <v>3474</v>
      </c>
      <c r="E28" s="42">
        <f t="shared" si="1"/>
        <v>127389</v>
      </c>
      <c r="F28" s="42">
        <f t="shared" si="0"/>
        <v>22930.02</v>
      </c>
      <c r="G28" s="43">
        <f t="shared" si="2"/>
        <v>150319.01999999999</v>
      </c>
      <c r="H28" s="44"/>
      <c r="I28" s="13"/>
    </row>
    <row r="29" spans="1:9" x14ac:dyDescent="0.25">
      <c r="A29" s="12" t="s">
        <v>27</v>
      </c>
      <c r="B29" s="42">
        <f>+'[1]HD Ex-Works'!Y86</f>
        <v>129899</v>
      </c>
      <c r="C29" s="42">
        <v>1100</v>
      </c>
      <c r="D29" s="42">
        <f t="shared" si="3"/>
        <v>3474</v>
      </c>
      <c r="E29" s="42">
        <f t="shared" si="1"/>
        <v>132273</v>
      </c>
      <c r="F29" s="42">
        <f t="shared" si="0"/>
        <v>23809.14</v>
      </c>
      <c r="G29" s="43">
        <f t="shared" si="2"/>
        <v>156082.14000000001</v>
      </c>
      <c r="H29" s="44"/>
      <c r="I29" s="13"/>
    </row>
    <row r="30" spans="1:9" x14ac:dyDescent="0.25">
      <c r="A30" s="12" t="s">
        <v>100</v>
      </c>
      <c r="B30" s="42">
        <f>+'[1]HD Ex-Works'!Z86</f>
        <v>127899</v>
      </c>
      <c r="C30" s="42">
        <v>1100</v>
      </c>
      <c r="D30" s="42">
        <f t="shared" si="3"/>
        <v>3474</v>
      </c>
      <c r="E30" s="42">
        <f t="shared" si="1"/>
        <v>130273</v>
      </c>
      <c r="F30" s="42">
        <f t="shared" si="0"/>
        <v>23449.14</v>
      </c>
      <c r="G30" s="43">
        <f t="shared" si="2"/>
        <v>153722.14000000001</v>
      </c>
      <c r="H30" s="44"/>
      <c r="I30" s="13"/>
    </row>
    <row r="31" spans="1:9" x14ac:dyDescent="0.25">
      <c r="A31" s="12" t="s">
        <v>101</v>
      </c>
      <c r="B31" s="42">
        <f>+'[1]HD Ex-Works'!AA86</f>
        <v>121172</v>
      </c>
      <c r="C31" s="42">
        <v>1100</v>
      </c>
      <c r="D31" s="42">
        <f t="shared" si="3"/>
        <v>3474</v>
      </c>
      <c r="E31" s="42">
        <f t="shared" si="1"/>
        <v>123546</v>
      </c>
      <c r="F31" s="42">
        <f t="shared" si="0"/>
        <v>22238.28</v>
      </c>
      <c r="G31" s="43">
        <f t="shared" si="2"/>
        <v>145784.28</v>
      </c>
      <c r="H31" s="44"/>
      <c r="I31" s="13"/>
    </row>
    <row r="32" spans="1:9" x14ac:dyDescent="0.25">
      <c r="A32" s="12" t="s">
        <v>102</v>
      </c>
      <c r="B32" s="42">
        <f>+'[1]HD Ex-Works'!AB86</f>
        <v>133794</v>
      </c>
      <c r="C32" s="42">
        <v>1100</v>
      </c>
      <c r="D32" s="42">
        <f t="shared" si="3"/>
        <v>3474</v>
      </c>
      <c r="E32" s="42">
        <f t="shared" si="1"/>
        <v>136168</v>
      </c>
      <c r="F32" s="42">
        <f t="shared" si="0"/>
        <v>24510.239999999998</v>
      </c>
      <c r="G32" s="43">
        <f t="shared" si="2"/>
        <v>160678.24</v>
      </c>
      <c r="H32" s="44"/>
      <c r="I32" s="13"/>
    </row>
    <row r="33" spans="1:9" x14ac:dyDescent="0.25">
      <c r="A33" s="12" t="s">
        <v>103</v>
      </c>
      <c r="B33" s="42">
        <f>+'[1]HD Ex-Works'!AC86</f>
        <v>132134</v>
      </c>
      <c r="C33" s="42">
        <v>1100</v>
      </c>
      <c r="D33" s="42">
        <f t="shared" si="3"/>
        <v>3474</v>
      </c>
      <c r="E33" s="42">
        <f t="shared" si="1"/>
        <v>134508</v>
      </c>
      <c r="F33" s="42">
        <f t="shared" si="0"/>
        <v>24211.439999999999</v>
      </c>
      <c r="G33" s="43">
        <f t="shared" si="2"/>
        <v>158719.44</v>
      </c>
      <c r="H33" s="44"/>
      <c r="I33" s="13"/>
    </row>
    <row r="34" spans="1:9" x14ac:dyDescent="0.25">
      <c r="A34" s="45" t="s">
        <v>33</v>
      </c>
      <c r="B34" s="42"/>
      <c r="C34" s="42"/>
      <c r="D34" s="42"/>
      <c r="E34" s="42"/>
      <c r="F34" s="42"/>
      <c r="G34" s="43">
        <f t="shared" si="2"/>
        <v>0</v>
      </c>
      <c r="H34" s="46"/>
      <c r="I34" s="13"/>
    </row>
    <row r="35" spans="1:9" x14ac:dyDescent="0.25">
      <c r="A35" s="12" t="s">
        <v>34</v>
      </c>
      <c r="B35" s="42">
        <f>+'[1]PP EX- WORK'!G83</f>
        <v>136448</v>
      </c>
      <c r="C35" s="42">
        <v>1100</v>
      </c>
      <c r="D35" s="42">
        <f>+D33</f>
        <v>3474</v>
      </c>
      <c r="E35" s="42">
        <f t="shared" ref="E35:E43" si="4">+B35-C35+D35</f>
        <v>138822</v>
      </c>
      <c r="F35" s="42">
        <f t="shared" ref="F35:F68" si="5">+E35*0.18</f>
        <v>24987.96</v>
      </c>
      <c r="G35" s="43">
        <f t="shared" si="2"/>
        <v>163809.96</v>
      </c>
      <c r="H35" s="44"/>
      <c r="I35" s="13"/>
    </row>
    <row r="36" spans="1:9" x14ac:dyDescent="0.25">
      <c r="A36" s="12" t="s">
        <v>104</v>
      </c>
      <c r="B36" s="42">
        <f>+'[1]PP EX- WORK'!E83</f>
        <v>131258</v>
      </c>
      <c r="C36" s="42">
        <v>1100</v>
      </c>
      <c r="D36" s="42">
        <f>+D35</f>
        <v>3474</v>
      </c>
      <c r="E36" s="42">
        <f t="shared" si="4"/>
        <v>133632</v>
      </c>
      <c r="F36" s="42">
        <f t="shared" si="5"/>
        <v>24053.759999999998</v>
      </c>
      <c r="G36" s="43">
        <f t="shared" si="2"/>
        <v>157685.76000000001</v>
      </c>
      <c r="H36" s="44"/>
      <c r="I36" s="13"/>
    </row>
    <row r="37" spans="1:9" x14ac:dyDescent="0.25">
      <c r="A37" s="12" t="s">
        <v>105</v>
      </c>
      <c r="B37" s="42">
        <f>+'[1]PP EX- WORK'!B83</f>
        <v>130238</v>
      </c>
      <c r="C37" s="42">
        <v>1100</v>
      </c>
      <c r="D37" s="42">
        <f t="shared" ref="D37:D43" si="6">+D36</f>
        <v>3474</v>
      </c>
      <c r="E37" s="42">
        <f t="shared" si="4"/>
        <v>132612</v>
      </c>
      <c r="F37" s="42">
        <f t="shared" si="5"/>
        <v>23870.16</v>
      </c>
      <c r="G37" s="43">
        <f t="shared" si="2"/>
        <v>156482.16</v>
      </c>
      <c r="H37" s="44"/>
      <c r="I37" s="13"/>
    </row>
    <row r="38" spans="1:9" x14ac:dyDescent="0.25">
      <c r="A38" s="12" t="s">
        <v>37</v>
      </c>
      <c r="B38" s="42">
        <f>+'[1]PP EX- WORK'!F83</f>
        <v>131758</v>
      </c>
      <c r="C38" s="42">
        <v>1100</v>
      </c>
      <c r="D38" s="42">
        <f t="shared" si="6"/>
        <v>3474</v>
      </c>
      <c r="E38" s="42">
        <f t="shared" si="4"/>
        <v>134132</v>
      </c>
      <c r="F38" s="42">
        <f t="shared" si="5"/>
        <v>24143.759999999998</v>
      </c>
      <c r="G38" s="43">
        <f t="shared" si="2"/>
        <v>158275.76</v>
      </c>
      <c r="H38" s="44"/>
      <c r="I38" s="13"/>
    </row>
    <row r="39" spans="1:9" x14ac:dyDescent="0.25">
      <c r="A39" s="12" t="s">
        <v>106</v>
      </c>
      <c r="B39" s="42">
        <f>+'[1]PP EX- WORK'!X83</f>
        <v>126238</v>
      </c>
      <c r="C39" s="42">
        <v>1100</v>
      </c>
      <c r="D39" s="42">
        <f t="shared" si="6"/>
        <v>3474</v>
      </c>
      <c r="E39" s="42">
        <f t="shared" si="4"/>
        <v>128612</v>
      </c>
      <c r="F39" s="42">
        <f t="shared" si="5"/>
        <v>23150.16</v>
      </c>
      <c r="G39" s="43">
        <f t="shared" si="2"/>
        <v>151762.16</v>
      </c>
      <c r="H39" s="44"/>
      <c r="I39" s="13"/>
    </row>
    <row r="40" spans="1:9" x14ac:dyDescent="0.25">
      <c r="A40" s="12" t="s">
        <v>107</v>
      </c>
      <c r="B40" s="42">
        <f>+'[1]PP EX- WORK'!C83</f>
        <v>129738</v>
      </c>
      <c r="C40" s="42">
        <v>1100</v>
      </c>
      <c r="D40" s="42">
        <f t="shared" si="6"/>
        <v>3474</v>
      </c>
      <c r="E40" s="42">
        <f t="shared" si="4"/>
        <v>132112</v>
      </c>
      <c r="F40" s="42">
        <f t="shared" si="5"/>
        <v>23780.16</v>
      </c>
      <c r="G40" s="43">
        <f t="shared" si="2"/>
        <v>155892.16</v>
      </c>
      <c r="H40" s="44"/>
      <c r="I40" s="13"/>
    </row>
    <row r="41" spans="1:9" x14ac:dyDescent="0.25">
      <c r="A41" s="12" t="s">
        <v>108</v>
      </c>
      <c r="B41" s="42">
        <f>+'[1]PP EX- WORK'!D83</f>
        <v>130258</v>
      </c>
      <c r="C41" s="42">
        <v>1100</v>
      </c>
      <c r="D41" s="42">
        <f t="shared" si="6"/>
        <v>3474</v>
      </c>
      <c r="E41" s="42">
        <f t="shared" si="4"/>
        <v>132632</v>
      </c>
      <c r="F41" s="42">
        <f t="shared" si="5"/>
        <v>23873.759999999998</v>
      </c>
      <c r="G41" s="43">
        <f t="shared" si="2"/>
        <v>156505.76</v>
      </c>
      <c r="H41" s="44"/>
      <c r="I41" s="13"/>
    </row>
    <row r="42" spans="1:9" x14ac:dyDescent="0.25">
      <c r="A42" s="12" t="s">
        <v>109</v>
      </c>
      <c r="B42" s="42">
        <f>+'[1]PP EX- WORK'!H83</f>
        <v>136048</v>
      </c>
      <c r="C42" s="42">
        <v>1100</v>
      </c>
      <c r="D42" s="42">
        <f t="shared" si="6"/>
        <v>3474</v>
      </c>
      <c r="E42" s="42">
        <f t="shared" si="4"/>
        <v>138422</v>
      </c>
      <c r="F42" s="42">
        <f t="shared" si="5"/>
        <v>24915.96</v>
      </c>
      <c r="G42" s="43">
        <f t="shared" si="2"/>
        <v>163337.96</v>
      </c>
      <c r="H42" s="44"/>
      <c r="I42" s="13"/>
    </row>
    <row r="43" spans="1:9" x14ac:dyDescent="0.25">
      <c r="A43" s="12" t="s">
        <v>110</v>
      </c>
      <c r="B43" s="42">
        <f>+'[1]PP EX- WORK'!AA83</f>
        <v>128238</v>
      </c>
      <c r="C43" s="42">
        <v>1100</v>
      </c>
      <c r="D43" s="42">
        <f t="shared" si="6"/>
        <v>3474</v>
      </c>
      <c r="E43" s="42">
        <f t="shared" si="4"/>
        <v>130612</v>
      </c>
      <c r="F43" s="42">
        <f t="shared" si="5"/>
        <v>23510.16</v>
      </c>
      <c r="G43" s="43">
        <f t="shared" si="2"/>
        <v>154122.16</v>
      </c>
      <c r="H43" s="44"/>
      <c r="I43" s="13"/>
    </row>
    <row r="44" spans="1:9" x14ac:dyDescent="0.25">
      <c r="A44" s="45" t="s">
        <v>41</v>
      </c>
      <c r="B44" s="42"/>
      <c r="C44" s="42"/>
      <c r="D44" s="42"/>
      <c r="E44" s="42"/>
      <c r="F44" s="42"/>
      <c r="G44" s="43">
        <f t="shared" si="2"/>
        <v>0</v>
      </c>
      <c r="H44" s="24"/>
      <c r="I44" s="13"/>
    </row>
    <row r="45" spans="1:9" x14ac:dyDescent="0.25">
      <c r="A45" s="12" t="s">
        <v>111</v>
      </c>
      <c r="B45" s="42">
        <f>+'[1]PP EX- WORK'!R83</f>
        <v>139858</v>
      </c>
      <c r="C45" s="42">
        <v>1100</v>
      </c>
      <c r="D45" s="42">
        <f>+D43</f>
        <v>3474</v>
      </c>
      <c r="E45" s="42">
        <f t="shared" ref="E45:E58" si="7">+B45-C45+D45</f>
        <v>142232</v>
      </c>
      <c r="F45" s="42">
        <f t="shared" si="5"/>
        <v>25601.759999999998</v>
      </c>
      <c r="G45" s="43">
        <f t="shared" si="2"/>
        <v>167833.76</v>
      </c>
      <c r="H45" s="44"/>
      <c r="I45" s="13"/>
    </row>
    <row r="46" spans="1:9" x14ac:dyDescent="0.25">
      <c r="A46" s="12" t="s">
        <v>112</v>
      </c>
      <c r="B46" s="42">
        <f>+'[1]PP EX- WORK'!P83</f>
        <v>139798</v>
      </c>
      <c r="C46" s="42">
        <v>1100</v>
      </c>
      <c r="D46" s="42">
        <f>+D45</f>
        <v>3474</v>
      </c>
      <c r="E46" s="42">
        <f>+B46-C46+D46</f>
        <v>142172</v>
      </c>
      <c r="F46" s="42">
        <f>+E46*0.18</f>
        <v>25590.959999999999</v>
      </c>
      <c r="G46" s="43">
        <f>SUM(E46:F46)</f>
        <v>167762.96</v>
      </c>
      <c r="H46" s="44"/>
      <c r="I46" s="13"/>
    </row>
    <row r="47" spans="1:9" x14ac:dyDescent="0.25">
      <c r="A47" s="12" t="s">
        <v>113</v>
      </c>
      <c r="B47" s="42">
        <f>+'[1]PP EX- WORK'!Z83</f>
        <v>130548</v>
      </c>
      <c r="C47" s="42">
        <v>1100</v>
      </c>
      <c r="D47" s="42">
        <f t="shared" ref="D47:D58" si="8">+D46</f>
        <v>3474</v>
      </c>
      <c r="E47" s="42">
        <f t="shared" si="7"/>
        <v>132922</v>
      </c>
      <c r="F47" s="42">
        <f t="shared" si="5"/>
        <v>23925.96</v>
      </c>
      <c r="G47" s="43">
        <f t="shared" si="2"/>
        <v>156847.96</v>
      </c>
      <c r="H47" s="44"/>
      <c r="I47" s="13"/>
    </row>
    <row r="48" spans="1:9" x14ac:dyDescent="0.25">
      <c r="A48" s="12" t="s">
        <v>51</v>
      </c>
      <c r="B48" s="42">
        <f>+'[1]PP EX- WORK'!Q83</f>
        <v>138308</v>
      </c>
      <c r="C48" s="42">
        <v>1100</v>
      </c>
      <c r="D48" s="42">
        <f t="shared" si="8"/>
        <v>3474</v>
      </c>
      <c r="E48" s="42">
        <f t="shared" si="7"/>
        <v>140682</v>
      </c>
      <c r="F48" s="42">
        <f t="shared" si="5"/>
        <v>25322.76</v>
      </c>
      <c r="G48" s="43">
        <f t="shared" si="2"/>
        <v>166004.76</v>
      </c>
      <c r="H48" s="44"/>
      <c r="I48" s="13"/>
    </row>
    <row r="49" spans="1:9" x14ac:dyDescent="0.25">
      <c r="A49" s="12" t="s">
        <v>114</v>
      </c>
      <c r="B49" s="42">
        <f>+'[1]PP EX- WORK'!S83</f>
        <v>136548</v>
      </c>
      <c r="C49" s="42">
        <v>1100</v>
      </c>
      <c r="D49" s="42">
        <f t="shared" si="8"/>
        <v>3474</v>
      </c>
      <c r="E49" s="42">
        <f t="shared" si="7"/>
        <v>138922</v>
      </c>
      <c r="F49" s="42">
        <f t="shared" si="5"/>
        <v>25005.96</v>
      </c>
      <c r="G49" s="43">
        <f t="shared" si="2"/>
        <v>163927.96</v>
      </c>
      <c r="H49" s="44"/>
      <c r="I49" s="13"/>
    </row>
    <row r="50" spans="1:9" x14ac:dyDescent="0.25">
      <c r="A50" s="12" t="s">
        <v>43</v>
      </c>
      <c r="B50" s="42">
        <f>+'[1]PP EX- WORK'!T83</f>
        <v>137038</v>
      </c>
      <c r="C50" s="42">
        <v>1100</v>
      </c>
      <c r="D50" s="42">
        <f t="shared" si="8"/>
        <v>3474</v>
      </c>
      <c r="E50" s="42">
        <f>+B50-C50+D50</f>
        <v>139412</v>
      </c>
      <c r="F50" s="42">
        <f>+E50*0.18</f>
        <v>25094.16</v>
      </c>
      <c r="G50" s="43">
        <f>SUM(E50:F50)</f>
        <v>164506.16</v>
      </c>
      <c r="H50" s="44"/>
      <c r="I50" s="13"/>
    </row>
    <row r="51" spans="1:9" x14ac:dyDescent="0.25">
      <c r="A51" s="12" t="s">
        <v>44</v>
      </c>
      <c r="B51" s="42">
        <f>+'[1]PP EX- WORK'!U83</f>
        <v>138888</v>
      </c>
      <c r="C51" s="42">
        <v>1100</v>
      </c>
      <c r="D51" s="42">
        <f t="shared" si="8"/>
        <v>3474</v>
      </c>
      <c r="E51" s="42">
        <f>+B51-C51+D51</f>
        <v>141262</v>
      </c>
      <c r="F51" s="42">
        <f>+E51*0.18</f>
        <v>25427.16</v>
      </c>
      <c r="G51" s="43">
        <f>SUM(E51:F51)</f>
        <v>166689.16</v>
      </c>
      <c r="H51" s="44"/>
      <c r="I51" s="13"/>
    </row>
    <row r="52" spans="1:9" x14ac:dyDescent="0.25">
      <c r="A52" s="12" t="s">
        <v>45</v>
      </c>
      <c r="B52" s="42">
        <f>+'[1]PP EX- WORK'!V83</f>
        <v>138018</v>
      </c>
      <c r="C52" s="42">
        <v>1100</v>
      </c>
      <c r="D52" s="42">
        <f t="shared" si="8"/>
        <v>3474</v>
      </c>
      <c r="E52" s="42">
        <f>+B52-C52+D52</f>
        <v>140392</v>
      </c>
      <c r="F52" s="42">
        <f>+E52*0.18</f>
        <v>25270.559999999998</v>
      </c>
      <c r="G52" s="43">
        <f>SUM(E52:F52)</f>
        <v>165662.56</v>
      </c>
      <c r="H52" s="44"/>
      <c r="I52" s="13"/>
    </row>
    <row r="53" spans="1:9" x14ac:dyDescent="0.25">
      <c r="A53" s="12" t="s">
        <v>46</v>
      </c>
      <c r="B53" s="42">
        <f>+'[1]PP EX- WORK'!W83</f>
        <v>138018</v>
      </c>
      <c r="C53" s="42">
        <v>1100</v>
      </c>
      <c r="D53" s="42">
        <f t="shared" si="8"/>
        <v>3474</v>
      </c>
      <c r="E53" s="42">
        <f>+B53-C53+D53</f>
        <v>140392</v>
      </c>
      <c r="F53" s="42">
        <f>+E53*0.18</f>
        <v>25270.559999999998</v>
      </c>
      <c r="G53" s="43">
        <f>SUM(E53:F53)</f>
        <v>165662.56</v>
      </c>
      <c r="H53" s="44"/>
      <c r="I53" s="13"/>
    </row>
    <row r="54" spans="1:9" x14ac:dyDescent="0.25">
      <c r="A54" s="12" t="s">
        <v>115</v>
      </c>
      <c r="B54" s="42">
        <f>+'[1]PP EX- WORK'!N83</f>
        <v>136548</v>
      </c>
      <c r="C54" s="42">
        <v>1100</v>
      </c>
      <c r="D54" s="42">
        <f t="shared" si="8"/>
        <v>3474</v>
      </c>
      <c r="E54" s="42">
        <f t="shared" si="7"/>
        <v>138922</v>
      </c>
      <c r="F54" s="42">
        <f t="shared" si="5"/>
        <v>25005.96</v>
      </c>
      <c r="G54" s="43">
        <f t="shared" si="2"/>
        <v>163927.96</v>
      </c>
      <c r="H54" s="44"/>
      <c r="I54" s="13"/>
    </row>
    <row r="55" spans="1:9" x14ac:dyDescent="0.25">
      <c r="A55" s="12" t="s">
        <v>116</v>
      </c>
      <c r="B55" s="42">
        <f>+'[1]PP EX- WORK'!O83</f>
        <v>136048</v>
      </c>
      <c r="C55" s="42">
        <v>1100</v>
      </c>
      <c r="D55" s="42">
        <f t="shared" si="8"/>
        <v>3474</v>
      </c>
      <c r="E55" s="42">
        <f t="shared" si="7"/>
        <v>138422</v>
      </c>
      <c r="F55" s="42">
        <f t="shared" si="5"/>
        <v>24915.96</v>
      </c>
      <c r="G55" s="43">
        <f t="shared" si="2"/>
        <v>163337.96</v>
      </c>
      <c r="H55" s="44"/>
      <c r="I55" s="13"/>
    </row>
    <row r="56" spans="1:9" x14ac:dyDescent="0.25">
      <c r="A56" s="12" t="s">
        <v>117</v>
      </c>
      <c r="B56" s="42">
        <f>+'[1]PP EX- WORK'!K83</f>
        <v>139372</v>
      </c>
      <c r="C56" s="42">
        <v>1100</v>
      </c>
      <c r="D56" s="42">
        <f t="shared" si="8"/>
        <v>3474</v>
      </c>
      <c r="E56" s="42">
        <f t="shared" si="7"/>
        <v>141746</v>
      </c>
      <c r="F56" s="42">
        <f t="shared" si="5"/>
        <v>25514.28</v>
      </c>
      <c r="G56" s="43">
        <f t="shared" si="2"/>
        <v>167260.28</v>
      </c>
      <c r="H56" s="44"/>
      <c r="I56" s="13"/>
    </row>
    <row r="57" spans="1:9" x14ac:dyDescent="0.25">
      <c r="A57" s="12" t="s">
        <v>118</v>
      </c>
      <c r="B57" s="42">
        <f>+'[1]PP EX- WORK'!M83</f>
        <v>142372</v>
      </c>
      <c r="C57" s="42">
        <v>1100</v>
      </c>
      <c r="D57" s="42">
        <f t="shared" si="8"/>
        <v>3474</v>
      </c>
      <c r="E57" s="42">
        <f t="shared" si="7"/>
        <v>144746</v>
      </c>
      <c r="F57" s="42">
        <f t="shared" si="5"/>
        <v>26054.28</v>
      </c>
      <c r="G57" s="43">
        <f t="shared" si="2"/>
        <v>170800.28</v>
      </c>
      <c r="H57" s="44"/>
      <c r="I57" s="13"/>
    </row>
    <row r="58" spans="1:9" x14ac:dyDescent="0.25">
      <c r="A58" s="47" t="s">
        <v>119</v>
      </c>
      <c r="B58" s="42">
        <f>+'[1]PP EX- WORK'!L83</f>
        <v>141395</v>
      </c>
      <c r="C58" s="42">
        <v>1100</v>
      </c>
      <c r="D58" s="42">
        <f t="shared" si="8"/>
        <v>3474</v>
      </c>
      <c r="E58" s="42">
        <f t="shared" si="7"/>
        <v>143769</v>
      </c>
      <c r="F58" s="42">
        <f t="shared" si="5"/>
        <v>25878.42</v>
      </c>
      <c r="G58" s="43">
        <f t="shared" si="2"/>
        <v>169647.41999999998</v>
      </c>
      <c r="H58" s="44"/>
      <c r="I58" s="13"/>
    </row>
    <row r="59" spans="1:9" x14ac:dyDescent="0.25">
      <c r="A59" s="45" t="s">
        <v>54</v>
      </c>
      <c r="B59" s="42"/>
      <c r="C59" s="42"/>
      <c r="D59" s="42"/>
      <c r="E59" s="42"/>
      <c r="F59" s="42"/>
      <c r="G59" s="43">
        <f t="shared" si="2"/>
        <v>0</v>
      </c>
      <c r="H59" s="24"/>
      <c r="I59" s="13"/>
    </row>
    <row r="60" spans="1:9" x14ac:dyDescent="0.25">
      <c r="A60" s="12" t="s">
        <v>120</v>
      </c>
      <c r="B60" s="42">
        <f>+'[1]LL Ex-Works &amp; STP'!C83</f>
        <v>125139</v>
      </c>
      <c r="C60" s="42">
        <v>1100</v>
      </c>
      <c r="D60" s="42">
        <f>+D58</f>
        <v>3474</v>
      </c>
      <c r="E60" s="42">
        <f t="shared" ref="E60:E68" si="9">+B60-C60+D60</f>
        <v>127513</v>
      </c>
      <c r="F60" s="42">
        <f t="shared" si="5"/>
        <v>22952.34</v>
      </c>
      <c r="G60" s="43">
        <f t="shared" si="2"/>
        <v>150465.34</v>
      </c>
      <c r="H60" s="44"/>
      <c r="I60" s="13"/>
    </row>
    <row r="61" spans="1:9" x14ac:dyDescent="0.25">
      <c r="A61" s="12" t="s">
        <v>121</v>
      </c>
      <c r="B61" s="42">
        <f>+'[1]LL Ex-Works &amp; STP'!B83-3000</f>
        <v>121139</v>
      </c>
      <c r="C61" s="42">
        <v>1100</v>
      </c>
      <c r="D61" s="42">
        <f>+D60</f>
        <v>3474</v>
      </c>
      <c r="E61" s="42">
        <f t="shared" si="9"/>
        <v>123513</v>
      </c>
      <c r="F61" s="42">
        <f t="shared" si="5"/>
        <v>22232.34</v>
      </c>
      <c r="G61" s="43">
        <f t="shared" si="2"/>
        <v>145745.34</v>
      </c>
      <c r="H61" s="44"/>
      <c r="I61" s="13"/>
    </row>
    <row r="62" spans="1:9" x14ac:dyDescent="0.25">
      <c r="A62" s="12" t="s">
        <v>122</v>
      </c>
      <c r="B62" s="42">
        <f>+'[1]LL Ex-Works &amp; STP'!B83</f>
        <v>124139</v>
      </c>
      <c r="C62" s="42">
        <v>1100</v>
      </c>
      <c r="D62" s="42">
        <f t="shared" ref="D62:D68" si="10">+D61</f>
        <v>3474</v>
      </c>
      <c r="E62" s="42">
        <f t="shared" si="9"/>
        <v>126513</v>
      </c>
      <c r="F62" s="42">
        <f t="shared" si="5"/>
        <v>22772.34</v>
      </c>
      <c r="G62" s="43">
        <f t="shared" si="2"/>
        <v>149285.34</v>
      </c>
      <c r="H62" s="44"/>
      <c r="I62" s="13"/>
    </row>
    <row r="63" spans="1:9" x14ac:dyDescent="0.25">
      <c r="A63" s="12" t="s">
        <v>123</v>
      </c>
      <c r="B63" s="42">
        <f>+'[1]LL Ex-Works &amp; STP'!D83</f>
        <v>134229</v>
      </c>
      <c r="C63" s="42">
        <v>1100</v>
      </c>
      <c r="D63" s="42">
        <f t="shared" si="10"/>
        <v>3474</v>
      </c>
      <c r="E63" s="42">
        <f t="shared" si="9"/>
        <v>136603</v>
      </c>
      <c r="F63" s="42">
        <f t="shared" si="5"/>
        <v>24588.54</v>
      </c>
      <c r="G63" s="43">
        <f t="shared" si="2"/>
        <v>161191.54</v>
      </c>
      <c r="H63" s="44"/>
      <c r="I63" s="13"/>
    </row>
    <row r="64" spans="1:9" x14ac:dyDescent="0.25">
      <c r="A64" s="12" t="s">
        <v>124</v>
      </c>
      <c r="B64" s="42">
        <f>+'[1]LL Ex-Works &amp; STP'!E83</f>
        <v>136229</v>
      </c>
      <c r="C64" s="42">
        <v>1100</v>
      </c>
      <c r="D64" s="42">
        <f t="shared" si="10"/>
        <v>3474</v>
      </c>
      <c r="E64" s="42">
        <f t="shared" si="9"/>
        <v>138603</v>
      </c>
      <c r="F64" s="42">
        <f t="shared" si="5"/>
        <v>24948.54</v>
      </c>
      <c r="G64" s="43">
        <f t="shared" si="2"/>
        <v>163551.54</v>
      </c>
      <c r="H64" s="44"/>
      <c r="I64" s="13"/>
    </row>
    <row r="65" spans="1:9" x14ac:dyDescent="0.25">
      <c r="A65" s="12" t="s">
        <v>125</v>
      </c>
      <c r="B65" s="42">
        <f>+'[1]LL Ex-Works &amp; STP'!F83</f>
        <v>137124</v>
      </c>
      <c r="C65" s="42">
        <v>1100</v>
      </c>
      <c r="D65" s="42">
        <f t="shared" si="10"/>
        <v>3474</v>
      </c>
      <c r="E65" s="42">
        <f t="shared" si="9"/>
        <v>139498</v>
      </c>
      <c r="F65" s="42">
        <f t="shared" si="5"/>
        <v>25109.64</v>
      </c>
      <c r="G65" s="43">
        <f t="shared" si="2"/>
        <v>164607.64000000001</v>
      </c>
      <c r="H65" s="44"/>
      <c r="I65" s="13"/>
    </row>
    <row r="66" spans="1:9" x14ac:dyDescent="0.25">
      <c r="A66" s="12" t="s">
        <v>126</v>
      </c>
      <c r="B66" s="42">
        <f>+'[1]LL Ex-Works &amp; STP'!B83-5500</f>
        <v>118639</v>
      </c>
      <c r="C66" s="42">
        <v>1100</v>
      </c>
      <c r="D66" s="42">
        <f t="shared" si="10"/>
        <v>3474</v>
      </c>
      <c r="E66" s="42">
        <f t="shared" si="9"/>
        <v>121013</v>
      </c>
      <c r="F66" s="42">
        <f t="shared" si="5"/>
        <v>21782.34</v>
      </c>
      <c r="G66" s="43">
        <f t="shared" si="2"/>
        <v>142795.34</v>
      </c>
      <c r="H66" s="44"/>
      <c r="I66" s="13"/>
    </row>
    <row r="67" spans="1:9" x14ac:dyDescent="0.25">
      <c r="A67" s="12" t="s">
        <v>127</v>
      </c>
      <c r="B67" s="42">
        <f>+'[1]LL Ex-Works &amp; STP'!H83</f>
        <v>122139</v>
      </c>
      <c r="C67" s="42">
        <v>1100</v>
      </c>
      <c r="D67" s="42">
        <f t="shared" si="10"/>
        <v>3474</v>
      </c>
      <c r="E67" s="42">
        <f t="shared" si="9"/>
        <v>124513</v>
      </c>
      <c r="F67" s="42">
        <f t="shared" si="5"/>
        <v>22412.34</v>
      </c>
      <c r="G67" s="43">
        <f t="shared" si="2"/>
        <v>146925.34</v>
      </c>
      <c r="H67" s="44"/>
      <c r="I67" s="13"/>
    </row>
    <row r="68" spans="1:9" x14ac:dyDescent="0.25">
      <c r="A68" s="12" t="s">
        <v>128</v>
      </c>
      <c r="B68" s="42">
        <f>+'[1]LL Ex-Works &amp; STP'!I83</f>
        <v>122139</v>
      </c>
      <c r="C68" s="42">
        <v>1100</v>
      </c>
      <c r="D68" s="42">
        <f t="shared" si="10"/>
        <v>3474</v>
      </c>
      <c r="E68" s="42">
        <f t="shared" si="9"/>
        <v>124513</v>
      </c>
      <c r="F68" s="42">
        <f t="shared" si="5"/>
        <v>22412.34</v>
      </c>
      <c r="G68" s="43">
        <f t="shared" si="2"/>
        <v>146925.34</v>
      </c>
      <c r="H68" s="44"/>
      <c r="I68" s="13"/>
    </row>
    <row r="69" spans="1:9" x14ac:dyDescent="0.25">
      <c r="A69" s="45" t="s">
        <v>129</v>
      </c>
      <c r="B69" s="42"/>
      <c r="C69" s="42"/>
      <c r="D69" s="42"/>
      <c r="E69" s="42"/>
      <c r="F69" s="42"/>
      <c r="G69" s="42"/>
      <c r="H69" s="42"/>
      <c r="I69" s="42"/>
    </row>
    <row r="70" spans="1:9" x14ac:dyDescent="0.25">
      <c r="A70" s="12" t="s">
        <v>130</v>
      </c>
      <c r="B70" s="48" t="s">
        <v>131</v>
      </c>
      <c r="C70" s="48" t="s">
        <v>132</v>
      </c>
      <c r="D70" s="48" t="s">
        <v>133</v>
      </c>
      <c r="E70" s="48" t="s">
        <v>134</v>
      </c>
      <c r="F70" s="48" t="s">
        <v>135</v>
      </c>
      <c r="G70" s="48" t="s">
        <v>136</v>
      </c>
      <c r="H70" s="48" t="s">
        <v>137</v>
      </c>
      <c r="I70" s="48" t="s">
        <v>138</v>
      </c>
    </row>
    <row r="71" spans="1:9" x14ac:dyDescent="0.25">
      <c r="A71" s="45" t="s">
        <v>139</v>
      </c>
      <c r="B71" s="49" t="s">
        <v>140</v>
      </c>
      <c r="C71" s="49" t="s">
        <v>141</v>
      </c>
      <c r="D71" s="49" t="s">
        <v>142</v>
      </c>
      <c r="E71" s="49" t="s">
        <v>143</v>
      </c>
      <c r="F71" s="49" t="s">
        <v>144</v>
      </c>
      <c r="G71" s="49" t="s">
        <v>145</v>
      </c>
      <c r="H71" s="49" t="s">
        <v>146</v>
      </c>
      <c r="I71" s="50" t="s">
        <v>147</v>
      </c>
    </row>
    <row r="72" spans="1:9" x14ac:dyDescent="0.25">
      <c r="A72" s="12" t="s">
        <v>148</v>
      </c>
      <c r="B72" s="48" t="s">
        <v>131</v>
      </c>
      <c r="C72" s="48" t="s">
        <v>132</v>
      </c>
      <c r="D72" s="48" t="s">
        <v>133</v>
      </c>
      <c r="E72" s="48" t="s">
        <v>134</v>
      </c>
      <c r="F72" s="48" t="s">
        <v>135</v>
      </c>
      <c r="G72" s="48" t="s">
        <v>136</v>
      </c>
      <c r="H72" s="48" t="s">
        <v>137</v>
      </c>
      <c r="I72" s="48" t="s">
        <v>138</v>
      </c>
    </row>
    <row r="73" spans="1:9" x14ac:dyDescent="0.25">
      <c r="A73" s="12" t="s">
        <v>149</v>
      </c>
      <c r="B73" s="48" t="s">
        <v>150</v>
      </c>
      <c r="C73" s="48" t="s">
        <v>151</v>
      </c>
      <c r="D73" s="48" t="s">
        <v>152</v>
      </c>
      <c r="E73" s="48" t="s">
        <v>153</v>
      </c>
      <c r="F73" s="48" t="s">
        <v>154</v>
      </c>
      <c r="G73" s="48" t="s">
        <v>155</v>
      </c>
      <c r="H73" s="48" t="s">
        <v>143</v>
      </c>
      <c r="I73" s="1" t="s">
        <v>156</v>
      </c>
    </row>
    <row r="74" spans="1:9" x14ac:dyDescent="0.25">
      <c r="A74" s="28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29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30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30" t="s">
        <v>160</v>
      </c>
      <c r="B77" s="24"/>
      <c r="C77" s="24"/>
      <c r="D77" s="24"/>
      <c r="E77" s="24"/>
      <c r="F77" s="24"/>
      <c r="G77" s="24"/>
      <c r="H77" s="24"/>
      <c r="I77" s="13"/>
    </row>
    <row r="78" spans="1:9" x14ac:dyDescent="0.25">
      <c r="A78" s="30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30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29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69</v>
      </c>
      <c r="C84" s="13"/>
      <c r="D84" s="13"/>
      <c r="E84" s="13"/>
      <c r="F84" s="13"/>
      <c r="G84" s="13"/>
      <c r="H84" s="13"/>
      <c r="I84" s="31"/>
    </row>
    <row r="85" spans="1:9" ht="15.75" x14ac:dyDescent="0.25">
      <c r="A85" s="21" t="s">
        <v>70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73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I16" sqref="I16"/>
    </sheetView>
  </sheetViews>
  <sheetFormatPr defaultRowHeight="15" x14ac:dyDescent="0.25"/>
  <cols>
    <col min="1" max="1" width="33.7109375" customWidth="1"/>
    <col min="2" max="2" width="14.85546875" customWidth="1"/>
    <col min="3" max="3" width="10.28515625" customWidth="1"/>
    <col min="4" max="4" width="11.42578125" customWidth="1"/>
    <col min="5" max="5" width="12" bestFit="1" customWidth="1"/>
    <col min="6" max="6" width="12.140625" customWidth="1"/>
    <col min="7" max="7" width="14.140625" customWidth="1"/>
    <col min="8" max="8" width="19.85546875" customWidth="1"/>
  </cols>
  <sheetData>
    <row r="1" spans="1:9" x14ac:dyDescent="0.25">
      <c r="A1" s="77" t="s">
        <v>0</v>
      </c>
      <c r="B1" s="77"/>
      <c r="C1" s="77"/>
      <c r="D1" s="77"/>
      <c r="E1" s="77"/>
      <c r="F1" s="77"/>
      <c r="G1" s="77"/>
      <c r="H1" s="77"/>
      <c r="I1" s="13"/>
    </row>
    <row r="2" spans="1:9" x14ac:dyDescent="0.25">
      <c r="A2" s="76" t="s">
        <v>1</v>
      </c>
      <c r="B2" s="76"/>
      <c r="C2" s="76"/>
      <c r="D2" s="76"/>
      <c r="E2" s="76"/>
      <c r="F2" s="76"/>
      <c r="G2" s="76"/>
      <c r="H2" s="76"/>
      <c r="I2" s="13"/>
    </row>
    <row r="3" spans="1:9" x14ac:dyDescent="0.25">
      <c r="A3" s="76" t="s">
        <v>2</v>
      </c>
      <c r="B3" s="76"/>
      <c r="C3" s="76"/>
      <c r="D3" s="76"/>
      <c r="E3" s="76"/>
      <c r="F3" s="76"/>
      <c r="G3" s="76"/>
      <c r="H3" s="76"/>
      <c r="I3" s="13"/>
    </row>
    <row r="4" spans="1:9" x14ac:dyDescent="0.25">
      <c r="A4" s="78" t="s">
        <v>74</v>
      </c>
      <c r="B4" s="78"/>
      <c r="C4" s="78"/>
      <c r="D4" s="78"/>
      <c r="E4" s="78"/>
      <c r="F4" s="78"/>
      <c r="G4" s="78"/>
      <c r="H4" s="78"/>
      <c r="I4" s="13"/>
    </row>
    <row r="5" spans="1:9" x14ac:dyDescent="0.25">
      <c r="A5" s="78" t="s">
        <v>168</v>
      </c>
      <c r="B5" s="78"/>
      <c r="C5" s="78"/>
      <c r="D5" s="78"/>
      <c r="E5" s="78"/>
      <c r="F5" s="78"/>
      <c r="G5" s="78"/>
      <c r="H5" s="78"/>
      <c r="I5" s="13"/>
    </row>
    <row r="6" spans="1:9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</row>
    <row r="7" spans="1:9" x14ac:dyDescent="0.25">
      <c r="A7" s="76" t="str">
        <f>+'[1]STOCK POINT'!A9:E9</f>
        <v>HDPE, LLDPE &amp; PP PRICE W.E.F. DT. 23.07.26</v>
      </c>
      <c r="B7" s="76"/>
      <c r="C7" s="76"/>
      <c r="D7" s="76"/>
      <c r="E7" s="76"/>
      <c r="F7" s="76"/>
      <c r="G7" s="76"/>
      <c r="H7" s="76"/>
      <c r="I7" s="13"/>
    </row>
    <row r="8" spans="1:9" x14ac:dyDescent="0.25">
      <c r="A8" s="32" t="s">
        <v>77</v>
      </c>
      <c r="B8" s="32" t="s">
        <v>78</v>
      </c>
      <c r="C8" s="32" t="s">
        <v>79</v>
      </c>
      <c r="D8" s="32" t="s">
        <v>80</v>
      </c>
      <c r="E8" s="32" t="s">
        <v>81</v>
      </c>
      <c r="F8" s="33" t="s">
        <v>82</v>
      </c>
      <c r="G8" s="34" t="s">
        <v>83</v>
      </c>
      <c r="H8" s="35"/>
      <c r="I8" s="13"/>
    </row>
    <row r="9" spans="1:9" x14ac:dyDescent="0.25">
      <c r="A9" s="36" t="s">
        <v>12</v>
      </c>
      <c r="B9" s="37"/>
      <c r="C9" s="1" t="s">
        <v>84</v>
      </c>
      <c r="D9" s="1" t="s">
        <v>85</v>
      </c>
      <c r="E9" s="1" t="s">
        <v>78</v>
      </c>
      <c r="F9" s="38">
        <v>0.18</v>
      </c>
      <c r="G9" s="39" t="s">
        <v>86</v>
      </c>
      <c r="H9" s="40"/>
      <c r="I9" s="13"/>
    </row>
    <row r="10" spans="1:9" x14ac:dyDescent="0.25">
      <c r="A10" s="12" t="s">
        <v>87</v>
      </c>
      <c r="B10" s="41">
        <f>+'[1]HD Ex-Works'!R86</f>
        <v>125404</v>
      </c>
      <c r="C10" s="42">
        <v>1100</v>
      </c>
      <c r="D10" s="42">
        <f>+[1]FREIGHT!I414</f>
        <v>3564</v>
      </c>
      <c r="E10" s="42">
        <f>+B10-C10+D10</f>
        <v>127868</v>
      </c>
      <c r="F10" s="42">
        <f t="shared" ref="F10:F33" si="0">+E10*0.18</f>
        <v>23016.239999999998</v>
      </c>
      <c r="G10" s="43">
        <f>SUM(E10:F10)</f>
        <v>150884.24</v>
      </c>
      <c r="H10" s="44"/>
      <c r="I10" s="13"/>
    </row>
    <row r="11" spans="1:9" x14ac:dyDescent="0.25">
      <c r="A11" s="12" t="s">
        <v>15</v>
      </c>
      <c r="B11" s="41">
        <f>+'[1]HD Ex-Works'!S86</f>
        <v>127404</v>
      </c>
      <c r="C11" s="42">
        <v>1100</v>
      </c>
      <c r="D11" s="42">
        <f>+D10</f>
        <v>3564</v>
      </c>
      <c r="E11" s="42">
        <f t="shared" ref="E11:E33" si="1">+B11-C11+D11</f>
        <v>129868</v>
      </c>
      <c r="F11" s="42">
        <f t="shared" si="0"/>
        <v>23376.239999999998</v>
      </c>
      <c r="G11" s="43">
        <f t="shared" ref="G11:G68" si="2">SUM(E11:F11)</f>
        <v>153244.24</v>
      </c>
      <c r="H11" s="44"/>
      <c r="I11" s="13"/>
    </row>
    <row r="12" spans="1:9" x14ac:dyDescent="0.25">
      <c r="A12" s="12" t="s">
        <v>88</v>
      </c>
      <c r="B12" s="41">
        <f>+'[1]HD Ex-Works'!T86</f>
        <v>135853</v>
      </c>
      <c r="C12" s="42">
        <v>1100</v>
      </c>
      <c r="D12" s="42">
        <f t="shared" ref="D12:D33" si="3">+D11</f>
        <v>3564</v>
      </c>
      <c r="E12" s="42">
        <f>+B12-C12+D12</f>
        <v>138317</v>
      </c>
      <c r="F12" s="42">
        <f>+E12*0.18</f>
        <v>24897.059999999998</v>
      </c>
      <c r="G12" s="43">
        <f>SUM(E12:F12)</f>
        <v>163214.06</v>
      </c>
      <c r="H12" s="44"/>
      <c r="I12" s="13"/>
    </row>
    <row r="13" spans="1:9" x14ac:dyDescent="0.25">
      <c r="A13" s="12" t="s">
        <v>89</v>
      </c>
      <c r="B13" s="41">
        <f>+'[1]HD Ex-Works'!U86</f>
        <v>135853</v>
      </c>
      <c r="C13" s="42">
        <v>1100</v>
      </c>
      <c r="D13" s="42">
        <f t="shared" si="3"/>
        <v>3564</v>
      </c>
      <c r="E13" s="42">
        <f t="shared" si="1"/>
        <v>138317</v>
      </c>
      <c r="F13" s="42">
        <f t="shared" si="0"/>
        <v>24897.059999999998</v>
      </c>
      <c r="G13" s="43">
        <f t="shared" si="2"/>
        <v>163214.06</v>
      </c>
      <c r="H13" s="44"/>
      <c r="I13" s="13"/>
    </row>
    <row r="14" spans="1:9" x14ac:dyDescent="0.25">
      <c r="A14" s="12" t="s">
        <v>19</v>
      </c>
      <c r="B14" s="41">
        <f>+'[1]HD Ex-Works'!M86</f>
        <v>138353</v>
      </c>
      <c r="C14" s="42">
        <v>1100</v>
      </c>
      <c r="D14" s="42">
        <f t="shared" si="3"/>
        <v>3564</v>
      </c>
      <c r="E14" s="42">
        <f>+B14-C14+D14</f>
        <v>140817</v>
      </c>
      <c r="F14" s="42">
        <f>+E14*0.18</f>
        <v>25347.059999999998</v>
      </c>
      <c r="G14" s="43">
        <f>SUM(E14:F14)</f>
        <v>166164.06</v>
      </c>
      <c r="H14" s="44"/>
      <c r="I14" s="13"/>
    </row>
    <row r="15" spans="1:9" x14ac:dyDescent="0.25">
      <c r="A15" s="12" t="s">
        <v>20</v>
      </c>
      <c r="B15" s="41">
        <f>+'[1]HD Ex-Works'!N86</f>
        <v>138353</v>
      </c>
      <c r="C15" s="42">
        <v>1100</v>
      </c>
      <c r="D15" s="42">
        <f t="shared" si="3"/>
        <v>3564</v>
      </c>
      <c r="E15" s="42">
        <f>+B15-C15+D15</f>
        <v>140817</v>
      </c>
      <c r="F15" s="42">
        <f>+E15*0.18</f>
        <v>25347.059999999998</v>
      </c>
      <c r="G15" s="43">
        <f>SUM(E15:F15)</f>
        <v>166164.06</v>
      </c>
      <c r="H15" s="44"/>
      <c r="I15" s="13"/>
    </row>
    <row r="16" spans="1:9" x14ac:dyDescent="0.25">
      <c r="A16" s="12" t="s">
        <v>90</v>
      </c>
      <c r="B16" s="41">
        <f>+'[1]HD Ex-Works'!Q86</f>
        <v>126672</v>
      </c>
      <c r="C16" s="42">
        <v>1100</v>
      </c>
      <c r="D16" s="42">
        <f t="shared" si="3"/>
        <v>3564</v>
      </c>
      <c r="E16" s="42">
        <f t="shared" si="1"/>
        <v>129136</v>
      </c>
      <c r="F16" s="42">
        <f t="shared" si="0"/>
        <v>23244.48</v>
      </c>
      <c r="G16" s="43">
        <f t="shared" si="2"/>
        <v>152380.48000000001</v>
      </c>
      <c r="H16" s="44"/>
      <c r="I16" s="16"/>
    </row>
    <row r="17" spans="1:9" x14ac:dyDescent="0.25">
      <c r="A17" s="12" t="s">
        <v>91</v>
      </c>
      <c r="B17" s="41">
        <f>+'[1]HD Ex-Works'!C86</f>
        <v>136884</v>
      </c>
      <c r="C17" s="42">
        <v>1100</v>
      </c>
      <c r="D17" s="42">
        <f t="shared" si="3"/>
        <v>3564</v>
      </c>
      <c r="E17" s="42">
        <f t="shared" si="1"/>
        <v>139348</v>
      </c>
      <c r="F17" s="42">
        <f t="shared" si="0"/>
        <v>25082.639999999999</v>
      </c>
      <c r="G17" s="43">
        <f t="shared" si="2"/>
        <v>164430.64000000001</v>
      </c>
      <c r="H17" s="44"/>
      <c r="I17" s="13"/>
    </row>
    <row r="18" spans="1:9" x14ac:dyDescent="0.25">
      <c r="A18" s="12" t="s">
        <v>92</v>
      </c>
      <c r="B18" s="41">
        <f>+'[1]HD Ex-Works'!D86</f>
        <v>135634</v>
      </c>
      <c r="C18" s="42">
        <v>1100</v>
      </c>
      <c r="D18" s="42">
        <f t="shared" si="3"/>
        <v>3564</v>
      </c>
      <c r="E18" s="42">
        <f t="shared" si="1"/>
        <v>138098</v>
      </c>
      <c r="F18" s="42">
        <f t="shared" si="0"/>
        <v>24857.64</v>
      </c>
      <c r="G18" s="43">
        <f t="shared" si="2"/>
        <v>162955.64000000001</v>
      </c>
      <c r="H18" s="44"/>
      <c r="I18" s="13"/>
    </row>
    <row r="19" spans="1:9" x14ac:dyDescent="0.25">
      <c r="A19" s="12" t="s">
        <v>93</v>
      </c>
      <c r="B19" s="41">
        <f>+'[1]HD Ex-Works'!B86</f>
        <v>135134</v>
      </c>
      <c r="C19" s="42">
        <v>1100</v>
      </c>
      <c r="D19" s="42">
        <f t="shared" si="3"/>
        <v>3564</v>
      </c>
      <c r="E19" s="42">
        <f t="shared" si="1"/>
        <v>137598</v>
      </c>
      <c r="F19" s="42">
        <f t="shared" si="0"/>
        <v>24767.64</v>
      </c>
      <c r="G19" s="43">
        <f t="shared" si="2"/>
        <v>162365.64000000001</v>
      </c>
      <c r="H19" s="44"/>
      <c r="I19" s="13"/>
    </row>
    <row r="20" spans="1:9" x14ac:dyDescent="0.25">
      <c r="A20" s="12" t="s">
        <v>94</v>
      </c>
      <c r="B20" s="42">
        <f>+'[1]HD Ex-Works'!E86</f>
        <v>136953</v>
      </c>
      <c r="C20" s="42">
        <v>1100</v>
      </c>
      <c r="D20" s="42">
        <f t="shared" si="3"/>
        <v>3564</v>
      </c>
      <c r="E20" s="42">
        <f t="shared" si="1"/>
        <v>139417</v>
      </c>
      <c r="F20" s="42">
        <f t="shared" si="0"/>
        <v>25095.059999999998</v>
      </c>
      <c r="G20" s="43">
        <f t="shared" si="2"/>
        <v>164512.06</v>
      </c>
      <c r="H20" s="44"/>
      <c r="I20" s="13"/>
    </row>
    <row r="21" spans="1:9" x14ac:dyDescent="0.25">
      <c r="A21" s="12" t="s">
        <v>25</v>
      </c>
      <c r="B21" s="42">
        <f>+'[1]HD Ex-Works'!F86</f>
        <v>136794</v>
      </c>
      <c r="C21" s="42">
        <v>1100</v>
      </c>
      <c r="D21" s="42">
        <f t="shared" si="3"/>
        <v>3564</v>
      </c>
      <c r="E21" s="42">
        <f t="shared" si="1"/>
        <v>139258</v>
      </c>
      <c r="F21" s="42">
        <f t="shared" si="0"/>
        <v>25066.44</v>
      </c>
      <c r="G21" s="43">
        <f t="shared" si="2"/>
        <v>164324.44</v>
      </c>
      <c r="H21" s="44"/>
      <c r="I21" s="13"/>
    </row>
    <row r="22" spans="1:9" x14ac:dyDescent="0.25">
      <c r="A22" s="12" t="s">
        <v>95</v>
      </c>
      <c r="B22" s="42">
        <f>+'[1]HD Ex-Works'!W86-3000</f>
        <v>128899</v>
      </c>
      <c r="C22" s="42">
        <v>1100</v>
      </c>
      <c r="D22" s="42">
        <f t="shared" si="3"/>
        <v>3564</v>
      </c>
      <c r="E22" s="42">
        <f t="shared" si="1"/>
        <v>131363</v>
      </c>
      <c r="F22" s="42">
        <f t="shared" si="0"/>
        <v>23645.34</v>
      </c>
      <c r="G22" s="43">
        <f t="shared" si="2"/>
        <v>155008.34</v>
      </c>
      <c r="H22" s="44"/>
      <c r="I22" s="25"/>
    </row>
    <row r="23" spans="1:9" x14ac:dyDescent="0.25">
      <c r="A23" s="12" t="s">
        <v>96</v>
      </c>
      <c r="B23" s="42">
        <f>+'[1]HD Ex-Works'!W86</f>
        <v>131899</v>
      </c>
      <c r="C23" s="42">
        <v>1100</v>
      </c>
      <c r="D23" s="42">
        <f t="shared" si="3"/>
        <v>3564</v>
      </c>
      <c r="E23" s="42">
        <f t="shared" si="1"/>
        <v>134363</v>
      </c>
      <c r="F23" s="42">
        <f t="shared" si="0"/>
        <v>24185.34</v>
      </c>
      <c r="G23" s="43">
        <f t="shared" si="2"/>
        <v>158548.34</v>
      </c>
      <c r="H23" s="44"/>
      <c r="I23" s="13"/>
    </row>
    <row r="24" spans="1:9" x14ac:dyDescent="0.25">
      <c r="A24" s="12" t="s">
        <v>97</v>
      </c>
      <c r="B24" s="42">
        <f>+'[1]HD Ex-Works'!X86</f>
        <v>131899</v>
      </c>
      <c r="C24" s="42">
        <v>1100</v>
      </c>
      <c r="D24" s="42">
        <f t="shared" si="3"/>
        <v>3564</v>
      </c>
      <c r="E24" s="42">
        <f t="shared" si="1"/>
        <v>134363</v>
      </c>
      <c r="F24" s="42">
        <f t="shared" si="0"/>
        <v>24185.34</v>
      </c>
      <c r="G24" s="43">
        <f t="shared" si="2"/>
        <v>158548.34</v>
      </c>
      <c r="H24" s="44"/>
      <c r="I24" s="25"/>
    </row>
    <row r="25" spans="1:9" x14ac:dyDescent="0.25">
      <c r="A25" s="12" t="s">
        <v>98</v>
      </c>
      <c r="B25" s="42">
        <f>+'[1]HD Ex-Works'!J86</f>
        <v>127015</v>
      </c>
      <c r="C25" s="42">
        <v>1100</v>
      </c>
      <c r="D25" s="42">
        <f t="shared" si="3"/>
        <v>3564</v>
      </c>
      <c r="E25" s="42">
        <f t="shared" si="1"/>
        <v>129479</v>
      </c>
      <c r="F25" s="42">
        <f t="shared" si="0"/>
        <v>23306.219999999998</v>
      </c>
      <c r="G25" s="43">
        <f t="shared" si="2"/>
        <v>152785.22</v>
      </c>
      <c r="H25" s="44"/>
      <c r="I25" s="16"/>
    </row>
    <row r="26" spans="1:9" x14ac:dyDescent="0.25">
      <c r="A26" s="12" t="s">
        <v>29</v>
      </c>
      <c r="B26" s="41">
        <f>+'[1]HD Ex-Works'!H86</f>
        <v>126403</v>
      </c>
      <c r="C26" s="42">
        <v>1100</v>
      </c>
      <c r="D26" s="42">
        <f t="shared" si="3"/>
        <v>3564</v>
      </c>
      <c r="E26" s="42">
        <f t="shared" si="1"/>
        <v>128867</v>
      </c>
      <c r="F26" s="42">
        <f t="shared" si="0"/>
        <v>23196.059999999998</v>
      </c>
      <c r="G26" s="43">
        <f t="shared" si="2"/>
        <v>152063.06</v>
      </c>
      <c r="H26" s="44"/>
      <c r="I26" s="13"/>
    </row>
    <row r="27" spans="1:9" x14ac:dyDescent="0.25">
      <c r="A27" s="12" t="s">
        <v>31</v>
      </c>
      <c r="B27" s="42">
        <f>+'[1]HD Ex-Works'!G86</f>
        <v>127213</v>
      </c>
      <c r="C27" s="42">
        <v>1100</v>
      </c>
      <c r="D27" s="42">
        <f t="shared" si="3"/>
        <v>3564</v>
      </c>
      <c r="E27" s="42">
        <f t="shared" si="1"/>
        <v>129677</v>
      </c>
      <c r="F27" s="42">
        <f t="shared" si="0"/>
        <v>23341.86</v>
      </c>
      <c r="G27" s="43">
        <f t="shared" si="2"/>
        <v>153018.85999999999</v>
      </c>
      <c r="H27" s="44"/>
      <c r="I27" s="13"/>
    </row>
    <row r="28" spans="1:9" x14ac:dyDescent="0.25">
      <c r="A28" s="12" t="s">
        <v>99</v>
      </c>
      <c r="B28" s="42">
        <f>+'[1]HD Ex-Works'!I86</f>
        <v>125015</v>
      </c>
      <c r="C28" s="42">
        <v>1100</v>
      </c>
      <c r="D28" s="42">
        <f t="shared" si="3"/>
        <v>3564</v>
      </c>
      <c r="E28" s="42">
        <f t="shared" si="1"/>
        <v>127479</v>
      </c>
      <c r="F28" s="42">
        <f t="shared" si="0"/>
        <v>22946.219999999998</v>
      </c>
      <c r="G28" s="43">
        <f t="shared" si="2"/>
        <v>150425.22</v>
      </c>
      <c r="H28" s="44"/>
      <c r="I28" s="13"/>
    </row>
    <row r="29" spans="1:9" x14ac:dyDescent="0.25">
      <c r="A29" s="12" t="s">
        <v>27</v>
      </c>
      <c r="B29" s="42">
        <f>+'[1]HD Ex-Works'!Y86</f>
        <v>129899</v>
      </c>
      <c r="C29" s="42">
        <v>1100</v>
      </c>
      <c r="D29" s="42">
        <f t="shared" si="3"/>
        <v>3564</v>
      </c>
      <c r="E29" s="42">
        <f t="shared" si="1"/>
        <v>132363</v>
      </c>
      <c r="F29" s="42">
        <f t="shared" si="0"/>
        <v>23825.34</v>
      </c>
      <c r="G29" s="43">
        <f t="shared" si="2"/>
        <v>156188.34</v>
      </c>
      <c r="H29" s="44"/>
      <c r="I29" s="13"/>
    </row>
    <row r="30" spans="1:9" x14ac:dyDescent="0.25">
      <c r="A30" s="12" t="s">
        <v>100</v>
      </c>
      <c r="B30" s="42">
        <f>+'[1]HD Ex-Works'!Z86</f>
        <v>127899</v>
      </c>
      <c r="C30" s="42">
        <v>1100</v>
      </c>
      <c r="D30" s="42">
        <f t="shared" si="3"/>
        <v>3564</v>
      </c>
      <c r="E30" s="42">
        <f t="shared" si="1"/>
        <v>130363</v>
      </c>
      <c r="F30" s="42">
        <f t="shared" si="0"/>
        <v>23465.34</v>
      </c>
      <c r="G30" s="43">
        <f t="shared" si="2"/>
        <v>153828.34</v>
      </c>
      <c r="H30" s="44"/>
      <c r="I30" s="13"/>
    </row>
    <row r="31" spans="1:9" x14ac:dyDescent="0.25">
      <c r="A31" s="12" t="s">
        <v>101</v>
      </c>
      <c r="B31" s="42">
        <f>+'[1]HD Ex-Works'!AA86</f>
        <v>121172</v>
      </c>
      <c r="C31" s="42">
        <v>1100</v>
      </c>
      <c r="D31" s="42">
        <f t="shared" si="3"/>
        <v>3564</v>
      </c>
      <c r="E31" s="42">
        <f t="shared" si="1"/>
        <v>123636</v>
      </c>
      <c r="F31" s="42">
        <f t="shared" si="0"/>
        <v>22254.48</v>
      </c>
      <c r="G31" s="43">
        <f t="shared" si="2"/>
        <v>145890.48000000001</v>
      </c>
      <c r="H31" s="44"/>
      <c r="I31" s="13"/>
    </row>
    <row r="32" spans="1:9" x14ac:dyDescent="0.25">
      <c r="A32" s="12" t="s">
        <v>102</v>
      </c>
      <c r="B32" s="42">
        <f>+'[1]HD Ex-Works'!AB86</f>
        <v>133794</v>
      </c>
      <c r="C32" s="42">
        <v>1100</v>
      </c>
      <c r="D32" s="42">
        <f t="shared" si="3"/>
        <v>3564</v>
      </c>
      <c r="E32" s="42">
        <f t="shared" si="1"/>
        <v>136258</v>
      </c>
      <c r="F32" s="42">
        <f t="shared" si="0"/>
        <v>24526.44</v>
      </c>
      <c r="G32" s="43">
        <f t="shared" si="2"/>
        <v>160784.44</v>
      </c>
      <c r="H32" s="44"/>
      <c r="I32" s="13"/>
    </row>
    <row r="33" spans="1:9" x14ac:dyDescent="0.25">
      <c r="A33" s="12" t="s">
        <v>103</v>
      </c>
      <c r="B33" s="42">
        <f>+'[1]HD Ex-Works'!AC86</f>
        <v>132134</v>
      </c>
      <c r="C33" s="42">
        <v>1100</v>
      </c>
      <c r="D33" s="42">
        <f t="shared" si="3"/>
        <v>3564</v>
      </c>
      <c r="E33" s="42">
        <f t="shared" si="1"/>
        <v>134598</v>
      </c>
      <c r="F33" s="42">
        <f t="shared" si="0"/>
        <v>24227.64</v>
      </c>
      <c r="G33" s="43">
        <f t="shared" si="2"/>
        <v>158825.64000000001</v>
      </c>
      <c r="H33" s="44"/>
      <c r="I33" s="13"/>
    </row>
    <row r="34" spans="1:9" x14ac:dyDescent="0.25">
      <c r="A34" s="45" t="s">
        <v>33</v>
      </c>
      <c r="B34" s="42"/>
      <c r="C34" s="42"/>
      <c r="D34" s="42"/>
      <c r="E34" s="42"/>
      <c r="F34" s="42"/>
      <c r="G34" s="43">
        <f t="shared" si="2"/>
        <v>0</v>
      </c>
      <c r="H34" s="46"/>
      <c r="I34" s="13"/>
    </row>
    <row r="35" spans="1:9" x14ac:dyDescent="0.25">
      <c r="A35" s="12" t="s">
        <v>34</v>
      </c>
      <c r="B35" s="42">
        <f>+'[1]PP EX- WORK'!G83</f>
        <v>136448</v>
      </c>
      <c r="C35" s="42">
        <v>1100</v>
      </c>
      <c r="D35" s="42">
        <f>+D33</f>
        <v>3564</v>
      </c>
      <c r="E35" s="42">
        <f t="shared" ref="E35:E43" si="4">+B35-C35+D35</f>
        <v>138912</v>
      </c>
      <c r="F35" s="42">
        <f t="shared" ref="F35:F68" si="5">+E35*0.18</f>
        <v>25004.16</v>
      </c>
      <c r="G35" s="43">
        <f t="shared" si="2"/>
        <v>163916.16</v>
      </c>
      <c r="H35" s="44"/>
      <c r="I35" s="13"/>
    </row>
    <row r="36" spans="1:9" x14ac:dyDescent="0.25">
      <c r="A36" s="12" t="s">
        <v>104</v>
      </c>
      <c r="B36" s="42">
        <f>+'[1]PP EX- WORK'!E83</f>
        <v>131258</v>
      </c>
      <c r="C36" s="42">
        <v>1100</v>
      </c>
      <c r="D36" s="42">
        <f>+D35</f>
        <v>3564</v>
      </c>
      <c r="E36" s="42">
        <f t="shared" si="4"/>
        <v>133722</v>
      </c>
      <c r="F36" s="42">
        <f t="shared" si="5"/>
        <v>24069.96</v>
      </c>
      <c r="G36" s="43">
        <f t="shared" si="2"/>
        <v>157791.96</v>
      </c>
      <c r="H36" s="44"/>
      <c r="I36" s="13"/>
    </row>
    <row r="37" spans="1:9" x14ac:dyDescent="0.25">
      <c r="A37" s="12" t="s">
        <v>105</v>
      </c>
      <c r="B37" s="42">
        <f>+'[1]PP EX- WORK'!B83</f>
        <v>130238</v>
      </c>
      <c r="C37" s="42">
        <v>1100</v>
      </c>
      <c r="D37" s="42">
        <f t="shared" ref="D37:D43" si="6">+D36</f>
        <v>3564</v>
      </c>
      <c r="E37" s="42">
        <f t="shared" si="4"/>
        <v>132702</v>
      </c>
      <c r="F37" s="42">
        <f t="shared" si="5"/>
        <v>23886.36</v>
      </c>
      <c r="G37" s="43">
        <f t="shared" si="2"/>
        <v>156588.35999999999</v>
      </c>
      <c r="H37" s="44"/>
      <c r="I37" s="13"/>
    </row>
    <row r="38" spans="1:9" x14ac:dyDescent="0.25">
      <c r="A38" s="12" t="s">
        <v>37</v>
      </c>
      <c r="B38" s="42">
        <f>+'[1]PP EX- WORK'!F83</f>
        <v>131758</v>
      </c>
      <c r="C38" s="42">
        <v>1100</v>
      </c>
      <c r="D38" s="42">
        <f t="shared" si="6"/>
        <v>3564</v>
      </c>
      <c r="E38" s="42">
        <f t="shared" si="4"/>
        <v>134222</v>
      </c>
      <c r="F38" s="42">
        <f t="shared" si="5"/>
        <v>24159.96</v>
      </c>
      <c r="G38" s="43">
        <f t="shared" si="2"/>
        <v>158381.96</v>
      </c>
      <c r="H38" s="44"/>
      <c r="I38" s="13"/>
    </row>
    <row r="39" spans="1:9" x14ac:dyDescent="0.25">
      <c r="A39" s="12" t="s">
        <v>106</v>
      </c>
      <c r="B39" s="42">
        <f>+'[1]PP EX- WORK'!X83</f>
        <v>126238</v>
      </c>
      <c r="C39" s="42">
        <v>1100</v>
      </c>
      <c r="D39" s="42">
        <f t="shared" si="6"/>
        <v>3564</v>
      </c>
      <c r="E39" s="42">
        <f t="shared" si="4"/>
        <v>128702</v>
      </c>
      <c r="F39" s="42">
        <f t="shared" si="5"/>
        <v>23166.36</v>
      </c>
      <c r="G39" s="43">
        <f t="shared" si="2"/>
        <v>151868.35999999999</v>
      </c>
      <c r="H39" s="44"/>
      <c r="I39" s="13"/>
    </row>
    <row r="40" spans="1:9" x14ac:dyDescent="0.25">
      <c r="A40" s="12" t="s">
        <v>107</v>
      </c>
      <c r="B40" s="42">
        <f>+'[1]PP EX- WORK'!C83</f>
        <v>129738</v>
      </c>
      <c r="C40" s="42">
        <v>1100</v>
      </c>
      <c r="D40" s="42">
        <f t="shared" si="6"/>
        <v>3564</v>
      </c>
      <c r="E40" s="42">
        <f t="shared" si="4"/>
        <v>132202</v>
      </c>
      <c r="F40" s="42">
        <f t="shared" si="5"/>
        <v>23796.36</v>
      </c>
      <c r="G40" s="43">
        <f t="shared" si="2"/>
        <v>155998.35999999999</v>
      </c>
      <c r="H40" s="44"/>
      <c r="I40" s="13"/>
    </row>
    <row r="41" spans="1:9" x14ac:dyDescent="0.25">
      <c r="A41" s="12" t="s">
        <v>108</v>
      </c>
      <c r="B41" s="42">
        <f>+'[1]PP EX- WORK'!D83</f>
        <v>130258</v>
      </c>
      <c r="C41" s="42">
        <v>1100</v>
      </c>
      <c r="D41" s="42">
        <f t="shared" si="6"/>
        <v>3564</v>
      </c>
      <c r="E41" s="42">
        <f t="shared" si="4"/>
        <v>132722</v>
      </c>
      <c r="F41" s="42">
        <f t="shared" si="5"/>
        <v>23889.96</v>
      </c>
      <c r="G41" s="43">
        <f t="shared" si="2"/>
        <v>156611.96</v>
      </c>
      <c r="H41" s="44"/>
      <c r="I41" s="13"/>
    </row>
    <row r="42" spans="1:9" x14ac:dyDescent="0.25">
      <c r="A42" s="12" t="s">
        <v>109</v>
      </c>
      <c r="B42" s="42">
        <f>+'[1]PP EX- WORK'!H83</f>
        <v>136048</v>
      </c>
      <c r="C42" s="42">
        <v>1100</v>
      </c>
      <c r="D42" s="42">
        <f t="shared" si="6"/>
        <v>3564</v>
      </c>
      <c r="E42" s="42">
        <f t="shared" si="4"/>
        <v>138512</v>
      </c>
      <c r="F42" s="42">
        <f t="shared" si="5"/>
        <v>24932.16</v>
      </c>
      <c r="G42" s="43">
        <f t="shared" si="2"/>
        <v>163444.16</v>
      </c>
      <c r="H42" s="44"/>
      <c r="I42" s="13"/>
    </row>
    <row r="43" spans="1:9" x14ac:dyDescent="0.25">
      <c r="A43" s="12" t="s">
        <v>110</v>
      </c>
      <c r="B43" s="42">
        <f>+'[1]PP EX- WORK'!AA83</f>
        <v>128238</v>
      </c>
      <c r="C43" s="42">
        <v>1100</v>
      </c>
      <c r="D43" s="42">
        <f t="shared" si="6"/>
        <v>3564</v>
      </c>
      <c r="E43" s="42">
        <f t="shared" si="4"/>
        <v>130702</v>
      </c>
      <c r="F43" s="42">
        <f t="shared" si="5"/>
        <v>23526.36</v>
      </c>
      <c r="G43" s="43">
        <f t="shared" si="2"/>
        <v>154228.35999999999</v>
      </c>
      <c r="H43" s="44"/>
      <c r="I43" s="13"/>
    </row>
    <row r="44" spans="1:9" x14ac:dyDescent="0.25">
      <c r="A44" s="45" t="s">
        <v>41</v>
      </c>
      <c r="B44" s="42"/>
      <c r="C44" s="42"/>
      <c r="D44" s="42"/>
      <c r="E44" s="42"/>
      <c r="F44" s="42"/>
      <c r="G44" s="43">
        <f t="shared" si="2"/>
        <v>0</v>
      </c>
      <c r="H44" s="24"/>
      <c r="I44" s="13"/>
    </row>
    <row r="45" spans="1:9" x14ac:dyDescent="0.25">
      <c r="A45" s="12" t="s">
        <v>111</v>
      </c>
      <c r="B45" s="42">
        <f>+'[1]PP EX- WORK'!R83</f>
        <v>139858</v>
      </c>
      <c r="C45" s="42">
        <v>1100</v>
      </c>
      <c r="D45" s="42">
        <f>+D43</f>
        <v>3564</v>
      </c>
      <c r="E45" s="42">
        <f t="shared" ref="E45:E58" si="7">+B45-C45+D45</f>
        <v>142322</v>
      </c>
      <c r="F45" s="42">
        <f t="shared" si="5"/>
        <v>25617.96</v>
      </c>
      <c r="G45" s="43">
        <f t="shared" si="2"/>
        <v>167939.96</v>
      </c>
      <c r="H45" s="44"/>
      <c r="I45" s="13"/>
    </row>
    <row r="46" spans="1:9" x14ac:dyDescent="0.25">
      <c r="A46" s="12" t="s">
        <v>112</v>
      </c>
      <c r="B46" s="42">
        <f>+'[1]PP EX- WORK'!P83</f>
        <v>139798</v>
      </c>
      <c r="C46" s="42">
        <v>1100</v>
      </c>
      <c r="D46" s="42">
        <f>+D45</f>
        <v>3564</v>
      </c>
      <c r="E46" s="42">
        <f>+B46-C46+D46</f>
        <v>142262</v>
      </c>
      <c r="F46" s="42">
        <f>+E46*0.18</f>
        <v>25607.16</v>
      </c>
      <c r="G46" s="43">
        <f>SUM(E46:F46)</f>
        <v>167869.16</v>
      </c>
      <c r="H46" s="44"/>
      <c r="I46" s="13"/>
    </row>
    <row r="47" spans="1:9" x14ac:dyDescent="0.25">
      <c r="A47" s="12" t="s">
        <v>113</v>
      </c>
      <c r="B47" s="42">
        <f>+'[1]PP EX- WORK'!Z83</f>
        <v>130548</v>
      </c>
      <c r="C47" s="42">
        <v>1100</v>
      </c>
      <c r="D47" s="42">
        <f t="shared" ref="D47:D58" si="8">+D46</f>
        <v>3564</v>
      </c>
      <c r="E47" s="42">
        <f t="shared" si="7"/>
        <v>133012</v>
      </c>
      <c r="F47" s="42">
        <f t="shared" si="5"/>
        <v>23942.16</v>
      </c>
      <c r="G47" s="43">
        <f t="shared" si="2"/>
        <v>156954.16</v>
      </c>
      <c r="H47" s="44"/>
      <c r="I47" s="13"/>
    </row>
    <row r="48" spans="1:9" x14ac:dyDescent="0.25">
      <c r="A48" s="12" t="s">
        <v>51</v>
      </c>
      <c r="B48" s="42">
        <f>+'[1]PP EX- WORK'!Q83</f>
        <v>138308</v>
      </c>
      <c r="C48" s="42">
        <v>1100</v>
      </c>
      <c r="D48" s="42">
        <f t="shared" si="8"/>
        <v>3564</v>
      </c>
      <c r="E48" s="42">
        <f t="shared" si="7"/>
        <v>140772</v>
      </c>
      <c r="F48" s="42">
        <f t="shared" si="5"/>
        <v>25338.959999999999</v>
      </c>
      <c r="G48" s="43">
        <f t="shared" si="2"/>
        <v>166110.96</v>
      </c>
      <c r="H48" s="44"/>
      <c r="I48" s="13"/>
    </row>
    <row r="49" spans="1:9" x14ac:dyDescent="0.25">
      <c r="A49" s="12" t="s">
        <v>114</v>
      </c>
      <c r="B49" s="42">
        <f>+'[1]PP EX- WORK'!S83</f>
        <v>136548</v>
      </c>
      <c r="C49" s="42">
        <v>1100</v>
      </c>
      <c r="D49" s="42">
        <f t="shared" si="8"/>
        <v>3564</v>
      </c>
      <c r="E49" s="42">
        <f t="shared" si="7"/>
        <v>139012</v>
      </c>
      <c r="F49" s="42">
        <f t="shared" si="5"/>
        <v>25022.16</v>
      </c>
      <c r="G49" s="43">
        <f t="shared" si="2"/>
        <v>164034.16</v>
      </c>
      <c r="H49" s="44"/>
      <c r="I49" s="13"/>
    </row>
    <row r="50" spans="1:9" x14ac:dyDescent="0.25">
      <c r="A50" s="12" t="s">
        <v>43</v>
      </c>
      <c r="B50" s="42">
        <f>+'[1]PP EX- WORK'!T83</f>
        <v>137038</v>
      </c>
      <c r="C50" s="42">
        <v>1100</v>
      </c>
      <c r="D50" s="42">
        <f t="shared" si="8"/>
        <v>3564</v>
      </c>
      <c r="E50" s="42">
        <f>+B50-C50+D50</f>
        <v>139502</v>
      </c>
      <c r="F50" s="42">
        <f>+E50*0.18</f>
        <v>25110.36</v>
      </c>
      <c r="G50" s="43">
        <f>SUM(E50:F50)</f>
        <v>164612.35999999999</v>
      </c>
      <c r="H50" s="44"/>
      <c r="I50" s="13"/>
    </row>
    <row r="51" spans="1:9" x14ac:dyDescent="0.25">
      <c r="A51" s="12" t="s">
        <v>44</v>
      </c>
      <c r="B51" s="42">
        <f>+'[1]PP EX- WORK'!U83</f>
        <v>138888</v>
      </c>
      <c r="C51" s="42">
        <v>1100</v>
      </c>
      <c r="D51" s="42">
        <f t="shared" si="8"/>
        <v>3564</v>
      </c>
      <c r="E51" s="42">
        <f>+B51-C51+D51</f>
        <v>141352</v>
      </c>
      <c r="F51" s="42">
        <f>+E51*0.18</f>
        <v>25443.360000000001</v>
      </c>
      <c r="G51" s="43">
        <f>SUM(E51:F51)</f>
        <v>166795.35999999999</v>
      </c>
      <c r="H51" s="44"/>
      <c r="I51" s="13"/>
    </row>
    <row r="52" spans="1:9" x14ac:dyDescent="0.25">
      <c r="A52" s="12" t="s">
        <v>45</v>
      </c>
      <c r="B52" s="42">
        <f>+'[1]PP EX- WORK'!V83</f>
        <v>138018</v>
      </c>
      <c r="C52" s="42">
        <v>1100</v>
      </c>
      <c r="D52" s="42">
        <f t="shared" si="8"/>
        <v>3564</v>
      </c>
      <c r="E52" s="42">
        <f>+B52-C52+D52</f>
        <v>140482</v>
      </c>
      <c r="F52" s="42">
        <f>+E52*0.18</f>
        <v>25286.76</v>
      </c>
      <c r="G52" s="43">
        <f>SUM(E52:F52)</f>
        <v>165768.76</v>
      </c>
      <c r="H52" s="44"/>
      <c r="I52" s="13"/>
    </row>
    <row r="53" spans="1:9" x14ac:dyDescent="0.25">
      <c r="A53" s="12" t="s">
        <v>46</v>
      </c>
      <c r="B53" s="42">
        <f>+'[1]PP EX- WORK'!W83</f>
        <v>138018</v>
      </c>
      <c r="C53" s="42">
        <v>1100</v>
      </c>
      <c r="D53" s="42">
        <f t="shared" si="8"/>
        <v>3564</v>
      </c>
      <c r="E53" s="42">
        <f>+B53-C53+D53</f>
        <v>140482</v>
      </c>
      <c r="F53" s="42">
        <f>+E53*0.18</f>
        <v>25286.76</v>
      </c>
      <c r="G53" s="43">
        <f>SUM(E53:F53)</f>
        <v>165768.76</v>
      </c>
      <c r="H53" s="44"/>
      <c r="I53" s="13"/>
    </row>
    <row r="54" spans="1:9" x14ac:dyDescent="0.25">
      <c r="A54" s="12" t="s">
        <v>115</v>
      </c>
      <c r="B54" s="42">
        <f>+'[1]PP EX- WORK'!N83</f>
        <v>136548</v>
      </c>
      <c r="C54" s="42">
        <v>1100</v>
      </c>
      <c r="D54" s="42">
        <f t="shared" si="8"/>
        <v>3564</v>
      </c>
      <c r="E54" s="42">
        <f t="shared" si="7"/>
        <v>139012</v>
      </c>
      <c r="F54" s="42">
        <f t="shared" si="5"/>
        <v>25022.16</v>
      </c>
      <c r="G54" s="43">
        <f t="shared" si="2"/>
        <v>164034.16</v>
      </c>
      <c r="H54" s="44"/>
      <c r="I54" s="13"/>
    </row>
    <row r="55" spans="1:9" x14ac:dyDescent="0.25">
      <c r="A55" s="12" t="s">
        <v>116</v>
      </c>
      <c r="B55" s="42">
        <f>+'[1]PP EX- WORK'!O83</f>
        <v>136048</v>
      </c>
      <c r="C55" s="42">
        <v>1100</v>
      </c>
      <c r="D55" s="42">
        <f t="shared" si="8"/>
        <v>3564</v>
      </c>
      <c r="E55" s="42">
        <f t="shared" si="7"/>
        <v>138512</v>
      </c>
      <c r="F55" s="42">
        <f t="shared" si="5"/>
        <v>24932.16</v>
      </c>
      <c r="G55" s="43">
        <f t="shared" si="2"/>
        <v>163444.16</v>
      </c>
      <c r="H55" s="44"/>
      <c r="I55" s="13"/>
    </row>
    <row r="56" spans="1:9" x14ac:dyDescent="0.25">
      <c r="A56" s="12" t="s">
        <v>117</v>
      </c>
      <c r="B56" s="42">
        <f>+'[1]PP EX- WORK'!K83</f>
        <v>139372</v>
      </c>
      <c r="C56" s="42">
        <v>1100</v>
      </c>
      <c r="D56" s="42">
        <f t="shared" si="8"/>
        <v>3564</v>
      </c>
      <c r="E56" s="42">
        <f t="shared" si="7"/>
        <v>141836</v>
      </c>
      <c r="F56" s="42">
        <f t="shared" si="5"/>
        <v>25530.48</v>
      </c>
      <c r="G56" s="43">
        <f t="shared" si="2"/>
        <v>167366.48000000001</v>
      </c>
      <c r="H56" s="44"/>
      <c r="I56" s="13"/>
    </row>
    <row r="57" spans="1:9" x14ac:dyDescent="0.25">
      <c r="A57" s="12" t="s">
        <v>118</v>
      </c>
      <c r="B57" s="42">
        <f>+'[1]PP EX- WORK'!M83</f>
        <v>142372</v>
      </c>
      <c r="C57" s="42">
        <v>1100</v>
      </c>
      <c r="D57" s="42">
        <f t="shared" si="8"/>
        <v>3564</v>
      </c>
      <c r="E57" s="42">
        <f t="shared" si="7"/>
        <v>144836</v>
      </c>
      <c r="F57" s="42">
        <f t="shared" si="5"/>
        <v>26070.48</v>
      </c>
      <c r="G57" s="43">
        <f t="shared" si="2"/>
        <v>170906.48</v>
      </c>
      <c r="H57" s="44"/>
      <c r="I57" s="13"/>
    </row>
    <row r="58" spans="1:9" x14ac:dyDescent="0.25">
      <c r="A58" s="47" t="s">
        <v>119</v>
      </c>
      <c r="B58" s="42">
        <f>+'[1]PP EX- WORK'!L83</f>
        <v>141395</v>
      </c>
      <c r="C58" s="42">
        <v>1100</v>
      </c>
      <c r="D58" s="42">
        <f t="shared" si="8"/>
        <v>3564</v>
      </c>
      <c r="E58" s="42">
        <f t="shared" si="7"/>
        <v>143859</v>
      </c>
      <c r="F58" s="42">
        <f t="shared" si="5"/>
        <v>25894.62</v>
      </c>
      <c r="G58" s="43">
        <f t="shared" si="2"/>
        <v>169753.62</v>
      </c>
      <c r="H58" s="44"/>
      <c r="I58" s="13"/>
    </row>
    <row r="59" spans="1:9" x14ac:dyDescent="0.25">
      <c r="A59" s="45" t="s">
        <v>54</v>
      </c>
      <c r="B59" s="42"/>
      <c r="C59" s="42"/>
      <c r="D59" s="42"/>
      <c r="E59" s="42"/>
      <c r="F59" s="42"/>
      <c r="G59" s="43">
        <f t="shared" si="2"/>
        <v>0</v>
      </c>
      <c r="H59" s="24"/>
      <c r="I59" s="13"/>
    </row>
    <row r="60" spans="1:9" x14ac:dyDescent="0.25">
      <c r="A60" s="12" t="s">
        <v>120</v>
      </c>
      <c r="B60" s="42">
        <f>+'[1]LL Ex-Works &amp; STP'!C83</f>
        <v>125139</v>
      </c>
      <c r="C60" s="42">
        <v>1100</v>
      </c>
      <c r="D60" s="42">
        <f>+D58</f>
        <v>3564</v>
      </c>
      <c r="E60" s="42">
        <f t="shared" ref="E60:E68" si="9">+B60-C60+D60</f>
        <v>127603</v>
      </c>
      <c r="F60" s="42">
        <f t="shared" si="5"/>
        <v>22968.54</v>
      </c>
      <c r="G60" s="43">
        <f t="shared" si="2"/>
        <v>150571.54</v>
      </c>
      <c r="H60" s="44"/>
      <c r="I60" s="13"/>
    </row>
    <row r="61" spans="1:9" x14ac:dyDescent="0.25">
      <c r="A61" s="12" t="s">
        <v>121</v>
      </c>
      <c r="B61" s="42">
        <f>+'[1]LL Ex-Works &amp; STP'!B83</f>
        <v>124139</v>
      </c>
      <c r="C61" s="42">
        <v>1100</v>
      </c>
      <c r="D61" s="42">
        <f>+D60</f>
        <v>3564</v>
      </c>
      <c r="E61" s="42">
        <f t="shared" si="9"/>
        <v>126603</v>
      </c>
      <c r="F61" s="42">
        <f t="shared" si="5"/>
        <v>22788.54</v>
      </c>
      <c r="G61" s="43">
        <f t="shared" si="2"/>
        <v>149391.54</v>
      </c>
      <c r="H61" s="44"/>
      <c r="I61" s="13"/>
    </row>
    <row r="62" spans="1:9" x14ac:dyDescent="0.25">
      <c r="A62" s="12" t="s">
        <v>122</v>
      </c>
      <c r="B62" s="42">
        <f>+'[1]LL Ex-Works &amp; STP'!B83</f>
        <v>124139</v>
      </c>
      <c r="C62" s="42">
        <v>1100</v>
      </c>
      <c r="D62" s="42">
        <f t="shared" ref="D62:D68" si="10">+D61</f>
        <v>3564</v>
      </c>
      <c r="E62" s="42">
        <f t="shared" si="9"/>
        <v>126603</v>
      </c>
      <c r="F62" s="42">
        <f t="shared" si="5"/>
        <v>22788.54</v>
      </c>
      <c r="G62" s="43">
        <f t="shared" si="2"/>
        <v>149391.54</v>
      </c>
      <c r="H62" s="44"/>
      <c r="I62" s="13"/>
    </row>
    <row r="63" spans="1:9" x14ac:dyDescent="0.25">
      <c r="A63" s="12" t="s">
        <v>123</v>
      </c>
      <c r="B63" s="42">
        <f>+'[1]LL Ex-Works &amp; STP'!D83</f>
        <v>134229</v>
      </c>
      <c r="C63" s="42">
        <v>1100</v>
      </c>
      <c r="D63" s="42">
        <f t="shared" si="10"/>
        <v>3564</v>
      </c>
      <c r="E63" s="42">
        <f t="shared" si="9"/>
        <v>136693</v>
      </c>
      <c r="F63" s="42">
        <f t="shared" si="5"/>
        <v>24604.739999999998</v>
      </c>
      <c r="G63" s="43">
        <f t="shared" si="2"/>
        <v>161297.74</v>
      </c>
      <c r="H63" s="44"/>
      <c r="I63" s="13"/>
    </row>
    <row r="64" spans="1:9" x14ac:dyDescent="0.25">
      <c r="A64" s="12" t="s">
        <v>124</v>
      </c>
      <c r="B64" s="42">
        <f>+'[1]LL Ex-Works &amp; STP'!E83</f>
        <v>136229</v>
      </c>
      <c r="C64" s="42">
        <v>1100</v>
      </c>
      <c r="D64" s="42">
        <f t="shared" si="10"/>
        <v>3564</v>
      </c>
      <c r="E64" s="42">
        <f t="shared" si="9"/>
        <v>138693</v>
      </c>
      <c r="F64" s="42">
        <f t="shared" si="5"/>
        <v>24964.739999999998</v>
      </c>
      <c r="G64" s="43">
        <f t="shared" si="2"/>
        <v>163657.74</v>
      </c>
      <c r="H64" s="44"/>
      <c r="I64" s="13"/>
    </row>
    <row r="65" spans="1:9" x14ac:dyDescent="0.25">
      <c r="A65" s="12" t="s">
        <v>125</v>
      </c>
      <c r="B65" s="42">
        <f>+'[1]LL Ex-Works &amp; STP'!F83</f>
        <v>137124</v>
      </c>
      <c r="C65" s="42">
        <v>1100</v>
      </c>
      <c r="D65" s="42">
        <f t="shared" si="10"/>
        <v>3564</v>
      </c>
      <c r="E65" s="42">
        <f t="shared" si="9"/>
        <v>139588</v>
      </c>
      <c r="F65" s="42">
        <f t="shared" si="5"/>
        <v>25125.84</v>
      </c>
      <c r="G65" s="43">
        <f t="shared" si="2"/>
        <v>164713.84</v>
      </c>
      <c r="H65" s="44"/>
      <c r="I65" s="13"/>
    </row>
    <row r="66" spans="1:9" x14ac:dyDescent="0.25">
      <c r="A66" s="12" t="s">
        <v>126</v>
      </c>
      <c r="B66" s="42">
        <f>+'[1]LL Ex-Works &amp; STP'!B83-3000</f>
        <v>121139</v>
      </c>
      <c r="C66" s="42">
        <v>1100</v>
      </c>
      <c r="D66" s="42">
        <f t="shared" si="10"/>
        <v>3564</v>
      </c>
      <c r="E66" s="42">
        <f t="shared" si="9"/>
        <v>123603</v>
      </c>
      <c r="F66" s="42">
        <f t="shared" si="5"/>
        <v>22248.54</v>
      </c>
      <c r="G66" s="43">
        <f t="shared" si="2"/>
        <v>145851.54</v>
      </c>
      <c r="H66" s="44"/>
      <c r="I66" s="13"/>
    </row>
    <row r="67" spans="1:9" x14ac:dyDescent="0.25">
      <c r="A67" s="12" t="s">
        <v>127</v>
      </c>
      <c r="B67" s="42">
        <f>+'[1]LL Ex-Works &amp; STP'!H83</f>
        <v>122139</v>
      </c>
      <c r="C67" s="42">
        <v>1100</v>
      </c>
      <c r="D67" s="42">
        <f t="shared" si="10"/>
        <v>3564</v>
      </c>
      <c r="E67" s="42">
        <f t="shared" si="9"/>
        <v>124603</v>
      </c>
      <c r="F67" s="42">
        <f t="shared" si="5"/>
        <v>22428.54</v>
      </c>
      <c r="G67" s="43">
        <f t="shared" si="2"/>
        <v>147031.54</v>
      </c>
      <c r="H67" s="44"/>
      <c r="I67" s="13"/>
    </row>
    <row r="68" spans="1:9" x14ac:dyDescent="0.25">
      <c r="A68" s="12" t="s">
        <v>128</v>
      </c>
      <c r="B68" s="42">
        <f>+'[1]LL Ex-Works &amp; STP'!I83</f>
        <v>122139</v>
      </c>
      <c r="C68" s="42">
        <v>1100</v>
      </c>
      <c r="D68" s="42">
        <f t="shared" si="10"/>
        <v>3564</v>
      </c>
      <c r="E68" s="42">
        <f t="shared" si="9"/>
        <v>124603</v>
      </c>
      <c r="F68" s="42">
        <f t="shared" si="5"/>
        <v>22428.54</v>
      </c>
      <c r="G68" s="43">
        <f t="shared" si="2"/>
        <v>147031.54</v>
      </c>
      <c r="H68" s="44"/>
      <c r="I68" s="13"/>
    </row>
    <row r="69" spans="1:9" x14ac:dyDescent="0.25">
      <c r="A69" s="45" t="s">
        <v>129</v>
      </c>
      <c r="B69" s="42"/>
      <c r="C69" s="42"/>
      <c r="D69" s="42"/>
      <c r="E69" s="42"/>
      <c r="F69" s="42"/>
      <c r="G69" s="42"/>
      <c r="H69" s="42"/>
      <c r="I69" s="42"/>
    </row>
    <row r="70" spans="1:9" x14ac:dyDescent="0.25">
      <c r="A70" s="12" t="s">
        <v>130</v>
      </c>
      <c r="B70" s="48" t="s">
        <v>131</v>
      </c>
      <c r="C70" s="48" t="s">
        <v>132</v>
      </c>
      <c r="D70" s="48" t="s">
        <v>133</v>
      </c>
      <c r="E70" s="48" t="s">
        <v>134</v>
      </c>
      <c r="F70" s="48" t="s">
        <v>135</v>
      </c>
      <c r="G70" s="48" t="s">
        <v>136</v>
      </c>
      <c r="H70" s="48" t="s">
        <v>137</v>
      </c>
      <c r="I70" s="48" t="s">
        <v>138</v>
      </c>
    </row>
    <row r="71" spans="1:9" x14ac:dyDescent="0.25">
      <c r="A71" s="45" t="s">
        <v>139</v>
      </c>
      <c r="B71" s="49" t="s">
        <v>140</v>
      </c>
      <c r="C71" s="49" t="s">
        <v>141</v>
      </c>
      <c r="D71" s="49" t="s">
        <v>142</v>
      </c>
      <c r="E71" s="49" t="s">
        <v>143</v>
      </c>
      <c r="F71" s="49" t="s">
        <v>144</v>
      </c>
      <c r="G71" s="49" t="s">
        <v>145</v>
      </c>
      <c r="H71" s="49" t="s">
        <v>146</v>
      </c>
      <c r="I71" s="50" t="s">
        <v>147</v>
      </c>
    </row>
    <row r="72" spans="1:9" x14ac:dyDescent="0.25">
      <c r="A72" s="12" t="s">
        <v>148</v>
      </c>
      <c r="B72" s="48" t="s">
        <v>131</v>
      </c>
      <c r="C72" s="48" t="s">
        <v>132</v>
      </c>
      <c r="D72" s="48" t="s">
        <v>133</v>
      </c>
      <c r="E72" s="48" t="s">
        <v>134</v>
      </c>
      <c r="F72" s="48" t="s">
        <v>135</v>
      </c>
      <c r="G72" s="48" t="s">
        <v>136</v>
      </c>
      <c r="H72" s="48" t="s">
        <v>137</v>
      </c>
      <c r="I72" s="48" t="s">
        <v>138</v>
      </c>
    </row>
    <row r="73" spans="1:9" x14ac:dyDescent="0.25">
      <c r="A73" s="12" t="s">
        <v>149</v>
      </c>
      <c r="B73" s="48" t="s">
        <v>150</v>
      </c>
      <c r="C73" s="48" t="s">
        <v>151</v>
      </c>
      <c r="D73" s="48" t="s">
        <v>152</v>
      </c>
      <c r="E73" s="48" t="s">
        <v>153</v>
      </c>
      <c r="F73" s="48" t="s">
        <v>154</v>
      </c>
      <c r="G73" s="48" t="s">
        <v>155</v>
      </c>
      <c r="H73" s="48" t="s">
        <v>143</v>
      </c>
      <c r="I73" s="1" t="s">
        <v>156</v>
      </c>
    </row>
    <row r="74" spans="1:9" x14ac:dyDescent="0.25">
      <c r="A74" s="28" t="s">
        <v>157</v>
      </c>
      <c r="B74" s="2"/>
      <c r="C74" s="2"/>
      <c r="D74" s="2"/>
      <c r="E74" s="2"/>
      <c r="F74" s="2"/>
      <c r="G74" s="2"/>
      <c r="H74" s="2"/>
      <c r="I74" s="13"/>
    </row>
    <row r="75" spans="1:9" x14ac:dyDescent="0.25">
      <c r="A75" s="29" t="s">
        <v>158</v>
      </c>
      <c r="B75" s="2"/>
      <c r="C75" s="2"/>
      <c r="D75" s="2"/>
      <c r="E75" s="2"/>
      <c r="F75" s="2"/>
      <c r="G75" s="2"/>
      <c r="H75" s="2"/>
      <c r="I75" s="13"/>
    </row>
    <row r="76" spans="1:9" x14ac:dyDescent="0.25">
      <c r="A76" s="30" t="s">
        <v>159</v>
      </c>
      <c r="B76" s="13"/>
      <c r="C76" s="19"/>
      <c r="D76" s="19"/>
      <c r="E76" s="19"/>
      <c r="F76" s="19"/>
      <c r="G76" s="19"/>
      <c r="H76" s="13"/>
      <c r="I76" s="13"/>
    </row>
    <row r="77" spans="1:9" x14ac:dyDescent="0.25">
      <c r="A77" s="30" t="s">
        <v>160</v>
      </c>
      <c r="B77" s="24"/>
      <c r="C77" s="24"/>
      <c r="D77" s="24"/>
      <c r="E77" s="24"/>
      <c r="F77" s="24"/>
      <c r="G77" s="24"/>
      <c r="H77" s="24"/>
      <c r="I77" s="13"/>
    </row>
    <row r="78" spans="1:9" x14ac:dyDescent="0.25">
      <c r="A78" s="30" t="s">
        <v>161</v>
      </c>
      <c r="B78" s="13"/>
      <c r="C78" s="13"/>
      <c r="D78" s="13"/>
      <c r="E78" s="13"/>
      <c r="F78" s="13"/>
      <c r="G78" s="13"/>
      <c r="H78" s="13"/>
      <c r="I78" s="13"/>
    </row>
    <row r="79" spans="1:9" x14ac:dyDescent="0.25">
      <c r="A79" s="30" t="s">
        <v>162</v>
      </c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29" t="s">
        <v>163</v>
      </c>
      <c r="B80" s="13"/>
      <c r="C80" s="13"/>
      <c r="D80" s="13"/>
      <c r="E80" s="13"/>
      <c r="F80" s="13"/>
      <c r="G80" s="13"/>
      <c r="H80" s="13"/>
      <c r="I80" s="13"/>
    </row>
    <row r="81" spans="1:9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</row>
    <row r="82" spans="1:9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</row>
    <row r="83" spans="1:9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</row>
    <row r="84" spans="1:9" ht="15.75" x14ac:dyDescent="0.25">
      <c r="A84" s="21" t="s">
        <v>69</v>
      </c>
      <c r="C84" s="13"/>
      <c r="D84" s="13"/>
      <c r="E84" s="13"/>
      <c r="F84" s="13"/>
      <c r="G84" s="13"/>
      <c r="H84" s="13"/>
      <c r="I84" s="31"/>
    </row>
    <row r="85" spans="1:9" ht="15.75" x14ac:dyDescent="0.25">
      <c r="A85" s="21" t="s">
        <v>70</v>
      </c>
      <c r="B85" s="13"/>
      <c r="C85" s="13"/>
      <c r="D85" s="13"/>
      <c r="E85" s="13"/>
      <c r="F85" s="13"/>
      <c r="G85" s="13"/>
      <c r="H85" s="13"/>
      <c r="I85" s="13"/>
    </row>
    <row r="86" spans="1:9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</row>
    <row r="87" spans="1:9" ht="15.75" x14ac:dyDescent="0.25">
      <c r="A87" s="21" t="s">
        <v>72</v>
      </c>
      <c r="B87" s="13"/>
      <c r="C87" s="13"/>
      <c r="D87" s="13"/>
      <c r="E87" s="13"/>
      <c r="F87" s="13"/>
      <c r="G87" s="13"/>
      <c r="H87" s="13"/>
      <c r="I87" s="13"/>
    </row>
    <row r="88" spans="1:9" x14ac:dyDescent="0.25">
      <c r="A88" s="22" t="s">
        <v>73</v>
      </c>
      <c r="B88" s="13"/>
      <c r="C88" s="13"/>
      <c r="D88" s="13"/>
      <c r="E88" s="13"/>
      <c r="F88" s="13"/>
      <c r="G88" s="13"/>
      <c r="H88" s="13"/>
      <c r="I88" s="13"/>
    </row>
  </sheetData>
  <mergeCells count="7">
    <mergeCell ref="A7:H7"/>
    <mergeCell ref="A1:H1"/>
    <mergeCell ref="A2:H2"/>
    <mergeCell ref="A3:H3"/>
    <mergeCell ref="A4:H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J16" sqref="J16"/>
    </sheetView>
  </sheetViews>
  <sheetFormatPr defaultRowHeight="15" x14ac:dyDescent="0.25"/>
  <cols>
    <col min="1" max="1" width="29.85546875" customWidth="1"/>
    <col min="2" max="2" width="11.7109375" bestFit="1" customWidth="1"/>
    <col min="3" max="3" width="9.28515625" bestFit="1" customWidth="1"/>
    <col min="4" max="4" width="15.7109375" customWidth="1"/>
    <col min="5" max="5" width="16" customWidth="1"/>
    <col min="6" max="6" width="18.7109375" customWidth="1"/>
    <col min="7" max="9" width="7.85546875" bestFit="1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9" t="s">
        <v>2</v>
      </c>
      <c r="B3" s="79"/>
      <c r="C3" s="79"/>
      <c r="D3" s="79"/>
      <c r="E3" s="79"/>
      <c r="F3" s="79"/>
      <c r="G3" s="51"/>
      <c r="H3" s="51"/>
      <c r="I3" s="52"/>
      <c r="J3" s="13"/>
    </row>
    <row r="4" spans="1:10" x14ac:dyDescent="0.25">
      <c r="A4" s="79" t="s">
        <v>169</v>
      </c>
      <c r="B4" s="79"/>
      <c r="C4" s="79"/>
      <c r="D4" s="79"/>
      <c r="E4" s="79"/>
      <c r="F4" s="79"/>
      <c r="G4" s="51"/>
      <c r="H4" s="51"/>
      <c r="I4" s="26"/>
      <c r="J4" s="13"/>
    </row>
    <row r="5" spans="1:10" x14ac:dyDescent="0.25">
      <c r="A5" s="79" t="s">
        <v>170</v>
      </c>
      <c r="B5" s="79"/>
      <c r="C5" s="79"/>
      <c r="D5" s="79"/>
      <c r="E5" s="79"/>
      <c r="F5" s="79"/>
      <c r="G5" s="79"/>
      <c r="H5" s="79"/>
      <c r="I5" s="53"/>
      <c r="J5" s="13"/>
    </row>
    <row r="6" spans="1:10" x14ac:dyDescent="0.25">
      <c r="A6" s="79" t="s">
        <v>76</v>
      </c>
      <c r="B6" s="79"/>
      <c r="C6" s="79"/>
      <c r="D6" s="79"/>
      <c r="E6" s="79"/>
      <c r="F6" s="79"/>
      <c r="G6" s="79"/>
      <c r="H6" s="79"/>
      <c r="I6" s="13"/>
      <c r="J6" s="13"/>
    </row>
    <row r="7" spans="1:10" x14ac:dyDescent="0.25">
      <c r="A7" s="76" t="str">
        <f>+'[1]STOCK POINT'!A9:E9</f>
        <v>HDPE, LLDPE &amp; PP PRICE W.E.F. DT. 23.07.26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9" t="s">
        <v>171</v>
      </c>
      <c r="E8" s="40"/>
      <c r="F8" s="13"/>
      <c r="G8" s="54"/>
      <c r="H8" s="13"/>
      <c r="I8" s="13"/>
      <c r="J8" s="13"/>
    </row>
    <row r="9" spans="1:10" x14ac:dyDescent="0.25">
      <c r="A9" s="36" t="s">
        <v>12</v>
      </c>
      <c r="B9" s="37"/>
      <c r="C9" s="1" t="s">
        <v>84</v>
      </c>
      <c r="D9" s="39" t="s">
        <v>172</v>
      </c>
      <c r="E9" s="40"/>
      <c r="F9" s="2"/>
      <c r="G9" s="14"/>
      <c r="H9" s="13"/>
      <c r="I9" s="13"/>
      <c r="J9" s="13"/>
    </row>
    <row r="10" spans="1:10" x14ac:dyDescent="0.25">
      <c r="A10" s="12" t="s">
        <v>87</v>
      </c>
      <c r="B10" s="41">
        <f>+'[1]HD Ex-Works'!R73</f>
        <v>125060</v>
      </c>
      <c r="C10" s="42">
        <v>1100</v>
      </c>
      <c r="D10" s="42">
        <f t="shared" ref="D10:D33" si="0">+B10-C10</f>
        <v>123960</v>
      </c>
      <c r="E10" s="80" t="s">
        <v>173</v>
      </c>
      <c r="F10" s="78"/>
      <c r="G10" s="78"/>
      <c r="H10" s="13"/>
      <c r="I10" s="13"/>
      <c r="J10" s="13"/>
    </row>
    <row r="11" spans="1:10" x14ac:dyDescent="0.25">
      <c r="A11" s="12" t="s">
        <v>15</v>
      </c>
      <c r="B11" s="41">
        <f>+'[1]HD Ex-Works'!S73</f>
        <v>127060</v>
      </c>
      <c r="C11" s="42">
        <v>1100</v>
      </c>
      <c r="D11" s="42">
        <f t="shared" si="0"/>
        <v>125960</v>
      </c>
      <c r="E11" s="44"/>
      <c r="F11" s="24"/>
      <c r="G11" s="14"/>
      <c r="H11" s="13"/>
      <c r="I11" s="13"/>
      <c r="J11" s="13"/>
    </row>
    <row r="12" spans="1:10" x14ac:dyDescent="0.25">
      <c r="A12" s="12" t="s">
        <v>88</v>
      </c>
      <c r="B12" s="41">
        <f>+'[1]HD Ex-Works'!T73</f>
        <v>135743</v>
      </c>
      <c r="C12" s="42">
        <v>1100</v>
      </c>
      <c r="D12" s="42">
        <f>+B12-C12</f>
        <v>134643</v>
      </c>
      <c r="E12" s="55"/>
      <c r="F12" s="24"/>
      <c r="G12" s="14"/>
      <c r="H12" s="13"/>
      <c r="I12" s="13"/>
      <c r="J12" s="13"/>
    </row>
    <row r="13" spans="1:10" x14ac:dyDescent="0.25">
      <c r="A13" s="12" t="s">
        <v>89</v>
      </c>
      <c r="B13" s="41">
        <f>+'[1]HD Ex-Works'!U73</f>
        <v>135743</v>
      </c>
      <c r="C13" s="42">
        <v>1100</v>
      </c>
      <c r="D13" s="42">
        <f t="shared" si="0"/>
        <v>134643</v>
      </c>
      <c r="E13" s="55"/>
      <c r="F13" s="24"/>
      <c r="G13" s="14"/>
      <c r="H13" s="13"/>
      <c r="I13" s="13"/>
      <c r="J13" s="13"/>
    </row>
    <row r="14" spans="1:10" x14ac:dyDescent="0.25">
      <c r="A14" s="12" t="s">
        <v>19</v>
      </c>
      <c r="B14" s="41">
        <f>+'[1]HD Ex-Works'!M73</f>
        <v>138243</v>
      </c>
      <c r="C14" s="42">
        <v>1100</v>
      </c>
      <c r="D14" s="42">
        <f>+B14-C14</f>
        <v>137143</v>
      </c>
      <c r="E14" s="56"/>
      <c r="F14" s="24"/>
      <c r="G14" s="14"/>
      <c r="H14" s="13"/>
      <c r="I14" s="13"/>
      <c r="J14" s="13"/>
    </row>
    <row r="15" spans="1:10" x14ac:dyDescent="0.25">
      <c r="A15" s="12" t="s">
        <v>20</v>
      </c>
      <c r="B15" s="41">
        <f>+'[1]HD Ex-Works'!N73</f>
        <v>138243</v>
      </c>
      <c r="C15" s="42">
        <v>1100</v>
      </c>
      <c r="D15" s="42">
        <f>+B15-C15</f>
        <v>137143</v>
      </c>
      <c r="E15" s="56"/>
      <c r="F15" s="24"/>
      <c r="G15" s="14"/>
      <c r="H15" s="13"/>
      <c r="I15" s="13"/>
      <c r="J15" s="13"/>
    </row>
    <row r="16" spans="1:10" x14ac:dyDescent="0.25">
      <c r="A16" s="12" t="s">
        <v>90</v>
      </c>
      <c r="B16" s="41">
        <f>+'[1]HD Ex-Works'!Q73</f>
        <v>126085</v>
      </c>
      <c r="C16" s="42">
        <v>1100</v>
      </c>
      <c r="D16" s="42">
        <f t="shared" si="0"/>
        <v>124985</v>
      </c>
      <c r="E16" s="57" t="s">
        <v>174</v>
      </c>
      <c r="F16" s="1" t="s">
        <v>175</v>
      </c>
      <c r="G16" s="40"/>
      <c r="H16" s="13"/>
      <c r="I16" s="13"/>
      <c r="J16" s="13"/>
    </row>
    <row r="17" spans="1:10" x14ac:dyDescent="0.25">
      <c r="A17" s="12" t="s">
        <v>91</v>
      </c>
      <c r="B17" s="41">
        <f>+'[1]HD Ex-Works'!C73</f>
        <v>136710</v>
      </c>
      <c r="C17" s="42">
        <v>1100</v>
      </c>
      <c r="D17" s="42">
        <f t="shared" si="0"/>
        <v>135610</v>
      </c>
      <c r="E17" s="58" t="s">
        <v>176</v>
      </c>
      <c r="F17" s="1" t="s">
        <v>177</v>
      </c>
      <c r="G17" s="40"/>
      <c r="H17" s="13"/>
      <c r="I17" s="13"/>
      <c r="J17" s="13"/>
    </row>
    <row r="18" spans="1:10" x14ac:dyDescent="0.25">
      <c r="A18" s="12" t="s">
        <v>92</v>
      </c>
      <c r="B18" s="41">
        <f>+'[1]HD Ex-Works'!D73</f>
        <v>135460</v>
      </c>
      <c r="C18" s="42">
        <v>1100</v>
      </c>
      <c r="D18" s="42">
        <f t="shared" si="0"/>
        <v>134360</v>
      </c>
      <c r="E18" s="58" t="s">
        <v>178</v>
      </c>
      <c r="F18" s="59">
        <f>+[1]FREIGHT!I193</f>
        <v>3745</v>
      </c>
      <c r="G18" s="35"/>
      <c r="H18" s="13"/>
      <c r="I18" s="13"/>
      <c r="J18" s="13"/>
    </row>
    <row r="19" spans="1:10" x14ac:dyDescent="0.25">
      <c r="A19" s="12" t="s">
        <v>93</v>
      </c>
      <c r="B19" s="42">
        <f>+'[1]HD Ex-Works'!B73</f>
        <v>134960</v>
      </c>
      <c r="C19" s="42">
        <v>1100</v>
      </c>
      <c r="D19" s="42">
        <f t="shared" si="0"/>
        <v>133860</v>
      </c>
      <c r="E19" s="58" t="s">
        <v>179</v>
      </c>
      <c r="F19" s="59">
        <f>+[1]FREIGHT!I198</f>
        <v>3581</v>
      </c>
      <c r="G19" s="35"/>
      <c r="H19" s="13"/>
      <c r="I19" s="13"/>
      <c r="J19" s="13"/>
    </row>
    <row r="20" spans="1:10" x14ac:dyDescent="0.25">
      <c r="A20" s="12" t="s">
        <v>94</v>
      </c>
      <c r="B20" s="42">
        <f>+'[1]HD Ex-Works'!E73</f>
        <v>136843</v>
      </c>
      <c r="C20" s="42">
        <v>1100</v>
      </c>
      <c r="D20" s="42">
        <f t="shared" si="0"/>
        <v>135743</v>
      </c>
      <c r="E20" s="58" t="s">
        <v>180</v>
      </c>
      <c r="F20" s="60">
        <f>+[1]FREIGHT!I199</f>
        <v>4059</v>
      </c>
      <c r="G20" s="40"/>
      <c r="H20" s="13"/>
      <c r="I20" s="13"/>
      <c r="J20" s="13"/>
    </row>
    <row r="21" spans="1:10" x14ac:dyDescent="0.25">
      <c r="A21" s="12" t="s">
        <v>25</v>
      </c>
      <c r="B21" s="42">
        <f>+'[1]HD Ex-Works'!F73</f>
        <v>137063</v>
      </c>
      <c r="C21" s="42">
        <v>1100</v>
      </c>
      <c r="D21" s="42">
        <f t="shared" si="0"/>
        <v>135963</v>
      </c>
      <c r="E21" s="58" t="s">
        <v>181</v>
      </c>
      <c r="F21" s="60">
        <f>+[1]FREIGHT!I203</f>
        <v>3928</v>
      </c>
      <c r="G21" s="40"/>
      <c r="H21" s="13"/>
      <c r="I21" s="13"/>
      <c r="J21" s="13"/>
    </row>
    <row r="22" spans="1:10" x14ac:dyDescent="0.25">
      <c r="A22" s="12" t="s">
        <v>95</v>
      </c>
      <c r="B22" s="42">
        <f>+'[1]HD Ex-Works'!W73-3000</f>
        <v>128790</v>
      </c>
      <c r="C22" s="42">
        <v>1100</v>
      </c>
      <c r="D22" s="42">
        <f t="shared" si="0"/>
        <v>127690</v>
      </c>
      <c r="E22" s="58" t="s">
        <v>182</v>
      </c>
      <c r="F22" s="60">
        <f>+[1]FREIGHT!I204</f>
        <v>3886</v>
      </c>
      <c r="G22" s="40"/>
      <c r="H22" s="13"/>
      <c r="I22" s="13"/>
      <c r="J22" s="13"/>
    </row>
    <row r="23" spans="1:10" x14ac:dyDescent="0.25">
      <c r="A23" s="12" t="s">
        <v>96</v>
      </c>
      <c r="B23" s="42">
        <f>+'[1]HD Ex-Works'!W73</f>
        <v>131790</v>
      </c>
      <c r="C23" s="42">
        <v>1100</v>
      </c>
      <c r="D23" s="42">
        <f t="shared" si="0"/>
        <v>130690</v>
      </c>
      <c r="E23" s="58" t="s">
        <v>183</v>
      </c>
      <c r="F23" s="60">
        <f>+[1]FREIGHT!I205</f>
        <v>3991</v>
      </c>
      <c r="G23" s="61"/>
      <c r="H23" s="13"/>
      <c r="I23" s="13"/>
      <c r="J23" s="13"/>
    </row>
    <row r="24" spans="1:10" x14ac:dyDescent="0.25">
      <c r="A24" s="12" t="s">
        <v>97</v>
      </c>
      <c r="B24" s="42">
        <f>+'[1]HD Ex-Works'!X73</f>
        <v>131790</v>
      </c>
      <c r="C24" s="42">
        <v>1100</v>
      </c>
      <c r="D24" s="42">
        <f t="shared" si="0"/>
        <v>130690</v>
      </c>
      <c r="E24" s="58" t="s">
        <v>184</v>
      </c>
      <c r="F24" s="60">
        <f>+[1]FREIGHT!I206</f>
        <v>3902</v>
      </c>
      <c r="G24" s="61"/>
      <c r="H24" s="13"/>
      <c r="I24" s="13"/>
      <c r="J24" s="13"/>
    </row>
    <row r="25" spans="1:10" x14ac:dyDescent="0.25">
      <c r="A25" s="12" t="s">
        <v>98</v>
      </c>
      <c r="B25" s="41">
        <f>+'[1]HD Ex-Works'!J73</f>
        <v>126910</v>
      </c>
      <c r="C25" s="42">
        <v>1100</v>
      </c>
      <c r="D25" s="42">
        <f t="shared" si="0"/>
        <v>125810</v>
      </c>
      <c r="E25" s="58" t="s">
        <v>185</v>
      </c>
      <c r="F25" s="59">
        <f>+[1]FREIGHT!I209</f>
        <v>3721</v>
      </c>
      <c r="G25" s="40"/>
      <c r="H25" s="13"/>
      <c r="I25" s="13"/>
      <c r="J25" s="13"/>
    </row>
    <row r="26" spans="1:10" x14ac:dyDescent="0.25">
      <c r="A26" s="12" t="s">
        <v>29</v>
      </c>
      <c r="B26" s="42">
        <f>+'[1]HD Ex-Works'!H73</f>
        <v>126173</v>
      </c>
      <c r="C26" s="42">
        <v>1100</v>
      </c>
      <c r="D26" s="42">
        <f t="shared" si="0"/>
        <v>125073</v>
      </c>
      <c r="E26" s="58" t="s">
        <v>186</v>
      </c>
      <c r="F26" s="59">
        <f>+[1]FREIGHT!I210</f>
        <v>4084</v>
      </c>
      <c r="G26" s="40"/>
      <c r="H26" s="13"/>
      <c r="I26" s="13"/>
      <c r="J26" s="13"/>
    </row>
    <row r="27" spans="1:10" x14ac:dyDescent="0.25">
      <c r="A27" s="12" t="s">
        <v>31</v>
      </c>
      <c r="B27" s="42">
        <f>+'[1]HD Ex-Works'!G73</f>
        <v>126923</v>
      </c>
      <c r="C27" s="42">
        <v>1100</v>
      </c>
      <c r="D27" s="42">
        <f t="shared" si="0"/>
        <v>125823</v>
      </c>
      <c r="E27" s="58" t="s">
        <v>187</v>
      </c>
      <c r="F27" s="59">
        <f>+[1]FREIGHT!I217</f>
        <v>3713</v>
      </c>
      <c r="G27" s="40"/>
      <c r="H27" s="13"/>
      <c r="I27" s="13"/>
      <c r="J27" s="13"/>
    </row>
    <row r="28" spans="1:10" x14ac:dyDescent="0.25">
      <c r="A28" s="12" t="s">
        <v>99</v>
      </c>
      <c r="B28" s="42">
        <f>+'[1]HD Ex-Works'!I73</f>
        <v>124910</v>
      </c>
      <c r="C28" s="42">
        <v>1100</v>
      </c>
      <c r="D28" s="42">
        <f t="shared" si="0"/>
        <v>123810</v>
      </c>
      <c r="E28" s="58" t="s">
        <v>188</v>
      </c>
      <c r="F28" s="59">
        <f>+[1]FREIGHT!I218</f>
        <v>3531</v>
      </c>
      <c r="G28" s="40"/>
      <c r="H28" s="13"/>
      <c r="I28" s="13"/>
      <c r="J28" s="13"/>
    </row>
    <row r="29" spans="1:10" x14ac:dyDescent="0.25">
      <c r="A29" s="12" t="s">
        <v>27</v>
      </c>
      <c r="B29" s="42">
        <f>+'[1]HD Ex-Works'!Y73</f>
        <v>129790</v>
      </c>
      <c r="C29" s="42">
        <v>1100</v>
      </c>
      <c r="D29" s="42">
        <f t="shared" si="0"/>
        <v>128690</v>
      </c>
      <c r="E29" s="58" t="s">
        <v>189</v>
      </c>
      <c r="F29" s="59">
        <f>+[1]FREIGHT!I219</f>
        <v>3828</v>
      </c>
      <c r="G29" s="35"/>
      <c r="H29" s="13"/>
      <c r="I29" s="13"/>
      <c r="J29" s="13"/>
    </row>
    <row r="30" spans="1:10" x14ac:dyDescent="0.25">
      <c r="A30" s="12" t="s">
        <v>100</v>
      </c>
      <c r="B30" s="42">
        <f>+'[1]HD Ex-Works'!Z73</f>
        <v>127790</v>
      </c>
      <c r="C30" s="42">
        <v>1100</v>
      </c>
      <c r="D30" s="42">
        <f t="shared" si="0"/>
        <v>126690</v>
      </c>
      <c r="E30" s="58"/>
      <c r="F30" s="37"/>
      <c r="G30" s="35"/>
      <c r="H30" s="13"/>
      <c r="I30" s="13"/>
      <c r="J30" s="13"/>
    </row>
    <row r="31" spans="1:10" x14ac:dyDescent="0.25">
      <c r="A31" s="12" t="s">
        <v>101</v>
      </c>
      <c r="B31" s="42">
        <f>+'[1]HD Ex-Works'!AA73</f>
        <v>120585</v>
      </c>
      <c r="C31" s="42">
        <v>1100</v>
      </c>
      <c r="D31" s="42">
        <f t="shared" si="0"/>
        <v>119485</v>
      </c>
      <c r="E31" s="58"/>
      <c r="F31" s="37"/>
      <c r="G31" s="35"/>
      <c r="H31" s="13"/>
      <c r="I31" s="13"/>
      <c r="J31" s="13"/>
    </row>
    <row r="32" spans="1:10" x14ac:dyDescent="0.25">
      <c r="A32" s="12" t="s">
        <v>102</v>
      </c>
      <c r="B32" s="42">
        <f>+'[1]HD Ex-Works'!AB73</f>
        <v>134063</v>
      </c>
      <c r="C32" s="42">
        <v>1100</v>
      </c>
      <c r="D32" s="42">
        <f t="shared" si="0"/>
        <v>132963</v>
      </c>
      <c r="E32" s="58"/>
      <c r="F32" s="37"/>
      <c r="G32" s="35"/>
      <c r="H32" s="13"/>
      <c r="I32" s="13"/>
      <c r="J32" s="13"/>
    </row>
    <row r="33" spans="1:10" x14ac:dyDescent="0.25">
      <c r="A33" s="12" t="s">
        <v>103</v>
      </c>
      <c r="B33" s="42">
        <f>+'[1]HD Ex-Works'!AC73</f>
        <v>131960</v>
      </c>
      <c r="C33" s="42">
        <v>1100</v>
      </c>
      <c r="D33" s="42">
        <f t="shared" si="0"/>
        <v>130860</v>
      </c>
      <c r="E33" s="58"/>
      <c r="F33" s="37"/>
      <c r="G33" s="35"/>
      <c r="H33" s="13"/>
      <c r="I33" s="13"/>
      <c r="J33" s="13"/>
    </row>
    <row r="34" spans="1:10" x14ac:dyDescent="0.25">
      <c r="A34" s="45" t="s">
        <v>33</v>
      </c>
      <c r="B34" s="42"/>
      <c r="C34" s="42"/>
      <c r="D34" s="37"/>
      <c r="E34" s="58"/>
      <c r="F34" s="37"/>
      <c r="G34" s="35"/>
      <c r="H34" s="13"/>
      <c r="I34" s="13"/>
      <c r="J34" s="13"/>
    </row>
    <row r="35" spans="1:10" x14ac:dyDescent="0.25">
      <c r="A35" s="12" t="s">
        <v>34</v>
      </c>
      <c r="B35" s="42">
        <f>+'[1]PP EX- WORK'!G70</f>
        <v>136340</v>
      </c>
      <c r="C35" s="42">
        <v>1100</v>
      </c>
      <c r="D35" s="42">
        <f t="shared" ref="D35:D43" si="1">+B35-C35</f>
        <v>135240</v>
      </c>
      <c r="E35" s="62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42">
        <f>+'[1]PP EX- WORK'!E70</f>
        <v>131150</v>
      </c>
      <c r="C36" s="42">
        <v>1100</v>
      </c>
      <c r="D36" s="42">
        <f t="shared" si="1"/>
        <v>130050</v>
      </c>
      <c r="E36" s="44"/>
      <c r="F36" s="24"/>
      <c r="G36" s="13"/>
      <c r="H36" s="13"/>
      <c r="I36" s="13"/>
      <c r="J36" s="13"/>
    </row>
    <row r="37" spans="1:10" x14ac:dyDescent="0.25">
      <c r="A37" s="12" t="s">
        <v>105</v>
      </c>
      <c r="B37" s="42">
        <f>+'[1]PP EX- WORK'!B70</f>
        <v>130130</v>
      </c>
      <c r="C37" s="42">
        <v>1100</v>
      </c>
      <c r="D37" s="42">
        <f t="shared" si="1"/>
        <v>129030</v>
      </c>
      <c r="E37" s="44"/>
      <c r="F37" s="24"/>
      <c r="G37" s="13"/>
      <c r="H37" s="13"/>
      <c r="I37" s="13"/>
      <c r="J37" s="13"/>
    </row>
    <row r="38" spans="1:10" x14ac:dyDescent="0.25">
      <c r="A38" s="12" t="s">
        <v>37</v>
      </c>
      <c r="B38" s="41">
        <f>+'[1]PP EX- WORK'!F70</f>
        <v>131650</v>
      </c>
      <c r="C38" s="42">
        <v>1100</v>
      </c>
      <c r="D38" s="42">
        <f t="shared" si="1"/>
        <v>130550</v>
      </c>
      <c r="E38" s="44"/>
      <c r="F38" s="24"/>
      <c r="G38" s="13"/>
      <c r="H38" s="13"/>
      <c r="I38" s="13"/>
      <c r="J38" s="13"/>
    </row>
    <row r="39" spans="1:10" x14ac:dyDescent="0.25">
      <c r="A39" s="12" t="s">
        <v>191</v>
      </c>
      <c r="B39" s="42">
        <f>+'[1]PP EX- WORK'!X70</f>
        <v>126130</v>
      </c>
      <c r="C39" s="42">
        <v>1100</v>
      </c>
      <c r="D39" s="42">
        <f t="shared" si="1"/>
        <v>125030</v>
      </c>
      <c r="E39" s="44"/>
      <c r="F39" s="24"/>
      <c r="G39" s="13"/>
      <c r="H39" s="13"/>
      <c r="I39" s="13"/>
      <c r="J39" s="13"/>
    </row>
    <row r="40" spans="1:10" x14ac:dyDescent="0.25">
      <c r="A40" s="12" t="s">
        <v>107</v>
      </c>
      <c r="B40" s="42">
        <f>+'[1]PP EX- WORK'!C70</f>
        <v>129630</v>
      </c>
      <c r="C40" s="42">
        <v>1100</v>
      </c>
      <c r="D40" s="42">
        <f t="shared" si="1"/>
        <v>128530</v>
      </c>
      <c r="E40" s="44"/>
      <c r="F40" s="24"/>
      <c r="G40" s="13"/>
      <c r="H40" s="13"/>
      <c r="I40" s="13"/>
      <c r="J40" s="13"/>
    </row>
    <row r="41" spans="1:10" x14ac:dyDescent="0.25">
      <c r="A41" s="12" t="s">
        <v>108</v>
      </c>
      <c r="B41" s="42">
        <f>+'[1]PP EX- WORK'!D70</f>
        <v>130150</v>
      </c>
      <c r="C41" s="42">
        <v>1100</v>
      </c>
      <c r="D41" s="42">
        <f t="shared" si="1"/>
        <v>129050</v>
      </c>
      <c r="E41" s="44"/>
      <c r="F41" s="24"/>
      <c r="G41" s="13"/>
      <c r="H41" s="13"/>
      <c r="I41" s="13"/>
      <c r="J41" s="13"/>
    </row>
    <row r="42" spans="1:10" x14ac:dyDescent="0.25">
      <c r="A42" s="12" t="s">
        <v>109</v>
      </c>
      <c r="B42" s="42">
        <f>+'[1]PP EX- WORK'!H70</f>
        <v>135940</v>
      </c>
      <c r="C42" s="42">
        <v>1100</v>
      </c>
      <c r="D42" s="42">
        <f t="shared" si="1"/>
        <v>134840</v>
      </c>
      <c r="E42" s="44"/>
      <c r="F42" s="24"/>
      <c r="G42" s="13"/>
      <c r="H42" s="13"/>
      <c r="I42" s="13"/>
      <c r="J42" s="13"/>
    </row>
    <row r="43" spans="1:10" x14ac:dyDescent="0.25">
      <c r="A43" s="12" t="s">
        <v>110</v>
      </c>
      <c r="B43" s="42">
        <f>+'[1]PP EX- WORK'!AA70</f>
        <v>128130</v>
      </c>
      <c r="C43" s="42">
        <v>1100</v>
      </c>
      <c r="D43" s="42">
        <f t="shared" si="1"/>
        <v>127030</v>
      </c>
      <c r="E43" s="44"/>
      <c r="F43" s="24"/>
      <c r="G43" s="13"/>
      <c r="H43" s="13"/>
      <c r="I43" s="13"/>
      <c r="J43" s="13"/>
    </row>
    <row r="44" spans="1:10" x14ac:dyDescent="0.25">
      <c r="A44" s="45" t="s">
        <v>41</v>
      </c>
      <c r="B44" s="42"/>
      <c r="C44" s="42"/>
      <c r="D44" s="43"/>
      <c r="E44" s="44"/>
      <c r="F44" s="24"/>
      <c r="G44" s="13"/>
      <c r="H44" s="13"/>
      <c r="I44" s="13"/>
      <c r="J44" s="13"/>
    </row>
    <row r="45" spans="1:10" x14ac:dyDescent="0.25">
      <c r="A45" s="12" t="s">
        <v>111</v>
      </c>
      <c r="B45" s="42">
        <f>+'[1]PP EX- WORK'!R70</f>
        <v>139746</v>
      </c>
      <c r="C45" s="42">
        <v>1100</v>
      </c>
      <c r="D45" s="42">
        <f t="shared" ref="D45:D58" si="2">+B45-C45</f>
        <v>138646</v>
      </c>
      <c r="E45" s="44"/>
      <c r="F45" s="24"/>
      <c r="G45" s="13"/>
      <c r="H45" s="13"/>
      <c r="I45" s="13"/>
      <c r="J45" s="13"/>
    </row>
    <row r="46" spans="1:10" x14ac:dyDescent="0.25">
      <c r="A46" s="12" t="s">
        <v>112</v>
      </c>
      <c r="B46" s="42">
        <f>+'[1]PP EX- WORK'!P70</f>
        <v>139646</v>
      </c>
      <c r="C46" s="42">
        <v>1100</v>
      </c>
      <c r="D46" s="42">
        <f>+B46-C46</f>
        <v>138546</v>
      </c>
      <c r="E46" s="44"/>
      <c r="F46" s="24"/>
      <c r="G46" s="13"/>
      <c r="H46" s="13"/>
      <c r="I46" s="13"/>
      <c r="J46" s="13"/>
    </row>
    <row r="47" spans="1:10" x14ac:dyDescent="0.25">
      <c r="A47" s="12" t="s">
        <v>113</v>
      </c>
      <c r="B47" s="42">
        <f>+'[1]PP EX- WORK'!Z70</f>
        <v>130396</v>
      </c>
      <c r="C47" s="42">
        <v>1100</v>
      </c>
      <c r="D47" s="42">
        <f t="shared" si="2"/>
        <v>129296</v>
      </c>
      <c r="E47" s="44"/>
      <c r="F47" s="24"/>
      <c r="G47" s="13"/>
      <c r="H47" s="13"/>
      <c r="I47" s="13"/>
      <c r="J47" s="13"/>
    </row>
    <row r="48" spans="1:10" x14ac:dyDescent="0.25">
      <c r="A48" s="12" t="s">
        <v>51</v>
      </c>
      <c r="B48" s="42">
        <f>+'[1]PP EX- WORK'!Q70</f>
        <v>138196</v>
      </c>
      <c r="C48" s="42">
        <v>1100</v>
      </c>
      <c r="D48" s="42">
        <f t="shared" si="2"/>
        <v>137096</v>
      </c>
      <c r="E48" s="44"/>
      <c r="F48" s="24"/>
      <c r="G48" s="13"/>
      <c r="H48" s="13"/>
      <c r="I48" s="13"/>
      <c r="J48" s="13"/>
    </row>
    <row r="49" spans="1:10" x14ac:dyDescent="0.25">
      <c r="A49" s="12" t="s">
        <v>114</v>
      </c>
      <c r="B49" s="42">
        <f>+'[1]PP EX- WORK'!S70</f>
        <v>136396</v>
      </c>
      <c r="C49" s="42">
        <v>1100</v>
      </c>
      <c r="D49" s="42">
        <f t="shared" si="2"/>
        <v>135296</v>
      </c>
      <c r="E49" s="44"/>
      <c r="F49" s="24"/>
      <c r="G49" s="13"/>
      <c r="H49" s="13"/>
      <c r="I49" s="13"/>
      <c r="J49" s="13"/>
    </row>
    <row r="50" spans="1:10" x14ac:dyDescent="0.25">
      <c r="A50" s="12" t="s">
        <v>43</v>
      </c>
      <c r="B50" s="42">
        <f>+'[1]PP EX- WORK'!T70</f>
        <v>136930</v>
      </c>
      <c r="C50" s="42">
        <v>1100</v>
      </c>
      <c r="D50" s="42">
        <f t="shared" si="2"/>
        <v>135830</v>
      </c>
      <c r="E50" s="44"/>
      <c r="F50" s="24"/>
      <c r="G50" s="13"/>
      <c r="H50" s="13"/>
      <c r="I50" s="13"/>
      <c r="J50" s="13"/>
    </row>
    <row r="51" spans="1:10" x14ac:dyDescent="0.25">
      <c r="A51" s="12" t="s">
        <v>44</v>
      </c>
      <c r="B51" s="42">
        <f>+'[1]PP EX- WORK'!U70</f>
        <v>138780</v>
      </c>
      <c r="C51" s="42">
        <v>1100</v>
      </c>
      <c r="D51" s="42">
        <f t="shared" si="2"/>
        <v>137680</v>
      </c>
      <c r="E51" s="44"/>
      <c r="F51" s="24"/>
      <c r="G51" s="13"/>
      <c r="H51" s="13"/>
      <c r="I51" s="13"/>
      <c r="J51" s="13"/>
    </row>
    <row r="52" spans="1:10" x14ac:dyDescent="0.25">
      <c r="A52" s="12" t="s">
        <v>45</v>
      </c>
      <c r="B52" s="42">
        <f>+'[1]PP EX- WORK'!V70</f>
        <v>137896</v>
      </c>
      <c r="C52" s="42">
        <v>1100</v>
      </c>
      <c r="D52" s="42">
        <f t="shared" si="2"/>
        <v>136796</v>
      </c>
      <c r="E52" s="44"/>
      <c r="F52" s="24"/>
      <c r="G52" s="13"/>
      <c r="H52" s="13"/>
      <c r="I52" s="13"/>
      <c r="J52" s="13"/>
    </row>
    <row r="53" spans="1:10" x14ac:dyDescent="0.25">
      <c r="A53" s="12" t="s">
        <v>46</v>
      </c>
      <c r="B53" s="42">
        <f>+'[1]PP EX- WORK'!W70</f>
        <v>137896</v>
      </c>
      <c r="C53" s="42">
        <v>1100</v>
      </c>
      <c r="D53" s="42">
        <f t="shared" si="2"/>
        <v>136796</v>
      </c>
      <c r="E53" s="44"/>
      <c r="F53" s="24"/>
      <c r="G53" s="13"/>
      <c r="H53" s="13"/>
      <c r="I53" s="13"/>
      <c r="J53" s="13"/>
    </row>
    <row r="54" spans="1:10" x14ac:dyDescent="0.25">
      <c r="A54" s="12" t="s">
        <v>115</v>
      </c>
      <c r="B54" s="42">
        <f>+'[1]PP EX- WORK'!N70</f>
        <v>136396</v>
      </c>
      <c r="C54" s="42">
        <v>1100</v>
      </c>
      <c r="D54" s="42">
        <f t="shared" si="2"/>
        <v>135296</v>
      </c>
      <c r="E54" s="44"/>
      <c r="F54" s="24"/>
      <c r="G54" s="13"/>
      <c r="H54" s="13"/>
      <c r="I54" s="13"/>
      <c r="J54" s="13"/>
    </row>
    <row r="55" spans="1:10" x14ac:dyDescent="0.25">
      <c r="A55" s="12" t="s">
        <v>192</v>
      </c>
      <c r="B55" s="42">
        <f>+'[1]PP EX- WORK'!O70</f>
        <v>135896</v>
      </c>
      <c r="C55" s="42">
        <v>1100</v>
      </c>
      <c r="D55" s="42">
        <f t="shared" si="2"/>
        <v>134796</v>
      </c>
      <c r="E55" s="44"/>
      <c r="F55" s="24"/>
      <c r="G55" s="13"/>
      <c r="H55" s="13"/>
      <c r="I55" s="13"/>
      <c r="J55" s="13"/>
    </row>
    <row r="56" spans="1:10" x14ac:dyDescent="0.25">
      <c r="A56" s="12" t="s">
        <v>117</v>
      </c>
      <c r="B56" s="42">
        <f>+'[1]PP EX- WORK'!K70</f>
        <v>139403</v>
      </c>
      <c r="C56" s="42">
        <v>1100</v>
      </c>
      <c r="D56" s="42">
        <f t="shared" si="2"/>
        <v>138303</v>
      </c>
      <c r="E56" s="44"/>
      <c r="F56" s="24"/>
      <c r="G56" s="13"/>
      <c r="H56" s="13"/>
      <c r="I56" s="13"/>
      <c r="J56" s="13"/>
    </row>
    <row r="57" spans="1:10" x14ac:dyDescent="0.25">
      <c r="A57" s="12" t="s">
        <v>118</v>
      </c>
      <c r="B57" s="42">
        <f>+'[1]PP EX- WORK'!M70</f>
        <v>142403</v>
      </c>
      <c r="C57" s="42">
        <v>1100</v>
      </c>
      <c r="D57" s="42">
        <f t="shared" si="2"/>
        <v>141303</v>
      </c>
      <c r="E57" s="44"/>
      <c r="F57" s="24"/>
      <c r="G57" s="13"/>
      <c r="H57" s="13"/>
      <c r="I57" s="13"/>
      <c r="J57" s="13"/>
    </row>
    <row r="58" spans="1:10" x14ac:dyDescent="0.25">
      <c r="A58" s="47" t="s">
        <v>119</v>
      </c>
      <c r="B58" s="42">
        <f>+'[1]PP EX- WORK'!L70</f>
        <v>141246</v>
      </c>
      <c r="C58" s="42">
        <v>1100</v>
      </c>
      <c r="D58" s="42">
        <f t="shared" si="2"/>
        <v>140146</v>
      </c>
      <c r="E58" s="44"/>
      <c r="F58" s="24"/>
      <c r="G58" s="13"/>
      <c r="H58" s="13"/>
      <c r="I58" s="13"/>
      <c r="J58" s="13"/>
    </row>
    <row r="59" spans="1:10" x14ac:dyDescent="0.25">
      <c r="A59" s="45" t="s">
        <v>54</v>
      </c>
      <c r="B59" s="42"/>
      <c r="C59" s="42"/>
      <c r="D59" s="43"/>
      <c r="E59" s="44"/>
      <c r="F59" s="24"/>
      <c r="G59" s="13"/>
      <c r="H59" s="13"/>
      <c r="I59" s="13"/>
      <c r="J59" s="13"/>
    </row>
    <row r="60" spans="1:10" x14ac:dyDescent="0.25">
      <c r="A60" s="12" t="s">
        <v>120</v>
      </c>
      <c r="B60" s="42">
        <f>+'[1]LL Ex-Works &amp; STP'!C70</f>
        <v>124601</v>
      </c>
      <c r="C60" s="42">
        <v>1100</v>
      </c>
      <c r="D60" s="42">
        <f t="shared" ref="D60:D68" si="3">+B60-C60</f>
        <v>123501</v>
      </c>
      <c r="E60" s="44"/>
      <c r="F60" s="24"/>
      <c r="G60" s="13"/>
      <c r="H60" s="13"/>
      <c r="I60" s="13"/>
      <c r="J60" s="13"/>
    </row>
    <row r="61" spans="1:10" x14ac:dyDescent="0.25">
      <c r="A61" s="12" t="s">
        <v>121</v>
      </c>
      <c r="B61" s="42">
        <f>+'[1]LL Ex-Works &amp; STP'!B70</f>
        <v>123601</v>
      </c>
      <c r="C61" s="42">
        <v>1100</v>
      </c>
      <c r="D61" s="42">
        <f t="shared" si="3"/>
        <v>122501</v>
      </c>
      <c r="E61" s="44"/>
      <c r="F61" s="24"/>
      <c r="G61" s="13"/>
      <c r="H61" s="13"/>
      <c r="I61" s="13"/>
      <c r="J61" s="13"/>
    </row>
    <row r="62" spans="1:10" x14ac:dyDescent="0.25">
      <c r="A62" s="12" t="s">
        <v>122</v>
      </c>
      <c r="B62" s="42">
        <f>+'[1]LL Ex-Works &amp; STP'!B70</f>
        <v>123601</v>
      </c>
      <c r="C62" s="42">
        <v>1100</v>
      </c>
      <c r="D62" s="42">
        <f t="shared" si="3"/>
        <v>122501</v>
      </c>
      <c r="E62" s="44"/>
      <c r="F62" s="24"/>
      <c r="G62" s="13"/>
      <c r="H62" s="13"/>
      <c r="I62" s="13"/>
      <c r="J62" s="13"/>
    </row>
    <row r="63" spans="1:10" x14ac:dyDescent="0.25">
      <c r="A63" s="12" t="s">
        <v>123</v>
      </c>
      <c r="B63" s="42">
        <f>+'[1]LL Ex-Works &amp; STP'!D70</f>
        <v>133691</v>
      </c>
      <c r="C63" s="42">
        <v>1100</v>
      </c>
      <c r="D63" s="42">
        <f t="shared" si="3"/>
        <v>132591</v>
      </c>
      <c r="E63" s="44"/>
      <c r="F63" s="24"/>
      <c r="G63" s="13"/>
      <c r="H63" s="13"/>
      <c r="I63" s="13"/>
      <c r="J63" s="13"/>
    </row>
    <row r="64" spans="1:10" x14ac:dyDescent="0.25">
      <c r="A64" s="12" t="s">
        <v>124</v>
      </c>
      <c r="B64" s="42">
        <f>+'[1]LL Ex-Works &amp; STP'!E70</f>
        <v>135691</v>
      </c>
      <c r="C64" s="42">
        <v>1100</v>
      </c>
      <c r="D64" s="42">
        <f t="shared" si="3"/>
        <v>134591</v>
      </c>
      <c r="E64" s="44"/>
      <c r="F64" s="24"/>
      <c r="G64" s="13"/>
      <c r="H64" s="13"/>
      <c r="I64" s="13"/>
      <c r="J64" s="13"/>
    </row>
    <row r="65" spans="1:10" x14ac:dyDescent="0.25">
      <c r="A65" s="12" t="s">
        <v>125</v>
      </c>
      <c r="B65" s="42">
        <f>+'[1]LL Ex-Works &amp; STP'!F70</f>
        <v>137391</v>
      </c>
      <c r="C65" s="42">
        <v>1100</v>
      </c>
      <c r="D65" s="42">
        <f t="shared" si="3"/>
        <v>136291</v>
      </c>
      <c r="E65" s="44"/>
      <c r="F65" s="24"/>
      <c r="G65" s="13"/>
      <c r="H65" s="13"/>
      <c r="I65" s="13"/>
      <c r="J65" s="13"/>
    </row>
    <row r="66" spans="1:10" x14ac:dyDescent="0.25">
      <c r="A66" s="12" t="s">
        <v>126</v>
      </c>
      <c r="B66" s="42">
        <f>+'[1]LL Ex-Works &amp; STP'!B70-3000</f>
        <v>120601</v>
      </c>
      <c r="C66" s="42">
        <v>1100</v>
      </c>
      <c r="D66" s="42">
        <f t="shared" si="3"/>
        <v>119501</v>
      </c>
      <c r="E66" s="44"/>
      <c r="F66" s="24"/>
      <c r="G66" s="13"/>
      <c r="H66" s="13"/>
      <c r="I66" s="13"/>
      <c r="J66" s="13"/>
    </row>
    <row r="67" spans="1:10" x14ac:dyDescent="0.25">
      <c r="A67" s="12" t="s">
        <v>127</v>
      </c>
      <c r="B67" s="42">
        <f>+'[1]LL Ex-Works &amp; STP'!H70</f>
        <v>121601</v>
      </c>
      <c r="C67" s="42">
        <v>1100</v>
      </c>
      <c r="D67" s="42">
        <f t="shared" si="3"/>
        <v>120501</v>
      </c>
      <c r="E67" s="44"/>
      <c r="F67" s="24"/>
      <c r="G67" s="13"/>
      <c r="H67" s="13"/>
      <c r="I67" s="13"/>
      <c r="J67" s="13"/>
    </row>
    <row r="68" spans="1:10" x14ac:dyDescent="0.25">
      <c r="A68" s="12" t="s">
        <v>128</v>
      </c>
      <c r="B68" s="42">
        <f>+'[1]LL Ex-Works &amp; STP'!I70</f>
        <v>121601</v>
      </c>
      <c r="C68" s="42">
        <v>1100</v>
      </c>
      <c r="D68" s="42">
        <f t="shared" si="3"/>
        <v>120501</v>
      </c>
      <c r="E68" s="44"/>
      <c r="F68" s="24"/>
      <c r="G68" s="13"/>
      <c r="H68" s="13"/>
      <c r="I68" s="13"/>
      <c r="J68" s="13"/>
    </row>
    <row r="69" spans="1:10" x14ac:dyDescent="0.25">
      <c r="A69" s="45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8" t="s">
        <v>131</v>
      </c>
      <c r="C70" s="48" t="s">
        <v>132</v>
      </c>
      <c r="D70" s="48" t="s">
        <v>133</v>
      </c>
      <c r="E70" s="48" t="s">
        <v>134</v>
      </c>
      <c r="F70" s="48" t="s">
        <v>135</v>
      </c>
      <c r="G70" s="48" t="s">
        <v>136</v>
      </c>
      <c r="H70" s="48" t="s">
        <v>137</v>
      </c>
      <c r="I70" s="48" t="s">
        <v>138</v>
      </c>
      <c r="J70" s="13"/>
    </row>
    <row r="71" spans="1:10" x14ac:dyDescent="0.25">
      <c r="A71" s="45" t="s">
        <v>139</v>
      </c>
      <c r="B71" s="49" t="s">
        <v>140</v>
      </c>
      <c r="C71" s="49" t="s">
        <v>141</v>
      </c>
      <c r="D71" s="49" t="s">
        <v>142</v>
      </c>
      <c r="E71" s="49" t="s">
        <v>143</v>
      </c>
      <c r="F71" s="49" t="s">
        <v>144</v>
      </c>
      <c r="G71" s="49" t="s">
        <v>145</v>
      </c>
      <c r="H71" s="49" t="s">
        <v>146</v>
      </c>
      <c r="I71" s="50" t="s">
        <v>147</v>
      </c>
      <c r="J71" s="13"/>
    </row>
    <row r="72" spans="1:10" x14ac:dyDescent="0.25">
      <c r="A72" s="12" t="s">
        <v>148</v>
      </c>
      <c r="B72" s="48" t="s">
        <v>131</v>
      </c>
      <c r="C72" s="48" t="s">
        <v>132</v>
      </c>
      <c r="D72" s="48" t="s">
        <v>133</v>
      </c>
      <c r="E72" s="48" t="s">
        <v>134</v>
      </c>
      <c r="F72" s="48" t="s">
        <v>135</v>
      </c>
      <c r="G72" s="48" t="s">
        <v>136</v>
      </c>
      <c r="H72" s="48" t="s">
        <v>137</v>
      </c>
      <c r="I72" s="48" t="s">
        <v>138</v>
      </c>
      <c r="J72" s="13"/>
    </row>
    <row r="73" spans="1:10" x14ac:dyDescent="0.25">
      <c r="A73" s="12" t="s">
        <v>149</v>
      </c>
      <c r="B73" s="48" t="s">
        <v>150</v>
      </c>
      <c r="C73" s="48" t="s">
        <v>151</v>
      </c>
      <c r="D73" s="48" t="s">
        <v>152</v>
      </c>
      <c r="E73" s="48" t="s">
        <v>153</v>
      </c>
      <c r="F73" s="48" t="s">
        <v>154</v>
      </c>
      <c r="G73" s="48" t="s">
        <v>155</v>
      </c>
      <c r="H73" s="48" t="s">
        <v>143</v>
      </c>
      <c r="I73" s="1" t="s">
        <v>156</v>
      </c>
      <c r="J73" s="13"/>
    </row>
    <row r="74" spans="1:10" x14ac:dyDescent="0.25">
      <c r="A74" s="28" t="s">
        <v>157</v>
      </c>
      <c r="B74" s="63"/>
      <c r="C74" s="63"/>
      <c r="D74" s="63"/>
      <c r="E74" s="63"/>
      <c r="F74" s="63"/>
      <c r="G74" s="63"/>
      <c r="H74" s="63"/>
      <c r="I74" s="63"/>
      <c r="J74" s="64"/>
    </row>
    <row r="75" spans="1:10" x14ac:dyDescent="0.25">
      <c r="A75" s="29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30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30" t="s">
        <v>160</v>
      </c>
      <c r="B77" s="24"/>
      <c r="C77" s="24"/>
      <c r="D77" s="24"/>
      <c r="E77" s="24"/>
      <c r="F77" s="24"/>
      <c r="G77" s="24"/>
      <c r="H77" s="24"/>
      <c r="I77" s="13"/>
      <c r="J77" s="13"/>
    </row>
    <row r="78" spans="1:10" x14ac:dyDescent="0.25">
      <c r="A78" s="30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30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29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11">
    <mergeCell ref="A1:I1"/>
    <mergeCell ref="A2:I2"/>
    <mergeCell ref="A3:F3"/>
    <mergeCell ref="A4:F4"/>
    <mergeCell ref="A5:F5"/>
    <mergeCell ref="G5:H5"/>
    <mergeCell ref="A6:F6"/>
    <mergeCell ref="G6:H6"/>
    <mergeCell ref="A7:I7"/>
    <mergeCell ref="E10:G10"/>
    <mergeCell ref="B69:J69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workbookViewId="0">
      <selection activeCell="I18" sqref="I18"/>
    </sheetView>
  </sheetViews>
  <sheetFormatPr defaultRowHeight="15" x14ac:dyDescent="0.25"/>
  <cols>
    <col min="1" max="1" width="29.85546875" customWidth="1"/>
    <col min="2" max="2" width="11.7109375" bestFit="1" customWidth="1"/>
    <col min="3" max="3" width="9.28515625" bestFit="1" customWidth="1"/>
    <col min="4" max="4" width="9.28515625" customWidth="1"/>
    <col min="5" max="5" width="13.140625" customWidth="1"/>
    <col min="6" max="6" width="12.28515625" customWidth="1"/>
    <col min="7" max="7" width="15.7109375" customWidth="1"/>
    <col min="8" max="8" width="16" customWidth="1"/>
    <col min="9" max="9" width="18.7109375" customWidth="1"/>
    <col min="10" max="12" width="7.85546875" bestFit="1" customWidth="1"/>
  </cols>
  <sheetData>
    <row r="1" spans="1:12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2" x14ac:dyDescent="0.25">
      <c r="A3" s="79" t="s">
        <v>2</v>
      </c>
      <c r="B3" s="79"/>
      <c r="C3" s="79"/>
      <c r="D3" s="79"/>
      <c r="E3" s="79"/>
      <c r="F3" s="79"/>
      <c r="G3" s="79"/>
      <c r="H3" s="79"/>
      <c r="I3" s="79"/>
      <c r="J3" s="51"/>
      <c r="K3" s="51"/>
      <c r="L3" s="52"/>
    </row>
    <row r="4" spans="1:12" x14ac:dyDescent="0.25">
      <c r="A4" s="79" t="s">
        <v>169</v>
      </c>
      <c r="B4" s="79"/>
      <c r="C4" s="79"/>
      <c r="D4" s="79"/>
      <c r="E4" s="79"/>
      <c r="F4" s="79"/>
      <c r="G4" s="79"/>
      <c r="H4" s="79"/>
      <c r="I4" s="79"/>
      <c r="J4" s="51"/>
      <c r="K4" s="51"/>
      <c r="L4" s="26"/>
    </row>
    <row r="5" spans="1:12" x14ac:dyDescent="0.25">
      <c r="A5" s="79" t="s">
        <v>194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53"/>
    </row>
    <row r="6" spans="1:12" x14ac:dyDescent="0.25">
      <c r="A6" s="79" t="s">
        <v>76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13"/>
    </row>
    <row r="7" spans="1:12" x14ac:dyDescent="0.25">
      <c r="A7" s="76" t="str">
        <f>+'[1]STOCK POINT'!A9:E9</f>
        <v>HDPE, LLDPE &amp; PP PRICE W.E.F. DT. 23.07.26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x14ac:dyDescent="0.25">
      <c r="A8" s="1" t="s">
        <v>77</v>
      </c>
      <c r="B8" s="1" t="s">
        <v>78</v>
      </c>
      <c r="C8" s="1" t="s">
        <v>79</v>
      </c>
      <c r="D8" s="39" t="s">
        <v>80</v>
      </c>
      <c r="E8" s="39" t="s">
        <v>81</v>
      </c>
      <c r="F8" s="39" t="s">
        <v>82</v>
      </c>
      <c r="G8" s="39" t="s">
        <v>171</v>
      </c>
      <c r="H8" s="40"/>
      <c r="I8" s="13"/>
      <c r="J8" s="54"/>
      <c r="K8" s="13"/>
      <c r="L8" s="13"/>
    </row>
    <row r="9" spans="1:12" x14ac:dyDescent="0.25">
      <c r="A9" s="36" t="s">
        <v>12</v>
      </c>
      <c r="B9" s="37"/>
      <c r="C9" s="1" t="s">
        <v>84</v>
      </c>
      <c r="D9" s="39" t="s">
        <v>85</v>
      </c>
      <c r="E9" s="39" t="s">
        <v>78</v>
      </c>
      <c r="F9" s="65">
        <v>0.18</v>
      </c>
      <c r="G9" s="39" t="s">
        <v>172</v>
      </c>
      <c r="H9" s="40"/>
      <c r="I9" s="2"/>
      <c r="J9" s="14"/>
      <c r="K9" s="13"/>
      <c r="L9" s="13"/>
    </row>
    <row r="10" spans="1:12" x14ac:dyDescent="0.25">
      <c r="A10" s="12" t="s">
        <v>87</v>
      </c>
      <c r="B10" s="41">
        <f>+'[1]HD Ex-Works'!R73</f>
        <v>125060</v>
      </c>
      <c r="C10" s="42">
        <v>1100</v>
      </c>
      <c r="D10" s="42">
        <f>+[1]FREIGHT!I193</f>
        <v>3745</v>
      </c>
      <c r="E10" s="42">
        <f>+B10-C10+D10</f>
        <v>127705</v>
      </c>
      <c r="F10" s="42">
        <f>+E10*18%</f>
        <v>22986.899999999998</v>
      </c>
      <c r="G10" s="42">
        <f>+E10+F10</f>
        <v>150691.9</v>
      </c>
      <c r="H10" s="80" t="s">
        <v>173</v>
      </c>
      <c r="I10" s="78"/>
      <c r="J10" s="78"/>
      <c r="K10" s="13"/>
      <c r="L10" s="13"/>
    </row>
    <row r="11" spans="1:12" x14ac:dyDescent="0.25">
      <c r="A11" s="12" t="s">
        <v>15</v>
      </c>
      <c r="B11" s="41">
        <f>+'[1]HD Ex-Works'!S73</f>
        <v>127060</v>
      </c>
      <c r="C11" s="42">
        <v>1100</v>
      </c>
      <c r="D11" s="42">
        <f>+D10</f>
        <v>3745</v>
      </c>
      <c r="E11" s="42">
        <f t="shared" ref="E11:E33" si="0">+B11-C11+D11</f>
        <v>129705</v>
      </c>
      <c r="F11" s="42">
        <f t="shared" ref="F11:F33" si="1">+E11*18%</f>
        <v>23346.899999999998</v>
      </c>
      <c r="G11" s="42">
        <f t="shared" ref="G11:G33" si="2">+E11+F11</f>
        <v>153051.9</v>
      </c>
      <c r="H11" s="44"/>
      <c r="I11" s="24"/>
      <c r="J11" s="14"/>
      <c r="K11" s="13"/>
      <c r="L11" s="13"/>
    </row>
    <row r="12" spans="1:12" x14ac:dyDescent="0.25">
      <c r="A12" s="12" t="s">
        <v>88</v>
      </c>
      <c r="B12" s="41">
        <f>+'[1]HD Ex-Works'!T73</f>
        <v>135743</v>
      </c>
      <c r="C12" s="42">
        <v>1100</v>
      </c>
      <c r="D12" s="42">
        <f t="shared" ref="D12:D33" si="3">+D11</f>
        <v>3745</v>
      </c>
      <c r="E12" s="42">
        <f t="shared" si="0"/>
        <v>138388</v>
      </c>
      <c r="F12" s="42">
        <f t="shared" si="1"/>
        <v>24909.84</v>
      </c>
      <c r="G12" s="42">
        <f t="shared" si="2"/>
        <v>163297.84</v>
      </c>
      <c r="H12" s="44"/>
      <c r="I12" s="24"/>
      <c r="J12" s="14"/>
      <c r="K12" s="13"/>
      <c r="L12" s="13"/>
    </row>
    <row r="13" spans="1:12" x14ac:dyDescent="0.25">
      <c r="A13" s="12" t="s">
        <v>89</v>
      </c>
      <c r="B13" s="41">
        <f>+'[1]HD Ex-Works'!U73</f>
        <v>135743</v>
      </c>
      <c r="C13" s="42">
        <v>1100</v>
      </c>
      <c r="D13" s="42">
        <f t="shared" si="3"/>
        <v>3745</v>
      </c>
      <c r="E13" s="42">
        <f t="shared" si="0"/>
        <v>138388</v>
      </c>
      <c r="F13" s="42">
        <f t="shared" si="1"/>
        <v>24909.84</v>
      </c>
      <c r="G13" s="42">
        <f t="shared" si="2"/>
        <v>163297.84</v>
      </c>
      <c r="H13" s="24"/>
      <c r="I13" s="24"/>
      <c r="J13" s="14"/>
      <c r="K13" s="13"/>
      <c r="L13" s="13"/>
    </row>
    <row r="14" spans="1:12" x14ac:dyDescent="0.25">
      <c r="A14" s="12" t="s">
        <v>19</v>
      </c>
      <c r="B14" s="41">
        <f>+'[1]HD Ex-Works'!M73</f>
        <v>138243</v>
      </c>
      <c r="C14" s="42">
        <v>1100</v>
      </c>
      <c r="D14" s="42">
        <f t="shared" si="3"/>
        <v>3745</v>
      </c>
      <c r="E14" s="42">
        <f t="shared" si="0"/>
        <v>140888</v>
      </c>
      <c r="F14" s="42">
        <f t="shared" si="1"/>
        <v>25359.84</v>
      </c>
      <c r="G14" s="42">
        <f t="shared" si="2"/>
        <v>166247.84</v>
      </c>
      <c r="H14" s="24"/>
      <c r="I14" s="24"/>
      <c r="J14" s="14"/>
      <c r="K14" s="13"/>
      <c r="L14" s="13"/>
    </row>
    <row r="15" spans="1:12" x14ac:dyDescent="0.25">
      <c r="A15" s="12" t="s">
        <v>20</v>
      </c>
      <c r="B15" s="41">
        <f>+'[1]HD Ex-Works'!N73</f>
        <v>138243</v>
      </c>
      <c r="C15" s="42">
        <v>1100</v>
      </c>
      <c r="D15" s="42">
        <f t="shared" si="3"/>
        <v>3745</v>
      </c>
      <c r="E15" s="42">
        <f t="shared" si="0"/>
        <v>140888</v>
      </c>
      <c r="F15" s="42">
        <f t="shared" si="1"/>
        <v>25359.84</v>
      </c>
      <c r="G15" s="42">
        <f t="shared" si="2"/>
        <v>166247.84</v>
      </c>
      <c r="H15" s="24"/>
      <c r="I15" s="24"/>
      <c r="J15" s="14"/>
      <c r="K15" s="13"/>
      <c r="L15" s="13"/>
    </row>
    <row r="16" spans="1:12" x14ac:dyDescent="0.25">
      <c r="A16" s="12" t="s">
        <v>90</v>
      </c>
      <c r="B16" s="41">
        <f>+'[1]HD Ex-Works'!Q73</f>
        <v>126085</v>
      </c>
      <c r="C16" s="42">
        <v>1100</v>
      </c>
      <c r="D16" s="42">
        <f t="shared" si="3"/>
        <v>3745</v>
      </c>
      <c r="E16" s="42">
        <f t="shared" si="0"/>
        <v>128730</v>
      </c>
      <c r="F16" s="42">
        <f t="shared" si="1"/>
        <v>23171.399999999998</v>
      </c>
      <c r="G16" s="42">
        <f t="shared" si="2"/>
        <v>151901.4</v>
      </c>
      <c r="H16" s="2"/>
      <c r="I16" s="2"/>
      <c r="J16" s="2"/>
      <c r="K16" s="13"/>
      <c r="L16" s="13"/>
    </row>
    <row r="17" spans="1:12" x14ac:dyDescent="0.25">
      <c r="A17" s="12" t="s">
        <v>91</v>
      </c>
      <c r="B17" s="41">
        <f>+'[1]HD Ex-Works'!C73</f>
        <v>136710</v>
      </c>
      <c r="C17" s="42">
        <v>1100</v>
      </c>
      <c r="D17" s="42">
        <f t="shared" si="3"/>
        <v>3745</v>
      </c>
      <c r="E17" s="42">
        <f t="shared" si="0"/>
        <v>139355</v>
      </c>
      <c r="F17" s="42">
        <f t="shared" si="1"/>
        <v>25083.899999999998</v>
      </c>
      <c r="G17" s="42">
        <f t="shared" si="2"/>
        <v>164438.9</v>
      </c>
      <c r="H17" s="23"/>
      <c r="I17" s="2"/>
      <c r="J17" s="2"/>
      <c r="K17" s="13"/>
      <c r="L17" s="13"/>
    </row>
    <row r="18" spans="1:12" x14ac:dyDescent="0.25">
      <c r="A18" s="12" t="s">
        <v>92</v>
      </c>
      <c r="B18" s="41">
        <f>+'[1]HD Ex-Works'!D73</f>
        <v>135460</v>
      </c>
      <c r="C18" s="42">
        <v>1100</v>
      </c>
      <c r="D18" s="42">
        <f t="shared" si="3"/>
        <v>3745</v>
      </c>
      <c r="E18" s="42">
        <f t="shared" si="0"/>
        <v>138105</v>
      </c>
      <c r="F18" s="42">
        <f t="shared" si="1"/>
        <v>24858.899999999998</v>
      </c>
      <c r="G18" s="42">
        <f t="shared" si="2"/>
        <v>162963.9</v>
      </c>
      <c r="H18" s="23"/>
      <c r="I18" s="66"/>
      <c r="J18" s="23"/>
      <c r="K18" s="13"/>
      <c r="L18" s="13"/>
    </row>
    <row r="19" spans="1:12" x14ac:dyDescent="0.25">
      <c r="A19" s="12" t="s">
        <v>93</v>
      </c>
      <c r="B19" s="42">
        <f>+'[1]HD Ex-Works'!B73</f>
        <v>134960</v>
      </c>
      <c r="C19" s="42">
        <v>1100</v>
      </c>
      <c r="D19" s="42">
        <f t="shared" si="3"/>
        <v>3745</v>
      </c>
      <c r="E19" s="42">
        <f t="shared" si="0"/>
        <v>137605</v>
      </c>
      <c r="F19" s="42">
        <f t="shared" si="1"/>
        <v>24768.899999999998</v>
      </c>
      <c r="G19" s="42">
        <f t="shared" si="2"/>
        <v>162373.9</v>
      </c>
      <c r="H19" s="23"/>
      <c r="I19" s="66"/>
      <c r="J19" s="23"/>
      <c r="K19" s="13"/>
      <c r="L19" s="13"/>
    </row>
    <row r="20" spans="1:12" x14ac:dyDescent="0.25">
      <c r="A20" s="12" t="s">
        <v>94</v>
      </c>
      <c r="B20" s="42">
        <f>+'[1]HD Ex-Works'!E73</f>
        <v>136843</v>
      </c>
      <c r="C20" s="42">
        <v>1100</v>
      </c>
      <c r="D20" s="42">
        <f t="shared" si="3"/>
        <v>3745</v>
      </c>
      <c r="E20" s="42">
        <f t="shared" si="0"/>
        <v>139488</v>
      </c>
      <c r="F20" s="42">
        <f t="shared" si="1"/>
        <v>25107.84</v>
      </c>
      <c r="G20" s="42">
        <f t="shared" si="2"/>
        <v>164595.84</v>
      </c>
      <c r="H20" s="23"/>
      <c r="I20" s="67"/>
      <c r="J20" s="2"/>
      <c r="K20" s="13"/>
      <c r="L20" s="13"/>
    </row>
    <row r="21" spans="1:12" x14ac:dyDescent="0.25">
      <c r="A21" s="12" t="s">
        <v>25</v>
      </c>
      <c r="B21" s="42">
        <f>+'[1]HD Ex-Works'!F73</f>
        <v>137063</v>
      </c>
      <c r="C21" s="42">
        <v>1100</v>
      </c>
      <c r="D21" s="42">
        <f t="shared" si="3"/>
        <v>3745</v>
      </c>
      <c r="E21" s="42">
        <f t="shared" si="0"/>
        <v>139708</v>
      </c>
      <c r="F21" s="42">
        <f t="shared" si="1"/>
        <v>25147.439999999999</v>
      </c>
      <c r="G21" s="42">
        <f t="shared" si="2"/>
        <v>164855.44</v>
      </c>
      <c r="H21" s="23"/>
      <c r="I21" s="67"/>
      <c r="J21" s="2"/>
      <c r="K21" s="13"/>
      <c r="L21" s="13"/>
    </row>
    <row r="22" spans="1:12" x14ac:dyDescent="0.25">
      <c r="A22" s="12" t="s">
        <v>95</v>
      </c>
      <c r="B22" s="42">
        <f>+'[1]HD Ex-Works'!W73-3000</f>
        <v>128790</v>
      </c>
      <c r="C22" s="42">
        <v>1100</v>
      </c>
      <c r="D22" s="42">
        <f t="shared" si="3"/>
        <v>3745</v>
      </c>
      <c r="E22" s="42">
        <f t="shared" si="0"/>
        <v>131435</v>
      </c>
      <c r="F22" s="42">
        <f t="shared" si="1"/>
        <v>23658.3</v>
      </c>
      <c r="G22" s="42">
        <f t="shared" si="2"/>
        <v>155093.29999999999</v>
      </c>
      <c r="H22" s="23"/>
      <c r="I22" s="67"/>
      <c r="J22" s="2"/>
      <c r="K22" s="13"/>
      <c r="L22" s="13"/>
    </row>
    <row r="23" spans="1:12" x14ac:dyDescent="0.25">
      <c r="A23" s="12" t="s">
        <v>96</v>
      </c>
      <c r="B23" s="42">
        <f>+'[1]HD Ex-Works'!W73</f>
        <v>131790</v>
      </c>
      <c r="C23" s="42">
        <v>1100</v>
      </c>
      <c r="D23" s="42">
        <f t="shared" si="3"/>
        <v>3745</v>
      </c>
      <c r="E23" s="42">
        <f t="shared" si="0"/>
        <v>134435</v>
      </c>
      <c r="F23" s="42">
        <f t="shared" si="1"/>
        <v>24198.3</v>
      </c>
      <c r="G23" s="42">
        <f t="shared" si="2"/>
        <v>158633.29999999999</v>
      </c>
      <c r="H23" s="23"/>
      <c r="I23" s="67"/>
      <c r="J23" s="68"/>
      <c r="K23" s="13"/>
      <c r="L23" s="13"/>
    </row>
    <row r="24" spans="1:12" x14ac:dyDescent="0.25">
      <c r="A24" s="12" t="s">
        <v>97</v>
      </c>
      <c r="B24" s="42">
        <f>+'[1]HD Ex-Works'!X73</f>
        <v>131790</v>
      </c>
      <c r="C24" s="42">
        <v>1100</v>
      </c>
      <c r="D24" s="42">
        <f t="shared" si="3"/>
        <v>3745</v>
      </c>
      <c r="E24" s="42">
        <f t="shared" si="0"/>
        <v>134435</v>
      </c>
      <c r="F24" s="42">
        <f t="shared" si="1"/>
        <v>24198.3</v>
      </c>
      <c r="G24" s="42">
        <f t="shared" si="2"/>
        <v>158633.29999999999</v>
      </c>
      <c r="H24" s="23"/>
      <c r="I24" s="67"/>
      <c r="J24" s="68"/>
      <c r="K24" s="13"/>
      <c r="L24" s="13"/>
    </row>
    <row r="25" spans="1:12" x14ac:dyDescent="0.25">
      <c r="A25" s="12" t="s">
        <v>98</v>
      </c>
      <c r="B25" s="41">
        <f>+'[1]HD Ex-Works'!J73</f>
        <v>126910</v>
      </c>
      <c r="C25" s="42">
        <v>1100</v>
      </c>
      <c r="D25" s="42">
        <f t="shared" si="3"/>
        <v>3745</v>
      </c>
      <c r="E25" s="42">
        <f t="shared" si="0"/>
        <v>129555</v>
      </c>
      <c r="F25" s="42">
        <f t="shared" si="1"/>
        <v>23319.899999999998</v>
      </c>
      <c r="G25" s="42">
        <f t="shared" si="2"/>
        <v>152874.9</v>
      </c>
      <c r="H25" s="23"/>
      <c r="I25" s="66"/>
      <c r="J25" s="2"/>
      <c r="K25" s="13"/>
      <c r="L25" s="13"/>
    </row>
    <row r="26" spans="1:12" x14ac:dyDescent="0.25">
      <c r="A26" s="12" t="s">
        <v>29</v>
      </c>
      <c r="B26" s="42">
        <f>+'[1]HD Ex-Works'!H73</f>
        <v>126173</v>
      </c>
      <c r="C26" s="42">
        <v>1100</v>
      </c>
      <c r="D26" s="42">
        <f t="shared" si="3"/>
        <v>3745</v>
      </c>
      <c r="E26" s="42">
        <f t="shared" si="0"/>
        <v>128818</v>
      </c>
      <c r="F26" s="42">
        <f t="shared" si="1"/>
        <v>23187.239999999998</v>
      </c>
      <c r="G26" s="42">
        <f t="shared" si="2"/>
        <v>152005.24</v>
      </c>
      <c r="H26" s="23"/>
      <c r="I26" s="66"/>
      <c r="J26" s="2"/>
      <c r="K26" s="13"/>
      <c r="L26" s="13"/>
    </row>
    <row r="27" spans="1:12" x14ac:dyDescent="0.25">
      <c r="A27" s="12" t="s">
        <v>31</v>
      </c>
      <c r="B27" s="42">
        <f>+'[1]HD Ex-Works'!G73</f>
        <v>126923</v>
      </c>
      <c r="C27" s="42">
        <v>1100</v>
      </c>
      <c r="D27" s="42">
        <f t="shared" si="3"/>
        <v>3745</v>
      </c>
      <c r="E27" s="42">
        <f t="shared" si="0"/>
        <v>129568</v>
      </c>
      <c r="F27" s="42">
        <f t="shared" si="1"/>
        <v>23322.239999999998</v>
      </c>
      <c r="G27" s="42">
        <f t="shared" si="2"/>
        <v>152890.23999999999</v>
      </c>
      <c r="H27" s="23"/>
      <c r="I27" s="66"/>
      <c r="J27" s="2"/>
      <c r="K27" s="13"/>
      <c r="L27" s="13"/>
    </row>
    <row r="28" spans="1:12" x14ac:dyDescent="0.25">
      <c r="A28" s="12" t="s">
        <v>99</v>
      </c>
      <c r="B28" s="42">
        <f>+'[1]HD Ex-Works'!I73</f>
        <v>124910</v>
      </c>
      <c r="C28" s="42">
        <v>1100</v>
      </c>
      <c r="D28" s="42">
        <f t="shared" si="3"/>
        <v>3745</v>
      </c>
      <c r="E28" s="42">
        <f t="shared" si="0"/>
        <v>127555</v>
      </c>
      <c r="F28" s="42">
        <f t="shared" si="1"/>
        <v>22959.899999999998</v>
      </c>
      <c r="G28" s="42">
        <f t="shared" si="2"/>
        <v>150514.9</v>
      </c>
      <c r="H28" s="23"/>
      <c r="I28" s="66"/>
      <c r="J28" s="2"/>
      <c r="K28" s="13"/>
      <c r="L28" s="13"/>
    </row>
    <row r="29" spans="1:12" x14ac:dyDescent="0.25">
      <c r="A29" s="12" t="s">
        <v>27</v>
      </c>
      <c r="B29" s="42">
        <f>+'[1]HD Ex-Works'!Y73</f>
        <v>129790</v>
      </c>
      <c r="C29" s="42">
        <v>1100</v>
      </c>
      <c r="D29" s="42">
        <f t="shared" si="3"/>
        <v>3745</v>
      </c>
      <c r="E29" s="42">
        <f t="shared" si="0"/>
        <v>132435</v>
      </c>
      <c r="F29" s="42">
        <f t="shared" si="1"/>
        <v>23838.3</v>
      </c>
      <c r="G29" s="42">
        <f t="shared" si="2"/>
        <v>156273.29999999999</v>
      </c>
      <c r="H29" s="23"/>
      <c r="I29" s="66"/>
      <c r="J29" s="23"/>
      <c r="K29" s="13"/>
      <c r="L29" s="13"/>
    </row>
    <row r="30" spans="1:12" x14ac:dyDescent="0.25">
      <c r="A30" s="12" t="s">
        <v>100</v>
      </c>
      <c r="B30" s="42">
        <f>+'[1]HD Ex-Works'!Z73</f>
        <v>127790</v>
      </c>
      <c r="C30" s="42">
        <v>1100</v>
      </c>
      <c r="D30" s="42">
        <f t="shared" si="3"/>
        <v>3745</v>
      </c>
      <c r="E30" s="42">
        <f t="shared" si="0"/>
        <v>130435</v>
      </c>
      <c r="F30" s="42">
        <f t="shared" si="1"/>
        <v>23478.3</v>
      </c>
      <c r="G30" s="42">
        <f t="shared" si="2"/>
        <v>153913.29999999999</v>
      </c>
      <c r="H30" s="23"/>
      <c r="I30" s="23"/>
      <c r="J30" s="23"/>
      <c r="K30" s="13"/>
      <c r="L30" s="13"/>
    </row>
    <row r="31" spans="1:12" x14ac:dyDescent="0.25">
      <c r="A31" s="12" t="s">
        <v>101</v>
      </c>
      <c r="B31" s="42">
        <f>+'[1]HD Ex-Works'!AA73</f>
        <v>120585</v>
      </c>
      <c r="C31" s="42">
        <v>1100</v>
      </c>
      <c r="D31" s="42">
        <f t="shared" si="3"/>
        <v>3745</v>
      </c>
      <c r="E31" s="42">
        <f t="shared" si="0"/>
        <v>123230</v>
      </c>
      <c r="F31" s="42">
        <f t="shared" si="1"/>
        <v>22181.399999999998</v>
      </c>
      <c r="G31" s="42">
        <f t="shared" si="2"/>
        <v>145411.4</v>
      </c>
      <c r="H31" s="23"/>
      <c r="I31" s="23"/>
      <c r="J31" s="23"/>
      <c r="K31" s="13"/>
      <c r="L31" s="13"/>
    </row>
    <row r="32" spans="1:12" x14ac:dyDescent="0.25">
      <c r="A32" s="12" t="s">
        <v>102</v>
      </c>
      <c r="B32" s="42">
        <f>+'[1]HD Ex-Works'!AB73</f>
        <v>134063</v>
      </c>
      <c r="C32" s="42">
        <v>1100</v>
      </c>
      <c r="D32" s="42">
        <f t="shared" si="3"/>
        <v>3745</v>
      </c>
      <c r="E32" s="42">
        <f t="shared" si="0"/>
        <v>136708</v>
      </c>
      <c r="F32" s="42">
        <f t="shared" si="1"/>
        <v>24607.439999999999</v>
      </c>
      <c r="G32" s="42">
        <f t="shared" si="2"/>
        <v>161315.44</v>
      </c>
      <c r="H32" s="23"/>
      <c r="I32" s="23"/>
      <c r="J32" s="23"/>
      <c r="K32" s="13"/>
      <c r="L32" s="13"/>
    </row>
    <row r="33" spans="1:12" x14ac:dyDescent="0.25">
      <c r="A33" s="12" t="s">
        <v>103</v>
      </c>
      <c r="B33" s="42">
        <f>+'[1]HD Ex-Works'!AC73</f>
        <v>131960</v>
      </c>
      <c r="C33" s="42">
        <v>1100</v>
      </c>
      <c r="D33" s="42">
        <f t="shared" si="3"/>
        <v>3745</v>
      </c>
      <c r="E33" s="42">
        <f t="shared" si="0"/>
        <v>134605</v>
      </c>
      <c r="F33" s="42">
        <f t="shared" si="1"/>
        <v>24228.899999999998</v>
      </c>
      <c r="G33" s="42">
        <f t="shared" si="2"/>
        <v>158833.9</v>
      </c>
      <c r="H33" s="23"/>
      <c r="I33" s="23"/>
      <c r="J33" s="23"/>
      <c r="K33" s="13"/>
      <c r="L33" s="13"/>
    </row>
    <row r="34" spans="1:12" x14ac:dyDescent="0.25">
      <c r="A34" s="45" t="s">
        <v>33</v>
      </c>
      <c r="B34" s="42"/>
      <c r="C34" s="42"/>
      <c r="D34" s="42"/>
      <c r="E34" s="42"/>
      <c r="F34" s="42"/>
      <c r="G34" s="69"/>
      <c r="H34" s="23"/>
      <c r="I34" s="23"/>
      <c r="J34" s="23"/>
      <c r="K34" s="13"/>
      <c r="L34" s="13"/>
    </row>
    <row r="35" spans="1:12" x14ac:dyDescent="0.25">
      <c r="A35" s="12" t="s">
        <v>34</v>
      </c>
      <c r="B35" s="42">
        <f>+'[1]PP EX- WORK'!G70</f>
        <v>136340</v>
      </c>
      <c r="C35" s="42">
        <v>1100</v>
      </c>
      <c r="D35" s="42">
        <f>+D33</f>
        <v>3745</v>
      </c>
      <c r="E35" s="42">
        <f t="shared" ref="E35:E43" si="4">+B35-C35+D35</f>
        <v>138985</v>
      </c>
      <c r="F35" s="42">
        <f t="shared" ref="F35:F43" si="5">+E35*18%</f>
        <v>25017.3</v>
      </c>
      <c r="G35" s="42">
        <f t="shared" ref="G35:G43" si="6">+E35+F35</f>
        <v>164002.29999999999</v>
      </c>
      <c r="H35" s="62"/>
      <c r="I35" s="23"/>
      <c r="J35" s="13"/>
      <c r="K35" s="13"/>
      <c r="L35" s="13"/>
    </row>
    <row r="36" spans="1:12" x14ac:dyDescent="0.25">
      <c r="A36" s="12" t="s">
        <v>104</v>
      </c>
      <c r="B36" s="42">
        <f>+'[1]PP EX- WORK'!E70</f>
        <v>131150</v>
      </c>
      <c r="C36" s="42">
        <v>1100</v>
      </c>
      <c r="D36" s="42">
        <f t="shared" ref="D36:D43" si="7">+D35</f>
        <v>3745</v>
      </c>
      <c r="E36" s="42">
        <f t="shared" si="4"/>
        <v>133795</v>
      </c>
      <c r="F36" s="42">
        <f t="shared" si="5"/>
        <v>24083.1</v>
      </c>
      <c r="G36" s="42">
        <f t="shared" si="6"/>
        <v>157878.1</v>
      </c>
      <c r="H36" s="44"/>
      <c r="I36" s="24"/>
      <c r="J36" s="13"/>
      <c r="K36" s="13"/>
      <c r="L36" s="13"/>
    </row>
    <row r="37" spans="1:12" x14ac:dyDescent="0.25">
      <c r="A37" s="12" t="s">
        <v>105</v>
      </c>
      <c r="B37" s="42">
        <f>+'[1]PP EX- WORK'!B70</f>
        <v>130130</v>
      </c>
      <c r="C37" s="42">
        <v>1100</v>
      </c>
      <c r="D37" s="42">
        <f t="shared" si="7"/>
        <v>3745</v>
      </c>
      <c r="E37" s="42">
        <f t="shared" si="4"/>
        <v>132775</v>
      </c>
      <c r="F37" s="42">
        <f t="shared" si="5"/>
        <v>23899.5</v>
      </c>
      <c r="G37" s="42">
        <f t="shared" si="6"/>
        <v>156674.5</v>
      </c>
      <c r="H37" s="44"/>
      <c r="I37" s="24"/>
      <c r="J37" s="13"/>
      <c r="K37" s="13"/>
      <c r="L37" s="13"/>
    </row>
    <row r="38" spans="1:12" x14ac:dyDescent="0.25">
      <c r="A38" s="12" t="s">
        <v>37</v>
      </c>
      <c r="B38" s="41">
        <f>+'[1]PP EX- WORK'!F70</f>
        <v>131650</v>
      </c>
      <c r="C38" s="42">
        <v>1100</v>
      </c>
      <c r="D38" s="42">
        <f t="shared" si="7"/>
        <v>3745</v>
      </c>
      <c r="E38" s="42">
        <f t="shared" si="4"/>
        <v>134295</v>
      </c>
      <c r="F38" s="42">
        <f t="shared" si="5"/>
        <v>24173.1</v>
      </c>
      <c r="G38" s="42">
        <f t="shared" si="6"/>
        <v>158468.1</v>
      </c>
      <c r="H38" s="44"/>
      <c r="I38" s="24"/>
      <c r="J38" s="13"/>
      <c r="K38" s="13"/>
      <c r="L38" s="13"/>
    </row>
    <row r="39" spans="1:12" x14ac:dyDescent="0.25">
      <c r="A39" s="12" t="s">
        <v>191</v>
      </c>
      <c r="B39" s="42">
        <f>+'[1]PP EX- WORK'!X70</f>
        <v>126130</v>
      </c>
      <c r="C39" s="42">
        <v>1100</v>
      </c>
      <c r="D39" s="42">
        <f t="shared" si="7"/>
        <v>3745</v>
      </c>
      <c r="E39" s="42">
        <f t="shared" si="4"/>
        <v>128775</v>
      </c>
      <c r="F39" s="42">
        <f t="shared" si="5"/>
        <v>23179.5</v>
      </c>
      <c r="G39" s="42">
        <f t="shared" si="6"/>
        <v>151954.5</v>
      </c>
      <c r="H39" s="44"/>
      <c r="I39" s="24"/>
      <c r="J39" s="13"/>
      <c r="K39" s="13"/>
      <c r="L39" s="13"/>
    </row>
    <row r="40" spans="1:12" x14ac:dyDescent="0.25">
      <c r="A40" s="12" t="s">
        <v>107</v>
      </c>
      <c r="B40" s="42">
        <f>+'[1]PP EX- WORK'!C70</f>
        <v>129630</v>
      </c>
      <c r="C40" s="42">
        <v>1100</v>
      </c>
      <c r="D40" s="42">
        <f t="shared" si="7"/>
        <v>3745</v>
      </c>
      <c r="E40" s="42">
        <f t="shared" si="4"/>
        <v>132275</v>
      </c>
      <c r="F40" s="42">
        <f t="shared" si="5"/>
        <v>23809.5</v>
      </c>
      <c r="G40" s="42">
        <f t="shared" si="6"/>
        <v>156084.5</v>
      </c>
      <c r="H40" s="44"/>
      <c r="I40" s="24"/>
      <c r="J40" s="13"/>
      <c r="K40" s="13"/>
      <c r="L40" s="13"/>
    </row>
    <row r="41" spans="1:12" x14ac:dyDescent="0.25">
      <c r="A41" s="12" t="s">
        <v>108</v>
      </c>
      <c r="B41" s="42">
        <f>+'[1]PP EX- WORK'!D70</f>
        <v>130150</v>
      </c>
      <c r="C41" s="42">
        <v>1100</v>
      </c>
      <c r="D41" s="42">
        <f t="shared" si="7"/>
        <v>3745</v>
      </c>
      <c r="E41" s="42">
        <f t="shared" si="4"/>
        <v>132795</v>
      </c>
      <c r="F41" s="42">
        <f t="shared" si="5"/>
        <v>23903.1</v>
      </c>
      <c r="G41" s="42">
        <f t="shared" si="6"/>
        <v>156698.1</v>
      </c>
      <c r="H41" s="44"/>
      <c r="I41" s="24"/>
      <c r="J41" s="13"/>
      <c r="K41" s="13"/>
      <c r="L41" s="13"/>
    </row>
    <row r="42" spans="1:12" x14ac:dyDescent="0.25">
      <c r="A42" s="12" t="s">
        <v>109</v>
      </c>
      <c r="B42" s="42">
        <f>+'[1]PP EX- WORK'!H70</f>
        <v>135940</v>
      </c>
      <c r="C42" s="42">
        <v>1100</v>
      </c>
      <c r="D42" s="42">
        <f t="shared" si="7"/>
        <v>3745</v>
      </c>
      <c r="E42" s="42">
        <f t="shared" si="4"/>
        <v>138585</v>
      </c>
      <c r="F42" s="42">
        <f t="shared" si="5"/>
        <v>24945.3</v>
      </c>
      <c r="G42" s="42">
        <f t="shared" si="6"/>
        <v>163530.29999999999</v>
      </c>
      <c r="H42" s="44"/>
      <c r="I42" s="24"/>
      <c r="J42" s="13"/>
      <c r="K42" s="13"/>
      <c r="L42" s="13"/>
    </row>
    <row r="43" spans="1:12" x14ac:dyDescent="0.25">
      <c r="A43" s="12" t="s">
        <v>110</v>
      </c>
      <c r="B43" s="42">
        <f>+'[1]PP EX- WORK'!AA70</f>
        <v>128130</v>
      </c>
      <c r="C43" s="42">
        <v>1100</v>
      </c>
      <c r="D43" s="42">
        <f t="shared" si="7"/>
        <v>3745</v>
      </c>
      <c r="E43" s="42">
        <f t="shared" si="4"/>
        <v>130775</v>
      </c>
      <c r="F43" s="42">
        <f t="shared" si="5"/>
        <v>23539.5</v>
      </c>
      <c r="G43" s="42">
        <f t="shared" si="6"/>
        <v>154314.5</v>
      </c>
      <c r="H43" s="44"/>
      <c r="I43" s="24"/>
      <c r="J43" s="13"/>
      <c r="K43" s="13"/>
      <c r="L43" s="13"/>
    </row>
    <row r="44" spans="1:12" x14ac:dyDescent="0.25">
      <c r="A44" s="45" t="s">
        <v>41</v>
      </c>
      <c r="B44" s="42"/>
      <c r="C44" s="42"/>
      <c r="D44" s="43"/>
      <c r="E44" s="43"/>
      <c r="F44" s="43"/>
      <c r="G44" s="43"/>
      <c r="H44" s="44"/>
      <c r="I44" s="24"/>
      <c r="J44" s="13"/>
      <c r="K44" s="13"/>
      <c r="L44" s="13"/>
    </row>
    <row r="45" spans="1:12" x14ac:dyDescent="0.25">
      <c r="A45" s="12" t="s">
        <v>111</v>
      </c>
      <c r="B45" s="42">
        <f>+'[1]PP EX- WORK'!R70</f>
        <v>139746</v>
      </c>
      <c r="C45" s="42">
        <v>1100</v>
      </c>
      <c r="D45" s="42">
        <f>+D43</f>
        <v>3745</v>
      </c>
      <c r="E45" s="42">
        <f t="shared" ref="E45:E58" si="8">+B45-C45+D45</f>
        <v>142391</v>
      </c>
      <c r="F45" s="42">
        <f t="shared" ref="F45:F58" si="9">+E45*18%</f>
        <v>25630.379999999997</v>
      </c>
      <c r="G45" s="42">
        <f t="shared" ref="G45:G58" si="10">+E45+F45</f>
        <v>168021.38</v>
      </c>
      <c r="H45" s="44"/>
      <c r="I45" s="24"/>
      <c r="J45" s="13"/>
      <c r="K45" s="13"/>
      <c r="L45" s="13"/>
    </row>
    <row r="46" spans="1:12" x14ac:dyDescent="0.25">
      <c r="A46" s="12" t="s">
        <v>112</v>
      </c>
      <c r="B46" s="42">
        <f>+'[1]PP EX- WORK'!P70</f>
        <v>139646</v>
      </c>
      <c r="C46" s="42">
        <v>1100</v>
      </c>
      <c r="D46" s="42">
        <f t="shared" ref="D46:D58" si="11">+D45</f>
        <v>3745</v>
      </c>
      <c r="E46" s="42">
        <f t="shared" si="8"/>
        <v>142291</v>
      </c>
      <c r="F46" s="42">
        <f t="shared" si="9"/>
        <v>25612.379999999997</v>
      </c>
      <c r="G46" s="42">
        <f t="shared" si="10"/>
        <v>167903.38</v>
      </c>
      <c r="H46" s="44"/>
      <c r="I46" s="24"/>
      <c r="J46" s="13"/>
      <c r="K46" s="13"/>
      <c r="L46" s="13"/>
    </row>
    <row r="47" spans="1:12" x14ac:dyDescent="0.25">
      <c r="A47" s="12" t="s">
        <v>113</v>
      </c>
      <c r="B47" s="42">
        <f>+'[1]PP EX- WORK'!Z70</f>
        <v>130396</v>
      </c>
      <c r="C47" s="42">
        <v>1100</v>
      </c>
      <c r="D47" s="42">
        <f t="shared" si="11"/>
        <v>3745</v>
      </c>
      <c r="E47" s="42">
        <f t="shared" si="8"/>
        <v>133041</v>
      </c>
      <c r="F47" s="42">
        <f t="shared" si="9"/>
        <v>23947.379999999997</v>
      </c>
      <c r="G47" s="42">
        <f t="shared" si="10"/>
        <v>156988.38</v>
      </c>
      <c r="H47" s="44"/>
      <c r="I47" s="24"/>
      <c r="J47" s="13"/>
      <c r="K47" s="13"/>
      <c r="L47" s="13"/>
    </row>
    <row r="48" spans="1:12" x14ac:dyDescent="0.25">
      <c r="A48" s="12" t="s">
        <v>51</v>
      </c>
      <c r="B48" s="42">
        <f>+'[1]PP EX- WORK'!Q70</f>
        <v>138196</v>
      </c>
      <c r="C48" s="42">
        <v>1100</v>
      </c>
      <c r="D48" s="42">
        <f t="shared" si="11"/>
        <v>3745</v>
      </c>
      <c r="E48" s="42">
        <f t="shared" si="8"/>
        <v>140841</v>
      </c>
      <c r="F48" s="42">
        <f t="shared" si="9"/>
        <v>25351.379999999997</v>
      </c>
      <c r="G48" s="42">
        <f t="shared" si="10"/>
        <v>166192.38</v>
      </c>
      <c r="H48" s="44"/>
      <c r="I48" s="24"/>
      <c r="J48" s="13"/>
      <c r="K48" s="13"/>
      <c r="L48" s="13"/>
    </row>
    <row r="49" spans="1:12" x14ac:dyDescent="0.25">
      <c r="A49" s="12" t="s">
        <v>114</v>
      </c>
      <c r="B49" s="42">
        <f>+'[1]PP EX- WORK'!S70</f>
        <v>136396</v>
      </c>
      <c r="C49" s="42">
        <v>1100</v>
      </c>
      <c r="D49" s="42">
        <f t="shared" si="11"/>
        <v>3745</v>
      </c>
      <c r="E49" s="42">
        <f t="shared" si="8"/>
        <v>139041</v>
      </c>
      <c r="F49" s="42">
        <f t="shared" si="9"/>
        <v>25027.379999999997</v>
      </c>
      <c r="G49" s="42">
        <f t="shared" si="10"/>
        <v>164068.38</v>
      </c>
      <c r="H49" s="44"/>
      <c r="I49" s="24"/>
      <c r="J49" s="13"/>
      <c r="K49" s="13"/>
      <c r="L49" s="13"/>
    </row>
    <row r="50" spans="1:12" x14ac:dyDescent="0.25">
      <c r="A50" s="12" t="s">
        <v>43</v>
      </c>
      <c r="B50" s="42">
        <f>+'[1]PP EX- WORK'!T70</f>
        <v>136930</v>
      </c>
      <c r="C50" s="42">
        <v>1100</v>
      </c>
      <c r="D50" s="42">
        <f t="shared" si="11"/>
        <v>3745</v>
      </c>
      <c r="E50" s="42">
        <f t="shared" si="8"/>
        <v>139575</v>
      </c>
      <c r="F50" s="42">
        <f t="shared" si="9"/>
        <v>25123.5</v>
      </c>
      <c r="G50" s="42">
        <f t="shared" si="10"/>
        <v>164698.5</v>
      </c>
      <c r="H50" s="44"/>
      <c r="I50" s="24"/>
      <c r="J50" s="13"/>
      <c r="K50" s="13"/>
      <c r="L50" s="13"/>
    </row>
    <row r="51" spans="1:12" x14ac:dyDescent="0.25">
      <c r="A51" s="12" t="s">
        <v>44</v>
      </c>
      <c r="B51" s="42">
        <f>+'[1]PP EX- WORK'!U70</f>
        <v>138780</v>
      </c>
      <c r="C51" s="42">
        <v>1100</v>
      </c>
      <c r="D51" s="42">
        <f t="shared" si="11"/>
        <v>3745</v>
      </c>
      <c r="E51" s="42">
        <f t="shared" si="8"/>
        <v>141425</v>
      </c>
      <c r="F51" s="42">
        <f t="shared" si="9"/>
        <v>25456.5</v>
      </c>
      <c r="G51" s="42">
        <f t="shared" si="10"/>
        <v>166881.5</v>
      </c>
      <c r="H51" s="44"/>
      <c r="I51" s="24"/>
      <c r="J51" s="13"/>
      <c r="K51" s="13"/>
      <c r="L51" s="13"/>
    </row>
    <row r="52" spans="1:12" x14ac:dyDescent="0.25">
      <c r="A52" s="12" t="s">
        <v>45</v>
      </c>
      <c r="B52" s="42">
        <f>+'[1]PP EX- WORK'!V70</f>
        <v>137896</v>
      </c>
      <c r="C52" s="42">
        <v>1100</v>
      </c>
      <c r="D52" s="42">
        <f t="shared" si="11"/>
        <v>3745</v>
      </c>
      <c r="E52" s="42">
        <f t="shared" si="8"/>
        <v>140541</v>
      </c>
      <c r="F52" s="42">
        <f t="shared" si="9"/>
        <v>25297.379999999997</v>
      </c>
      <c r="G52" s="42">
        <f t="shared" si="10"/>
        <v>165838.38</v>
      </c>
      <c r="H52" s="44"/>
      <c r="I52" s="24"/>
      <c r="J52" s="13"/>
      <c r="K52" s="13"/>
      <c r="L52" s="13"/>
    </row>
    <row r="53" spans="1:12" x14ac:dyDescent="0.25">
      <c r="A53" s="12" t="s">
        <v>46</v>
      </c>
      <c r="B53" s="42">
        <f>+'[1]PP EX- WORK'!W70</f>
        <v>137896</v>
      </c>
      <c r="C53" s="42">
        <v>1100</v>
      </c>
      <c r="D53" s="42">
        <f t="shared" si="11"/>
        <v>3745</v>
      </c>
      <c r="E53" s="42">
        <f t="shared" si="8"/>
        <v>140541</v>
      </c>
      <c r="F53" s="42">
        <f t="shared" si="9"/>
        <v>25297.379999999997</v>
      </c>
      <c r="G53" s="42">
        <f t="shared" si="10"/>
        <v>165838.38</v>
      </c>
      <c r="H53" s="44"/>
      <c r="I53" s="24"/>
      <c r="J53" s="13"/>
      <c r="K53" s="13"/>
      <c r="L53" s="13"/>
    </row>
    <row r="54" spans="1:12" x14ac:dyDescent="0.25">
      <c r="A54" s="12" t="s">
        <v>115</v>
      </c>
      <c r="B54" s="42">
        <f>+'[1]PP EX- WORK'!N70</f>
        <v>136396</v>
      </c>
      <c r="C54" s="42">
        <v>1100</v>
      </c>
      <c r="D54" s="42">
        <f t="shared" si="11"/>
        <v>3745</v>
      </c>
      <c r="E54" s="42">
        <f t="shared" si="8"/>
        <v>139041</v>
      </c>
      <c r="F54" s="42">
        <f t="shared" si="9"/>
        <v>25027.379999999997</v>
      </c>
      <c r="G54" s="42">
        <f t="shared" si="10"/>
        <v>164068.38</v>
      </c>
      <c r="H54" s="44"/>
      <c r="I54" s="24"/>
      <c r="J54" s="13"/>
      <c r="K54" s="13"/>
      <c r="L54" s="13"/>
    </row>
    <row r="55" spans="1:12" x14ac:dyDescent="0.25">
      <c r="A55" s="12" t="s">
        <v>192</v>
      </c>
      <c r="B55" s="42">
        <f>+'[1]PP EX- WORK'!O70</f>
        <v>135896</v>
      </c>
      <c r="C55" s="42">
        <v>1100</v>
      </c>
      <c r="D55" s="42">
        <f t="shared" si="11"/>
        <v>3745</v>
      </c>
      <c r="E55" s="42">
        <f t="shared" si="8"/>
        <v>138541</v>
      </c>
      <c r="F55" s="42">
        <f t="shared" si="9"/>
        <v>24937.379999999997</v>
      </c>
      <c r="G55" s="42">
        <f t="shared" si="10"/>
        <v>163478.38</v>
      </c>
      <c r="H55" s="44"/>
      <c r="I55" s="24"/>
      <c r="J55" s="13"/>
      <c r="K55" s="13"/>
      <c r="L55" s="13"/>
    </row>
    <row r="56" spans="1:12" x14ac:dyDescent="0.25">
      <c r="A56" s="12" t="s">
        <v>117</v>
      </c>
      <c r="B56" s="42">
        <f>+'[1]PP EX- WORK'!K70</f>
        <v>139403</v>
      </c>
      <c r="C56" s="42">
        <v>1100</v>
      </c>
      <c r="D56" s="42">
        <f t="shared" si="11"/>
        <v>3745</v>
      </c>
      <c r="E56" s="42">
        <f t="shared" si="8"/>
        <v>142048</v>
      </c>
      <c r="F56" s="42">
        <f t="shared" si="9"/>
        <v>25568.639999999999</v>
      </c>
      <c r="G56" s="42">
        <f t="shared" si="10"/>
        <v>167616.64000000001</v>
      </c>
      <c r="H56" s="44"/>
      <c r="I56" s="24"/>
      <c r="J56" s="13"/>
      <c r="K56" s="13"/>
      <c r="L56" s="13"/>
    </row>
    <row r="57" spans="1:12" x14ac:dyDescent="0.25">
      <c r="A57" s="12" t="s">
        <v>118</v>
      </c>
      <c r="B57" s="42">
        <f>+'[1]PP EX- WORK'!M70</f>
        <v>142403</v>
      </c>
      <c r="C57" s="42">
        <v>1100</v>
      </c>
      <c r="D57" s="42">
        <f t="shared" si="11"/>
        <v>3745</v>
      </c>
      <c r="E57" s="42">
        <f t="shared" si="8"/>
        <v>145048</v>
      </c>
      <c r="F57" s="42">
        <f t="shared" si="9"/>
        <v>26108.639999999999</v>
      </c>
      <c r="G57" s="42">
        <f t="shared" si="10"/>
        <v>171156.64</v>
      </c>
      <c r="H57" s="44"/>
      <c r="I57" s="24"/>
      <c r="J57" s="13"/>
      <c r="K57" s="13"/>
      <c r="L57" s="13"/>
    </row>
    <row r="58" spans="1:12" x14ac:dyDescent="0.25">
      <c r="A58" s="47" t="s">
        <v>119</v>
      </c>
      <c r="B58" s="42">
        <f>+'[1]PP EX- WORK'!L70</f>
        <v>141246</v>
      </c>
      <c r="C58" s="42">
        <v>1100</v>
      </c>
      <c r="D58" s="42">
        <f t="shared" si="11"/>
        <v>3745</v>
      </c>
      <c r="E58" s="42">
        <f t="shared" si="8"/>
        <v>143891</v>
      </c>
      <c r="F58" s="42">
        <f t="shared" si="9"/>
        <v>25900.379999999997</v>
      </c>
      <c r="G58" s="42">
        <f t="shared" si="10"/>
        <v>169791.38</v>
      </c>
      <c r="H58" s="44"/>
      <c r="I58" s="24"/>
      <c r="J58" s="13"/>
      <c r="K58" s="13"/>
      <c r="L58" s="13"/>
    </row>
    <row r="59" spans="1:12" x14ac:dyDescent="0.25">
      <c r="A59" s="45" t="s">
        <v>54</v>
      </c>
      <c r="B59" s="42"/>
      <c r="C59" s="42"/>
      <c r="D59" s="43"/>
      <c r="E59" s="43"/>
      <c r="F59" s="43"/>
      <c r="G59" s="43"/>
      <c r="H59" s="44"/>
      <c r="I59" s="24"/>
      <c r="J59" s="13"/>
      <c r="K59" s="13"/>
      <c r="L59" s="13"/>
    </row>
    <row r="60" spans="1:12" x14ac:dyDescent="0.25">
      <c r="A60" s="12" t="s">
        <v>120</v>
      </c>
      <c r="B60" s="42">
        <f>+'[1]LL Ex-Works &amp; STP'!C70</f>
        <v>124601</v>
      </c>
      <c r="C60" s="42">
        <v>1100</v>
      </c>
      <c r="D60" s="42">
        <f>+D58</f>
        <v>3745</v>
      </c>
      <c r="E60" s="42">
        <f t="shared" ref="E60:E68" si="12">+B60-C60+D60</f>
        <v>127246</v>
      </c>
      <c r="F60" s="42">
        <f t="shared" ref="F60:F68" si="13">+E60*18%</f>
        <v>22904.28</v>
      </c>
      <c r="G60" s="42">
        <f t="shared" ref="G60:G68" si="14">+E60+F60</f>
        <v>150150.28</v>
      </c>
      <c r="H60" s="44"/>
      <c r="I60" s="24"/>
      <c r="J60" s="13"/>
      <c r="K60" s="13"/>
      <c r="L60" s="13"/>
    </row>
    <row r="61" spans="1:12" x14ac:dyDescent="0.25">
      <c r="A61" s="12" t="s">
        <v>121</v>
      </c>
      <c r="B61" s="42">
        <f>+'[1]LL Ex-Works &amp; STP'!B70</f>
        <v>123601</v>
      </c>
      <c r="C61" s="42">
        <v>1100</v>
      </c>
      <c r="D61" s="42">
        <f t="shared" ref="D61:D68" si="15">+D60</f>
        <v>3745</v>
      </c>
      <c r="E61" s="42">
        <f t="shared" si="12"/>
        <v>126246</v>
      </c>
      <c r="F61" s="42">
        <f t="shared" si="13"/>
        <v>22724.28</v>
      </c>
      <c r="G61" s="42">
        <f t="shared" si="14"/>
        <v>148970.28</v>
      </c>
      <c r="H61" s="44"/>
      <c r="I61" s="24"/>
      <c r="J61" s="13"/>
      <c r="K61" s="13"/>
      <c r="L61" s="13"/>
    </row>
    <row r="62" spans="1:12" x14ac:dyDescent="0.25">
      <c r="A62" s="12" t="s">
        <v>122</v>
      </c>
      <c r="B62" s="42">
        <f>+'[1]LL Ex-Works &amp; STP'!B70</f>
        <v>123601</v>
      </c>
      <c r="C62" s="42">
        <v>1100</v>
      </c>
      <c r="D62" s="42">
        <f t="shared" si="15"/>
        <v>3745</v>
      </c>
      <c r="E62" s="42">
        <f t="shared" si="12"/>
        <v>126246</v>
      </c>
      <c r="F62" s="42">
        <f t="shared" si="13"/>
        <v>22724.28</v>
      </c>
      <c r="G62" s="42">
        <f t="shared" si="14"/>
        <v>148970.28</v>
      </c>
      <c r="H62" s="44"/>
      <c r="I62" s="24"/>
      <c r="J62" s="13"/>
      <c r="K62" s="13"/>
      <c r="L62" s="13"/>
    </row>
    <row r="63" spans="1:12" x14ac:dyDescent="0.25">
      <c r="A63" s="12" t="s">
        <v>123</v>
      </c>
      <c r="B63" s="42">
        <f>+'[1]LL Ex-Works &amp; STP'!D70</f>
        <v>133691</v>
      </c>
      <c r="C63" s="42">
        <v>1100</v>
      </c>
      <c r="D63" s="42">
        <f t="shared" si="15"/>
        <v>3745</v>
      </c>
      <c r="E63" s="42">
        <f t="shared" si="12"/>
        <v>136336</v>
      </c>
      <c r="F63" s="42">
        <f t="shared" si="13"/>
        <v>24540.48</v>
      </c>
      <c r="G63" s="42">
        <f t="shared" si="14"/>
        <v>160876.48000000001</v>
      </c>
      <c r="H63" s="44"/>
      <c r="I63" s="24"/>
      <c r="J63" s="13"/>
      <c r="K63" s="13"/>
      <c r="L63" s="13"/>
    </row>
    <row r="64" spans="1:12" x14ac:dyDescent="0.25">
      <c r="A64" s="12" t="s">
        <v>124</v>
      </c>
      <c r="B64" s="42">
        <f>+'[1]LL Ex-Works &amp; STP'!E70</f>
        <v>135691</v>
      </c>
      <c r="C64" s="42">
        <v>1100</v>
      </c>
      <c r="D64" s="42">
        <f t="shared" si="15"/>
        <v>3745</v>
      </c>
      <c r="E64" s="42">
        <f t="shared" si="12"/>
        <v>138336</v>
      </c>
      <c r="F64" s="42">
        <f t="shared" si="13"/>
        <v>24900.48</v>
      </c>
      <c r="G64" s="42">
        <f t="shared" si="14"/>
        <v>163236.48000000001</v>
      </c>
      <c r="H64" s="44"/>
      <c r="I64" s="24"/>
      <c r="J64" s="13"/>
      <c r="K64" s="13"/>
      <c r="L64" s="13"/>
    </row>
    <row r="65" spans="1:12" x14ac:dyDescent="0.25">
      <c r="A65" s="12" t="s">
        <v>125</v>
      </c>
      <c r="B65" s="42">
        <f>+'[1]LL Ex-Works &amp; STP'!F70</f>
        <v>137391</v>
      </c>
      <c r="C65" s="42">
        <v>1100</v>
      </c>
      <c r="D65" s="42">
        <f t="shared" si="15"/>
        <v>3745</v>
      </c>
      <c r="E65" s="42">
        <f t="shared" si="12"/>
        <v>140036</v>
      </c>
      <c r="F65" s="42">
        <f t="shared" si="13"/>
        <v>25206.48</v>
      </c>
      <c r="G65" s="42">
        <f t="shared" si="14"/>
        <v>165242.48000000001</v>
      </c>
      <c r="H65" s="44"/>
      <c r="I65" s="24"/>
      <c r="J65" s="13"/>
      <c r="K65" s="13"/>
      <c r="L65" s="13"/>
    </row>
    <row r="66" spans="1:12" x14ac:dyDescent="0.25">
      <c r="A66" s="12" t="s">
        <v>126</v>
      </c>
      <c r="B66" s="42">
        <f>+'[1]LL Ex-Works &amp; STP'!B70-3000</f>
        <v>120601</v>
      </c>
      <c r="C66" s="42">
        <v>1100</v>
      </c>
      <c r="D66" s="42">
        <f t="shared" si="15"/>
        <v>3745</v>
      </c>
      <c r="E66" s="42">
        <f t="shared" si="12"/>
        <v>123246</v>
      </c>
      <c r="F66" s="42">
        <f t="shared" si="13"/>
        <v>22184.28</v>
      </c>
      <c r="G66" s="42">
        <f t="shared" si="14"/>
        <v>145430.28</v>
      </c>
      <c r="H66" s="44"/>
      <c r="I66" s="24"/>
      <c r="J66" s="13"/>
      <c r="K66" s="13"/>
      <c r="L66" s="13"/>
    </row>
    <row r="67" spans="1:12" x14ac:dyDescent="0.25">
      <c r="A67" s="12" t="s">
        <v>127</v>
      </c>
      <c r="B67" s="42">
        <f>+'[1]LL Ex-Works &amp; STP'!H70</f>
        <v>121601</v>
      </c>
      <c r="C67" s="42">
        <v>1100</v>
      </c>
      <c r="D67" s="42">
        <f t="shared" si="15"/>
        <v>3745</v>
      </c>
      <c r="E67" s="42">
        <f t="shared" si="12"/>
        <v>124246</v>
      </c>
      <c r="F67" s="42">
        <f t="shared" si="13"/>
        <v>22364.28</v>
      </c>
      <c r="G67" s="42">
        <f t="shared" si="14"/>
        <v>146610.28</v>
      </c>
      <c r="H67" s="44"/>
      <c r="I67" s="24"/>
      <c r="J67" s="13"/>
      <c r="K67" s="13"/>
      <c r="L67" s="13"/>
    </row>
    <row r="68" spans="1:12" x14ac:dyDescent="0.25">
      <c r="A68" s="12" t="s">
        <v>128</v>
      </c>
      <c r="B68" s="42">
        <f>+'[1]LL Ex-Works &amp; STP'!I70</f>
        <v>121601</v>
      </c>
      <c r="C68" s="42">
        <v>1100</v>
      </c>
      <c r="D68" s="42">
        <f t="shared" si="15"/>
        <v>3745</v>
      </c>
      <c r="E68" s="42">
        <f t="shared" si="12"/>
        <v>124246</v>
      </c>
      <c r="F68" s="42">
        <f t="shared" si="13"/>
        <v>22364.28</v>
      </c>
      <c r="G68" s="42">
        <f t="shared" si="14"/>
        <v>146610.28</v>
      </c>
      <c r="H68" s="44"/>
      <c r="I68" s="24"/>
      <c r="J68" s="13"/>
      <c r="K68" s="13"/>
      <c r="L68" s="13"/>
    </row>
    <row r="69" spans="1:12" x14ac:dyDescent="0.25">
      <c r="A69" s="45" t="s">
        <v>129</v>
      </c>
      <c r="B69" s="42"/>
      <c r="C69" s="42"/>
      <c r="D69" s="42"/>
      <c r="E69" s="42"/>
      <c r="F69" s="42"/>
      <c r="G69" s="42"/>
      <c r="H69" s="42"/>
      <c r="I69" s="42"/>
    </row>
    <row r="70" spans="1:12" x14ac:dyDescent="0.25">
      <c r="A70" s="12" t="s">
        <v>130</v>
      </c>
      <c r="B70" s="48" t="s">
        <v>131</v>
      </c>
      <c r="C70" s="48" t="s">
        <v>132</v>
      </c>
      <c r="D70" s="48" t="s">
        <v>133</v>
      </c>
      <c r="E70" s="48" t="s">
        <v>134</v>
      </c>
      <c r="F70" s="48" t="s">
        <v>135</v>
      </c>
      <c r="G70" s="48" t="s">
        <v>136</v>
      </c>
      <c r="H70" s="48" t="s">
        <v>137</v>
      </c>
      <c r="I70" s="48" t="s">
        <v>138</v>
      </c>
    </row>
    <row r="71" spans="1:12" x14ac:dyDescent="0.25">
      <c r="A71" s="45" t="s">
        <v>139</v>
      </c>
      <c r="B71" s="49" t="s">
        <v>140</v>
      </c>
      <c r="C71" s="49" t="s">
        <v>141</v>
      </c>
      <c r="D71" s="49" t="s">
        <v>142</v>
      </c>
      <c r="E71" s="49" t="s">
        <v>143</v>
      </c>
      <c r="F71" s="49" t="s">
        <v>144</v>
      </c>
      <c r="G71" s="49" t="s">
        <v>145</v>
      </c>
      <c r="H71" s="49" t="s">
        <v>146</v>
      </c>
      <c r="I71" s="50" t="s">
        <v>147</v>
      </c>
    </row>
    <row r="72" spans="1:12" x14ac:dyDescent="0.25">
      <c r="A72" s="12" t="s">
        <v>148</v>
      </c>
      <c r="B72" s="48" t="s">
        <v>131</v>
      </c>
      <c r="C72" s="48" t="s">
        <v>132</v>
      </c>
      <c r="D72" s="48" t="s">
        <v>133</v>
      </c>
      <c r="E72" s="48" t="s">
        <v>134</v>
      </c>
      <c r="F72" s="48" t="s">
        <v>135</v>
      </c>
      <c r="G72" s="48" t="s">
        <v>136</v>
      </c>
      <c r="H72" s="48" t="s">
        <v>137</v>
      </c>
      <c r="I72" s="48" t="s">
        <v>138</v>
      </c>
    </row>
    <row r="73" spans="1:12" x14ac:dyDescent="0.25">
      <c r="A73" s="12" t="s">
        <v>149</v>
      </c>
      <c r="B73" s="48" t="s">
        <v>150</v>
      </c>
      <c r="C73" s="48" t="s">
        <v>151</v>
      </c>
      <c r="D73" s="48" t="s">
        <v>152</v>
      </c>
      <c r="E73" s="48" t="s">
        <v>153</v>
      </c>
      <c r="F73" s="48" t="s">
        <v>154</v>
      </c>
      <c r="G73" s="48" t="s">
        <v>155</v>
      </c>
      <c r="H73" s="48" t="s">
        <v>143</v>
      </c>
      <c r="I73" s="1" t="s">
        <v>156</v>
      </c>
    </row>
    <row r="74" spans="1:12" x14ac:dyDescent="0.25">
      <c r="A74" s="28" t="s">
        <v>157</v>
      </c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</row>
    <row r="75" spans="1:12" x14ac:dyDescent="0.25">
      <c r="A75" s="29" t="s">
        <v>158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13"/>
    </row>
    <row r="76" spans="1:12" x14ac:dyDescent="0.25">
      <c r="A76" s="30" t="s">
        <v>159</v>
      </c>
      <c r="B76" s="13"/>
      <c r="C76" s="19"/>
      <c r="D76" s="19"/>
      <c r="E76" s="19"/>
      <c r="F76" s="19"/>
      <c r="G76" s="19"/>
      <c r="H76" s="19"/>
      <c r="I76" s="19"/>
      <c r="J76" s="19"/>
      <c r="K76" s="13"/>
      <c r="L76" s="13"/>
    </row>
    <row r="77" spans="1:12" x14ac:dyDescent="0.25">
      <c r="A77" s="30" t="s">
        <v>160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13"/>
    </row>
    <row r="78" spans="1:12" x14ac:dyDescent="0.25">
      <c r="A78" s="30" t="s">
        <v>161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</row>
    <row r="79" spans="1:12" x14ac:dyDescent="0.25">
      <c r="A79" s="30" t="s">
        <v>162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</row>
    <row r="80" spans="1:12" x14ac:dyDescent="0.25">
      <c r="A80" s="29" t="s">
        <v>163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</row>
    <row r="81" spans="1:12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3"/>
    </row>
    <row r="82" spans="1:12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</row>
    <row r="83" spans="1:12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</row>
    <row r="84" spans="1:12" ht="15.75" x14ac:dyDescent="0.25">
      <c r="A84" s="21" t="s">
        <v>69</v>
      </c>
      <c r="B84" s="14"/>
      <c r="C84" s="14"/>
      <c r="D84" s="14"/>
      <c r="E84" s="14"/>
      <c r="F84" s="14"/>
      <c r="G84" s="13"/>
      <c r="H84" s="13"/>
      <c r="I84" s="13"/>
      <c r="J84" s="13"/>
      <c r="K84" s="13"/>
      <c r="L84" s="13"/>
    </row>
    <row r="85" spans="1:12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  <c r="K85" s="13"/>
      <c r="L85" s="13"/>
    </row>
    <row r="86" spans="1:12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</row>
    <row r="87" spans="1:12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  <c r="K87" s="13"/>
      <c r="L87" s="13"/>
    </row>
    <row r="88" spans="1:12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3"/>
    </row>
  </sheetData>
  <mergeCells count="10">
    <mergeCell ref="A6:I6"/>
    <mergeCell ref="J6:K6"/>
    <mergeCell ref="A7:L7"/>
    <mergeCell ref="H10:J10"/>
    <mergeCell ref="A1:L1"/>
    <mergeCell ref="A2:L2"/>
    <mergeCell ref="A3:I3"/>
    <mergeCell ref="A4:I4"/>
    <mergeCell ref="A5:I5"/>
    <mergeCell ref="J5:K5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I16" sqref="I16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195</v>
      </c>
      <c r="B5" s="78"/>
      <c r="C5" s="78"/>
      <c r="D5" s="78"/>
      <c r="E5" s="78"/>
      <c r="F5" s="78"/>
      <c r="G5" s="78"/>
      <c r="H5" s="78"/>
      <c r="I5" s="53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23.07.26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9" t="s">
        <v>171</v>
      </c>
      <c r="E8" s="40"/>
      <c r="F8" s="13"/>
      <c r="G8" s="54"/>
      <c r="H8" s="13"/>
      <c r="I8" s="13"/>
      <c r="J8" s="13"/>
    </row>
    <row r="9" spans="1:10" x14ac:dyDescent="0.25">
      <c r="A9" s="36" t="s">
        <v>12</v>
      </c>
      <c r="B9" s="37"/>
      <c r="C9" s="1" t="s">
        <v>84</v>
      </c>
      <c r="D9" s="39" t="s">
        <v>172</v>
      </c>
      <c r="E9" s="40"/>
      <c r="F9" s="2"/>
      <c r="G9" s="14"/>
      <c r="H9" s="13"/>
      <c r="I9" s="13"/>
      <c r="J9" s="13"/>
    </row>
    <row r="10" spans="1:10" x14ac:dyDescent="0.25">
      <c r="A10" s="12" t="s">
        <v>87</v>
      </c>
      <c r="B10" s="41">
        <f>+'[1]HD Ex-Works'!R71</f>
        <v>125261</v>
      </c>
      <c r="C10" s="42">
        <v>1100</v>
      </c>
      <c r="D10" s="42">
        <f t="shared" ref="D10:D33" si="0">+B10-C10</f>
        <v>124161</v>
      </c>
      <c r="E10" s="54" t="s">
        <v>173</v>
      </c>
      <c r="F10" s="53"/>
      <c r="G10" s="13"/>
      <c r="H10" s="13"/>
      <c r="I10" s="13"/>
      <c r="J10" s="13"/>
    </row>
    <row r="11" spans="1:10" x14ac:dyDescent="0.25">
      <c r="A11" s="12" t="s">
        <v>15</v>
      </c>
      <c r="B11" s="41">
        <f>+'[1]HD Ex-Works'!S71</f>
        <v>127261</v>
      </c>
      <c r="C11" s="42">
        <v>1100</v>
      </c>
      <c r="D11" s="42">
        <f t="shared" si="0"/>
        <v>126161</v>
      </c>
      <c r="E11" s="44"/>
      <c r="F11" s="24"/>
      <c r="G11" s="14"/>
      <c r="H11" s="13"/>
      <c r="I11" s="13"/>
      <c r="J11" s="13"/>
    </row>
    <row r="12" spans="1:10" x14ac:dyDescent="0.25">
      <c r="A12" s="12" t="s">
        <v>88</v>
      </c>
      <c r="B12" s="41">
        <f>+'[1]HD Ex-Works'!T71</f>
        <v>136658</v>
      </c>
      <c r="C12" s="42">
        <v>1100</v>
      </c>
      <c r="D12" s="42">
        <f>+B12-C12</f>
        <v>135558</v>
      </c>
      <c r="E12" s="55"/>
      <c r="F12" s="24"/>
      <c r="G12" s="14"/>
      <c r="H12" s="13"/>
      <c r="I12" s="13"/>
      <c r="J12" s="13"/>
    </row>
    <row r="13" spans="1:10" x14ac:dyDescent="0.25">
      <c r="A13" s="12" t="s">
        <v>89</v>
      </c>
      <c r="B13" s="41">
        <f>+'[1]HD Ex-Works'!U71</f>
        <v>136658</v>
      </c>
      <c r="C13" s="42">
        <v>1100</v>
      </c>
      <c r="D13" s="42">
        <f t="shared" si="0"/>
        <v>135558</v>
      </c>
      <c r="E13" s="55"/>
      <c r="F13" s="24"/>
      <c r="G13" s="14"/>
      <c r="H13" s="13"/>
      <c r="I13" s="13"/>
      <c r="J13" s="13"/>
    </row>
    <row r="14" spans="1:10" x14ac:dyDescent="0.25">
      <c r="A14" s="12" t="s">
        <v>19</v>
      </c>
      <c r="B14" s="41">
        <f>+'[1]HD Ex-Works'!M71</f>
        <v>139158</v>
      </c>
      <c r="C14" s="42">
        <v>1100</v>
      </c>
      <c r="D14" s="42">
        <f>+B14-C14</f>
        <v>138058</v>
      </c>
      <c r="E14" s="56"/>
      <c r="F14" s="24"/>
      <c r="G14" s="14"/>
      <c r="H14" s="13"/>
      <c r="I14" s="13"/>
      <c r="J14" s="13"/>
    </row>
    <row r="15" spans="1:10" x14ac:dyDescent="0.25">
      <c r="A15" s="12" t="s">
        <v>20</v>
      </c>
      <c r="B15" s="41">
        <f>+'[1]HD Ex-Works'!N71</f>
        <v>139158</v>
      </c>
      <c r="C15" s="42">
        <v>1100</v>
      </c>
      <c r="D15" s="42">
        <f>+B15-C15</f>
        <v>138058</v>
      </c>
      <c r="E15" s="56"/>
      <c r="F15" s="24"/>
      <c r="G15" s="14"/>
      <c r="H15" s="13"/>
      <c r="I15" s="13"/>
      <c r="J15" s="13"/>
    </row>
    <row r="16" spans="1:10" x14ac:dyDescent="0.25">
      <c r="A16" s="12" t="s">
        <v>90</v>
      </c>
      <c r="B16" s="41">
        <f>+'[1]HD Ex-Works'!Q71</f>
        <v>127019</v>
      </c>
      <c r="C16" s="42">
        <v>1100</v>
      </c>
      <c r="D16" s="42">
        <f t="shared" si="0"/>
        <v>125919</v>
      </c>
      <c r="E16" s="57" t="s">
        <v>174</v>
      </c>
      <c r="F16" s="1" t="s">
        <v>175</v>
      </c>
      <c r="G16" s="40"/>
      <c r="H16" s="13"/>
      <c r="I16" s="13"/>
      <c r="J16" s="13"/>
    </row>
    <row r="17" spans="1:10" x14ac:dyDescent="0.25">
      <c r="A17" s="12" t="s">
        <v>91</v>
      </c>
      <c r="B17" s="41">
        <f>+'[1]HD Ex-Works'!C71</f>
        <v>137561</v>
      </c>
      <c r="C17" s="42">
        <v>1100</v>
      </c>
      <c r="D17" s="42">
        <f t="shared" si="0"/>
        <v>136461</v>
      </c>
      <c r="E17" s="58" t="s">
        <v>176</v>
      </c>
      <c r="F17" s="1" t="s">
        <v>177</v>
      </c>
      <c r="G17" s="40"/>
      <c r="H17" s="13"/>
      <c r="I17" s="13"/>
      <c r="J17" s="13"/>
    </row>
    <row r="18" spans="1:10" x14ac:dyDescent="0.25">
      <c r="A18" s="12" t="s">
        <v>92</v>
      </c>
      <c r="B18" s="41">
        <f>+'[1]HD Ex-Works'!D71</f>
        <v>136311</v>
      </c>
      <c r="C18" s="42">
        <v>1100</v>
      </c>
      <c r="D18" s="42">
        <f t="shared" si="0"/>
        <v>135211</v>
      </c>
      <c r="E18" s="58" t="s">
        <v>196</v>
      </c>
      <c r="F18" s="59">
        <f>+[1]FREIGHT!I195</f>
        <v>3128</v>
      </c>
      <c r="G18" s="35"/>
      <c r="H18" s="13"/>
      <c r="I18" s="13"/>
      <c r="J18" s="13"/>
    </row>
    <row r="19" spans="1:10" x14ac:dyDescent="0.25">
      <c r="A19" s="12" t="s">
        <v>93</v>
      </c>
      <c r="B19" s="42">
        <f>+'[1]HD Ex-Works'!B71</f>
        <v>135811</v>
      </c>
      <c r="C19" s="42">
        <v>1100</v>
      </c>
      <c r="D19" s="42">
        <f t="shared" si="0"/>
        <v>134711</v>
      </c>
      <c r="E19" s="58" t="s">
        <v>197</v>
      </c>
      <c r="F19" s="59">
        <f>+[1]FREIGHT!I215</f>
        <v>3258</v>
      </c>
      <c r="G19" s="35"/>
      <c r="H19" s="13"/>
      <c r="I19" s="13"/>
      <c r="J19" s="13"/>
    </row>
    <row r="20" spans="1:10" x14ac:dyDescent="0.25">
      <c r="A20" s="12" t="s">
        <v>94</v>
      </c>
      <c r="B20" s="42">
        <f>+'[1]HD Ex-Works'!E71</f>
        <v>137758</v>
      </c>
      <c r="C20" s="42">
        <v>1100</v>
      </c>
      <c r="D20" s="42">
        <f t="shared" si="0"/>
        <v>136658</v>
      </c>
      <c r="E20" s="58" t="s">
        <v>198</v>
      </c>
      <c r="F20" s="60">
        <f>+[1]FREIGHT!I421</f>
        <v>3267</v>
      </c>
      <c r="G20" s="40"/>
      <c r="H20" s="13"/>
      <c r="I20" s="13"/>
      <c r="J20" s="13"/>
    </row>
    <row r="21" spans="1:10" x14ac:dyDescent="0.25">
      <c r="A21" s="12" t="s">
        <v>25</v>
      </c>
      <c r="B21" s="42">
        <f>+'[1]HD Ex-Works'!F71</f>
        <v>137276</v>
      </c>
      <c r="C21" s="42">
        <v>1100</v>
      </c>
      <c r="D21" s="42">
        <f t="shared" si="0"/>
        <v>136176</v>
      </c>
      <c r="E21" s="58"/>
      <c r="F21" s="60"/>
      <c r="G21" s="40"/>
      <c r="H21" s="13"/>
      <c r="I21" s="13"/>
      <c r="J21" s="13"/>
    </row>
    <row r="22" spans="1:10" x14ac:dyDescent="0.25">
      <c r="A22" s="12" t="s">
        <v>95</v>
      </c>
      <c r="B22" s="42">
        <f>+'[1]HD Ex-Works'!W71-3000</f>
        <v>129791</v>
      </c>
      <c r="C22" s="42">
        <v>1100</v>
      </c>
      <c r="D22" s="42">
        <f t="shared" si="0"/>
        <v>128691</v>
      </c>
      <c r="E22" s="58"/>
      <c r="F22" s="60"/>
      <c r="G22" s="40"/>
      <c r="H22" s="13"/>
      <c r="I22" s="13"/>
      <c r="J22" s="13"/>
    </row>
    <row r="23" spans="1:10" x14ac:dyDescent="0.25">
      <c r="A23" s="12" t="s">
        <v>96</v>
      </c>
      <c r="B23" s="42">
        <f>+'[1]HD Ex-Works'!W71</f>
        <v>132791</v>
      </c>
      <c r="C23" s="42">
        <v>1100</v>
      </c>
      <c r="D23" s="42">
        <f t="shared" si="0"/>
        <v>131691</v>
      </c>
      <c r="E23" s="58"/>
      <c r="F23" s="60"/>
      <c r="G23" s="61"/>
      <c r="H23" s="13"/>
      <c r="I23" s="13"/>
      <c r="J23" s="13"/>
    </row>
    <row r="24" spans="1:10" x14ac:dyDescent="0.25">
      <c r="A24" s="12" t="s">
        <v>97</v>
      </c>
      <c r="B24" s="42">
        <f>+'[1]HD Ex-Works'!X71</f>
        <v>132791</v>
      </c>
      <c r="C24" s="42">
        <v>1100</v>
      </c>
      <c r="D24" s="42">
        <f t="shared" si="0"/>
        <v>131691</v>
      </c>
      <c r="E24" s="58"/>
      <c r="F24" s="60"/>
      <c r="G24" s="61"/>
      <c r="H24" s="13"/>
      <c r="I24" s="13"/>
      <c r="J24" s="13"/>
    </row>
    <row r="25" spans="1:10" x14ac:dyDescent="0.25">
      <c r="A25" s="12" t="s">
        <v>98</v>
      </c>
      <c r="B25" s="41">
        <f>+'[1]HD Ex-Works'!J71</f>
        <v>126606</v>
      </c>
      <c r="C25" s="42">
        <v>1100</v>
      </c>
      <c r="D25" s="42">
        <f t="shared" si="0"/>
        <v>125506</v>
      </c>
      <c r="E25" s="58"/>
      <c r="F25" s="59"/>
      <c r="G25" s="40"/>
      <c r="H25" s="13"/>
      <c r="I25" s="13"/>
      <c r="J25" s="13"/>
    </row>
    <row r="26" spans="1:10" x14ac:dyDescent="0.25">
      <c r="A26" s="12" t="s">
        <v>29</v>
      </c>
      <c r="B26" s="42">
        <f>+'[1]HD Ex-Works'!H71</f>
        <v>126786</v>
      </c>
      <c r="C26" s="42">
        <v>1100</v>
      </c>
      <c r="D26" s="42">
        <f t="shared" si="0"/>
        <v>125686</v>
      </c>
      <c r="E26" s="58"/>
      <c r="F26" s="59"/>
      <c r="G26" s="40"/>
      <c r="H26" s="13"/>
      <c r="I26" s="13"/>
      <c r="J26" s="13"/>
    </row>
    <row r="27" spans="1:10" x14ac:dyDescent="0.25">
      <c r="A27" s="12" t="s">
        <v>31</v>
      </c>
      <c r="B27" s="42">
        <f>+'[1]HD Ex-Works'!G71</f>
        <v>127536</v>
      </c>
      <c r="C27" s="42">
        <v>1100</v>
      </c>
      <c r="D27" s="42">
        <f t="shared" si="0"/>
        <v>126436</v>
      </c>
      <c r="E27" s="58"/>
      <c r="F27" s="59"/>
      <c r="G27" s="40"/>
      <c r="H27" s="13"/>
      <c r="I27" s="13"/>
      <c r="J27" s="13"/>
    </row>
    <row r="28" spans="1:10" x14ac:dyDescent="0.25">
      <c r="A28" s="12" t="s">
        <v>99</v>
      </c>
      <c r="B28" s="42">
        <f>+'[1]HD Ex-Works'!I71</f>
        <v>124606</v>
      </c>
      <c r="C28" s="42">
        <v>1100</v>
      </c>
      <c r="D28" s="42">
        <f t="shared" si="0"/>
        <v>123506</v>
      </c>
      <c r="E28" s="58"/>
      <c r="F28" s="59"/>
      <c r="G28" s="40"/>
      <c r="H28" s="13"/>
      <c r="I28" s="13"/>
      <c r="J28" s="13"/>
    </row>
    <row r="29" spans="1:10" x14ac:dyDescent="0.25">
      <c r="A29" s="12" t="s">
        <v>27</v>
      </c>
      <c r="B29" s="42">
        <f>+'[1]HD Ex-Works'!Y71</f>
        <v>130791</v>
      </c>
      <c r="C29" s="42">
        <v>1100</v>
      </c>
      <c r="D29" s="42">
        <f t="shared" si="0"/>
        <v>129691</v>
      </c>
      <c r="E29" s="58"/>
      <c r="F29" s="59"/>
      <c r="G29" s="35"/>
      <c r="H29" s="13"/>
      <c r="I29" s="13"/>
      <c r="J29" s="13"/>
    </row>
    <row r="30" spans="1:10" x14ac:dyDescent="0.25">
      <c r="A30" s="12" t="s">
        <v>100</v>
      </c>
      <c r="B30" s="42">
        <f>+'[1]HD Ex-Works'!Z71</f>
        <v>128791</v>
      </c>
      <c r="C30" s="42">
        <v>1100</v>
      </c>
      <c r="D30" s="42">
        <f t="shared" si="0"/>
        <v>127691</v>
      </c>
      <c r="E30" s="58"/>
      <c r="F30" s="37"/>
      <c r="G30" s="35"/>
      <c r="H30" s="13"/>
      <c r="I30" s="13"/>
      <c r="J30" s="13"/>
    </row>
    <row r="31" spans="1:10" x14ac:dyDescent="0.25">
      <c r="A31" s="12" t="s">
        <v>101</v>
      </c>
      <c r="B31" s="42">
        <f>+'[1]HD Ex-Works'!AA71</f>
        <v>121519</v>
      </c>
      <c r="C31" s="42">
        <v>1100</v>
      </c>
      <c r="D31" s="42">
        <f t="shared" si="0"/>
        <v>120419</v>
      </c>
      <c r="E31" s="58"/>
      <c r="F31" s="37"/>
      <c r="G31" s="35"/>
      <c r="H31" s="13"/>
      <c r="I31" s="13"/>
      <c r="J31" s="13"/>
    </row>
    <row r="32" spans="1:10" x14ac:dyDescent="0.25">
      <c r="A32" s="12" t="s">
        <v>102</v>
      </c>
      <c r="B32" s="42">
        <f>+'[1]HD Ex-Works'!AB71</f>
        <v>134276</v>
      </c>
      <c r="C32" s="42">
        <v>1100</v>
      </c>
      <c r="D32" s="42">
        <f t="shared" si="0"/>
        <v>133176</v>
      </c>
      <c r="E32" s="58"/>
      <c r="F32" s="37"/>
      <c r="G32" s="35"/>
      <c r="H32" s="13"/>
      <c r="I32" s="13"/>
      <c r="J32" s="13"/>
    </row>
    <row r="33" spans="1:10" x14ac:dyDescent="0.25">
      <c r="A33" s="12" t="s">
        <v>103</v>
      </c>
      <c r="B33" s="42">
        <f>+'[1]HD Ex-Works'!AC71</f>
        <v>132811</v>
      </c>
      <c r="C33" s="42">
        <v>1100</v>
      </c>
      <c r="D33" s="42">
        <f t="shared" si="0"/>
        <v>131711</v>
      </c>
      <c r="E33" s="58"/>
      <c r="F33" s="37"/>
      <c r="G33" s="35"/>
      <c r="H33" s="13"/>
      <c r="I33" s="13"/>
      <c r="J33" s="13"/>
    </row>
    <row r="34" spans="1:10" x14ac:dyDescent="0.25">
      <c r="A34" s="45" t="s">
        <v>33</v>
      </c>
      <c r="B34" s="42"/>
      <c r="C34" s="42"/>
      <c r="D34" s="37"/>
      <c r="E34" s="58"/>
      <c r="F34" s="37"/>
      <c r="G34" s="35"/>
      <c r="H34" s="13"/>
      <c r="I34" s="13"/>
      <c r="J34" s="13"/>
    </row>
    <row r="35" spans="1:10" x14ac:dyDescent="0.25">
      <c r="A35" s="12" t="s">
        <v>34</v>
      </c>
      <c r="B35" s="42">
        <f>+'[1]PP EX- WORK'!G68</f>
        <v>137244</v>
      </c>
      <c r="C35" s="42">
        <v>1100</v>
      </c>
      <c r="D35" s="42">
        <f t="shared" ref="D35:D43" si="1">+B35-C35</f>
        <v>136144</v>
      </c>
      <c r="E35" s="62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42">
        <f>+'[1]PP EX- WORK'!E68</f>
        <v>132054</v>
      </c>
      <c r="C36" s="42">
        <v>1100</v>
      </c>
      <c r="D36" s="42">
        <f t="shared" si="1"/>
        <v>130954</v>
      </c>
      <c r="E36" s="44"/>
      <c r="F36" s="24"/>
      <c r="G36" s="13"/>
      <c r="H36" s="13"/>
      <c r="I36" s="13"/>
      <c r="J36" s="13"/>
    </row>
    <row r="37" spans="1:10" x14ac:dyDescent="0.25">
      <c r="A37" s="12" t="s">
        <v>105</v>
      </c>
      <c r="B37" s="42">
        <f>+'[1]PP EX- WORK'!B68</f>
        <v>131034</v>
      </c>
      <c r="C37" s="42">
        <v>1100</v>
      </c>
      <c r="D37" s="42">
        <f t="shared" si="1"/>
        <v>129934</v>
      </c>
      <c r="E37" s="44"/>
      <c r="F37" s="24"/>
      <c r="G37" s="13"/>
      <c r="H37" s="13"/>
      <c r="I37" s="13"/>
      <c r="J37" s="13"/>
    </row>
    <row r="38" spans="1:10" x14ac:dyDescent="0.25">
      <c r="A38" s="12" t="s">
        <v>37</v>
      </c>
      <c r="B38" s="41">
        <f>+'[1]PP EX- WORK'!F68</f>
        <v>132554</v>
      </c>
      <c r="C38" s="42">
        <v>1100</v>
      </c>
      <c r="D38" s="42">
        <f t="shared" si="1"/>
        <v>131454</v>
      </c>
      <c r="E38" s="44"/>
      <c r="F38" s="24"/>
      <c r="G38" s="13"/>
      <c r="H38" s="13"/>
      <c r="I38" s="13"/>
      <c r="J38" s="13"/>
    </row>
    <row r="39" spans="1:10" x14ac:dyDescent="0.25">
      <c r="A39" s="12" t="s">
        <v>191</v>
      </c>
      <c r="B39" s="42">
        <f>+'[1]PP EX- WORK'!X68</f>
        <v>127034</v>
      </c>
      <c r="C39" s="42">
        <v>1100</v>
      </c>
      <c r="D39" s="42">
        <f t="shared" si="1"/>
        <v>125934</v>
      </c>
      <c r="E39" s="44"/>
      <c r="F39" s="24"/>
      <c r="G39" s="13"/>
      <c r="H39" s="13"/>
      <c r="I39" s="13"/>
      <c r="J39" s="13"/>
    </row>
    <row r="40" spans="1:10" x14ac:dyDescent="0.25">
      <c r="A40" s="12" t="s">
        <v>107</v>
      </c>
      <c r="B40" s="42">
        <f>+'[1]PP EX- WORK'!C68</f>
        <v>130534</v>
      </c>
      <c r="C40" s="42">
        <v>1100</v>
      </c>
      <c r="D40" s="42">
        <f t="shared" si="1"/>
        <v>129434</v>
      </c>
      <c r="E40" s="44"/>
      <c r="F40" s="24"/>
      <c r="G40" s="13"/>
      <c r="H40" s="13"/>
      <c r="I40" s="13"/>
      <c r="J40" s="13"/>
    </row>
    <row r="41" spans="1:10" x14ac:dyDescent="0.25">
      <c r="A41" s="12" t="s">
        <v>108</v>
      </c>
      <c r="B41" s="42">
        <f>+'[1]PP EX- WORK'!D68</f>
        <v>131054</v>
      </c>
      <c r="C41" s="42">
        <v>1100</v>
      </c>
      <c r="D41" s="42">
        <f t="shared" si="1"/>
        <v>129954</v>
      </c>
      <c r="E41" s="44"/>
      <c r="F41" s="24"/>
      <c r="G41" s="13"/>
      <c r="H41" s="13"/>
      <c r="I41" s="13"/>
      <c r="J41" s="13"/>
    </row>
    <row r="42" spans="1:10" x14ac:dyDescent="0.25">
      <c r="A42" s="12" t="s">
        <v>109</v>
      </c>
      <c r="B42" s="42">
        <f>+'[1]PP EX- WORK'!H68</f>
        <v>136844</v>
      </c>
      <c r="C42" s="42">
        <v>1100</v>
      </c>
      <c r="D42" s="42">
        <f t="shared" si="1"/>
        <v>135744</v>
      </c>
      <c r="E42" s="44"/>
      <c r="F42" s="24"/>
      <c r="G42" s="13"/>
      <c r="H42" s="13"/>
      <c r="I42" s="13"/>
      <c r="J42" s="13"/>
    </row>
    <row r="43" spans="1:10" x14ac:dyDescent="0.25">
      <c r="A43" s="12" t="s">
        <v>110</v>
      </c>
      <c r="B43" s="42">
        <f>+'[1]PP EX- WORK'!AA68</f>
        <v>129034</v>
      </c>
      <c r="C43" s="42">
        <v>1100</v>
      </c>
      <c r="D43" s="42">
        <f t="shared" si="1"/>
        <v>127934</v>
      </c>
      <c r="E43" s="44"/>
      <c r="F43" s="24"/>
      <c r="G43" s="13"/>
      <c r="H43" s="13"/>
      <c r="I43" s="13"/>
      <c r="J43" s="13"/>
    </row>
    <row r="44" spans="1:10" x14ac:dyDescent="0.25">
      <c r="A44" s="45" t="s">
        <v>41</v>
      </c>
      <c r="B44" s="42"/>
      <c r="C44" s="42"/>
      <c r="D44" s="43"/>
      <c r="E44" s="44"/>
      <c r="F44" s="24"/>
      <c r="G44" s="13"/>
      <c r="H44" s="13"/>
      <c r="I44" s="13"/>
      <c r="J44" s="13"/>
    </row>
    <row r="45" spans="1:10" x14ac:dyDescent="0.25">
      <c r="A45" s="12" t="s">
        <v>111</v>
      </c>
      <c r="B45" s="42">
        <f>+'[1]PP EX- WORK'!R68</f>
        <v>140609</v>
      </c>
      <c r="C45" s="42">
        <v>1100</v>
      </c>
      <c r="D45" s="42">
        <f t="shared" ref="D45:D58" si="2">+B45-C45</f>
        <v>139509</v>
      </c>
      <c r="E45" s="44"/>
      <c r="F45" s="24"/>
      <c r="G45" s="13"/>
      <c r="H45" s="13"/>
      <c r="I45" s="13"/>
      <c r="J45" s="13"/>
    </row>
    <row r="46" spans="1:10" x14ac:dyDescent="0.25">
      <c r="A46" s="12" t="s">
        <v>112</v>
      </c>
      <c r="B46" s="42">
        <f>+'[1]PP EX- WORK'!P68</f>
        <v>139459</v>
      </c>
      <c r="C46" s="42">
        <v>1100</v>
      </c>
      <c r="D46" s="42">
        <f>+B46-C46</f>
        <v>138359</v>
      </c>
      <c r="E46" s="44"/>
      <c r="F46" s="24"/>
      <c r="G46" s="13"/>
      <c r="H46" s="13"/>
      <c r="I46" s="13"/>
      <c r="J46" s="13"/>
    </row>
    <row r="47" spans="1:10" x14ac:dyDescent="0.25">
      <c r="A47" s="12" t="s">
        <v>113</v>
      </c>
      <c r="B47" s="42">
        <f>+'[1]PP EX- WORK'!Z68</f>
        <v>130209</v>
      </c>
      <c r="C47" s="42">
        <v>1100</v>
      </c>
      <c r="D47" s="42">
        <f t="shared" si="2"/>
        <v>129109</v>
      </c>
      <c r="E47" s="44"/>
      <c r="F47" s="24"/>
      <c r="G47" s="13"/>
      <c r="H47" s="13"/>
      <c r="I47" s="13"/>
      <c r="J47" s="13"/>
    </row>
    <row r="48" spans="1:10" x14ac:dyDescent="0.25">
      <c r="A48" s="12" t="s">
        <v>51</v>
      </c>
      <c r="B48" s="42">
        <f>+'[1]PP EX- WORK'!Q68</f>
        <v>139059</v>
      </c>
      <c r="C48" s="42">
        <v>1100</v>
      </c>
      <c r="D48" s="42">
        <f t="shared" si="2"/>
        <v>137959</v>
      </c>
      <c r="E48" s="44"/>
      <c r="F48" s="24"/>
      <c r="G48" s="13"/>
      <c r="H48" s="13"/>
      <c r="I48" s="13"/>
      <c r="J48" s="13"/>
    </row>
    <row r="49" spans="1:10" x14ac:dyDescent="0.25">
      <c r="A49" s="12" t="s">
        <v>114</v>
      </c>
      <c r="B49" s="42">
        <f>+'[1]PP EX- WORK'!S68</f>
        <v>136209</v>
      </c>
      <c r="C49" s="42">
        <v>1100</v>
      </c>
      <c r="D49" s="42">
        <f t="shared" si="2"/>
        <v>135109</v>
      </c>
      <c r="E49" s="44"/>
      <c r="F49" s="24"/>
      <c r="G49" s="13"/>
      <c r="H49" s="13"/>
      <c r="I49" s="13"/>
      <c r="J49" s="13"/>
    </row>
    <row r="50" spans="1:10" x14ac:dyDescent="0.25">
      <c r="A50" s="12" t="s">
        <v>43</v>
      </c>
      <c r="B50" s="42">
        <f>+'[1]PP EX- WORK'!T68</f>
        <v>137834</v>
      </c>
      <c r="C50" s="42">
        <v>1100</v>
      </c>
      <c r="D50" s="42">
        <f t="shared" si="2"/>
        <v>136734</v>
      </c>
      <c r="E50" s="44"/>
      <c r="F50" s="24"/>
      <c r="G50" s="13"/>
      <c r="H50" s="13"/>
      <c r="I50" s="13"/>
      <c r="J50" s="13"/>
    </row>
    <row r="51" spans="1:10" x14ac:dyDescent="0.25">
      <c r="A51" s="12" t="s">
        <v>44</v>
      </c>
      <c r="B51" s="42">
        <f>+'[1]PP EX- WORK'!U68</f>
        <v>139684</v>
      </c>
      <c r="C51" s="42">
        <v>1100</v>
      </c>
      <c r="D51" s="42">
        <f t="shared" si="2"/>
        <v>138584</v>
      </c>
      <c r="E51" s="44"/>
      <c r="F51" s="24"/>
      <c r="G51" s="13"/>
      <c r="H51" s="13"/>
      <c r="I51" s="13"/>
      <c r="J51" s="13"/>
    </row>
    <row r="52" spans="1:10" x14ac:dyDescent="0.25">
      <c r="A52" s="12" t="s">
        <v>45</v>
      </c>
      <c r="B52" s="42">
        <f>+'[1]PP EX- WORK'!V68</f>
        <v>138809</v>
      </c>
      <c r="C52" s="42">
        <v>1100</v>
      </c>
      <c r="D52" s="42">
        <f t="shared" si="2"/>
        <v>137709</v>
      </c>
      <c r="E52" s="44"/>
      <c r="F52" s="24"/>
      <c r="G52" s="13"/>
      <c r="H52" s="13"/>
      <c r="I52" s="13"/>
      <c r="J52" s="13"/>
    </row>
    <row r="53" spans="1:10" x14ac:dyDescent="0.25">
      <c r="A53" s="12" t="s">
        <v>46</v>
      </c>
      <c r="B53" s="42">
        <f>+'[1]PP EX- WORK'!W68</f>
        <v>138759</v>
      </c>
      <c r="C53" s="42">
        <v>1100</v>
      </c>
      <c r="D53" s="42">
        <f t="shared" si="2"/>
        <v>137659</v>
      </c>
      <c r="E53" s="44"/>
      <c r="F53" s="24"/>
      <c r="G53" s="13"/>
      <c r="H53" s="13"/>
      <c r="I53" s="13"/>
      <c r="J53" s="13"/>
    </row>
    <row r="54" spans="1:10" x14ac:dyDescent="0.25">
      <c r="A54" s="12" t="s">
        <v>115</v>
      </c>
      <c r="B54" s="42">
        <f>+'[1]PP EX- WORK'!N68</f>
        <v>137309</v>
      </c>
      <c r="C54" s="42">
        <v>1100</v>
      </c>
      <c r="D54" s="42">
        <f t="shared" si="2"/>
        <v>136209</v>
      </c>
      <c r="E54" s="44"/>
      <c r="F54" s="24"/>
      <c r="G54" s="13"/>
      <c r="H54" s="13"/>
      <c r="I54" s="13"/>
      <c r="J54" s="13"/>
    </row>
    <row r="55" spans="1:10" x14ac:dyDescent="0.25">
      <c r="A55" s="12" t="s">
        <v>192</v>
      </c>
      <c r="B55" s="42">
        <f>+'[1]PP EX- WORK'!O68</f>
        <v>136809</v>
      </c>
      <c r="C55" s="42">
        <v>1100</v>
      </c>
      <c r="D55" s="42">
        <f t="shared" si="2"/>
        <v>135709</v>
      </c>
      <c r="E55" s="44"/>
      <c r="F55" s="24"/>
      <c r="G55" s="13"/>
      <c r="H55" s="13"/>
      <c r="I55" s="13"/>
      <c r="J55" s="13"/>
    </row>
    <row r="56" spans="1:10" x14ac:dyDescent="0.25">
      <c r="A56" s="12" t="s">
        <v>117</v>
      </c>
      <c r="B56" s="42">
        <f>+'[1]PP EX- WORK'!K68</f>
        <v>140313</v>
      </c>
      <c r="C56" s="42">
        <v>1100</v>
      </c>
      <c r="D56" s="42">
        <f t="shared" si="2"/>
        <v>139213</v>
      </c>
      <c r="E56" s="44"/>
      <c r="F56" s="24"/>
      <c r="G56" s="13"/>
      <c r="H56" s="13"/>
      <c r="I56" s="13"/>
      <c r="J56" s="13"/>
    </row>
    <row r="57" spans="1:10" x14ac:dyDescent="0.25">
      <c r="A57" s="12" t="s">
        <v>118</v>
      </c>
      <c r="B57" s="42">
        <f>+'[1]PP EX- WORK'!M68</f>
        <v>143313</v>
      </c>
      <c r="C57" s="42">
        <v>1100</v>
      </c>
      <c r="D57" s="42">
        <f t="shared" si="2"/>
        <v>142213</v>
      </c>
      <c r="E57" s="44"/>
      <c r="F57" s="24"/>
      <c r="G57" s="13"/>
      <c r="H57" s="13"/>
      <c r="I57" s="13"/>
      <c r="J57" s="13"/>
    </row>
    <row r="58" spans="1:10" x14ac:dyDescent="0.25">
      <c r="A58" s="47" t="s">
        <v>119</v>
      </c>
      <c r="B58" s="42">
        <f>+'[1]PP EX- WORK'!L68</f>
        <v>142309</v>
      </c>
      <c r="C58" s="42">
        <v>1100</v>
      </c>
      <c r="D58" s="42">
        <f t="shared" si="2"/>
        <v>141209</v>
      </c>
      <c r="E58" s="44"/>
      <c r="F58" s="24"/>
      <c r="G58" s="13"/>
      <c r="H58" s="13"/>
      <c r="I58" s="13"/>
      <c r="J58" s="13"/>
    </row>
    <row r="59" spans="1:10" x14ac:dyDescent="0.25">
      <c r="A59" s="45" t="s">
        <v>54</v>
      </c>
      <c r="B59" s="42"/>
      <c r="C59" s="42"/>
      <c r="D59" s="43"/>
      <c r="E59" s="44"/>
      <c r="F59" s="24"/>
      <c r="G59" s="13"/>
      <c r="H59" s="13"/>
      <c r="I59" s="13"/>
      <c r="J59" s="13"/>
    </row>
    <row r="60" spans="1:10" x14ac:dyDescent="0.25">
      <c r="A60" s="12" t="s">
        <v>120</v>
      </c>
      <c r="B60" s="42">
        <f>+'[1]LL Ex-Works &amp; STP'!C68</f>
        <v>125541</v>
      </c>
      <c r="C60" s="42">
        <v>1100</v>
      </c>
      <c r="D60" s="42">
        <f t="shared" ref="D60:D68" si="3">+B60-C60</f>
        <v>124441</v>
      </c>
      <c r="E60" s="44"/>
      <c r="F60" s="24"/>
      <c r="G60" s="13"/>
      <c r="H60" s="13"/>
      <c r="I60" s="13"/>
      <c r="J60" s="13"/>
    </row>
    <row r="61" spans="1:10" x14ac:dyDescent="0.25">
      <c r="A61" s="12" t="s">
        <v>121</v>
      </c>
      <c r="B61" s="42">
        <f>+'[1]LL Ex-Works &amp; STP'!B68</f>
        <v>124541</v>
      </c>
      <c r="C61" s="42">
        <v>1100</v>
      </c>
      <c r="D61" s="42">
        <f t="shared" si="3"/>
        <v>123441</v>
      </c>
      <c r="E61" s="44"/>
      <c r="F61" s="24"/>
      <c r="G61" s="13"/>
      <c r="H61" s="13"/>
      <c r="I61" s="13"/>
      <c r="J61" s="13"/>
    </row>
    <row r="62" spans="1:10" x14ac:dyDescent="0.25">
      <c r="A62" s="12" t="s">
        <v>122</v>
      </c>
      <c r="B62" s="42">
        <f>+'[1]LL Ex-Works &amp; STP'!B68</f>
        <v>124541</v>
      </c>
      <c r="C62" s="42">
        <v>1100</v>
      </c>
      <c r="D62" s="42">
        <f t="shared" si="3"/>
        <v>123441</v>
      </c>
      <c r="E62" s="44"/>
      <c r="F62" s="24"/>
      <c r="G62" s="13"/>
      <c r="H62" s="13"/>
      <c r="I62" s="13"/>
      <c r="J62" s="13"/>
    </row>
    <row r="63" spans="1:10" x14ac:dyDescent="0.25">
      <c r="A63" s="12" t="s">
        <v>123</v>
      </c>
      <c r="B63" s="42">
        <f>+'[1]LL Ex-Works &amp; STP'!D68</f>
        <v>134641</v>
      </c>
      <c r="C63" s="42">
        <v>1100</v>
      </c>
      <c r="D63" s="42">
        <f t="shared" si="3"/>
        <v>133541</v>
      </c>
      <c r="E63" s="44"/>
      <c r="F63" s="24"/>
      <c r="G63" s="13"/>
      <c r="H63" s="13"/>
      <c r="I63" s="13"/>
      <c r="J63" s="13"/>
    </row>
    <row r="64" spans="1:10" x14ac:dyDescent="0.25">
      <c r="A64" s="12" t="s">
        <v>124</v>
      </c>
      <c r="B64" s="42">
        <f>+'[1]LL Ex-Works &amp; STP'!E68</f>
        <v>136641</v>
      </c>
      <c r="C64" s="42">
        <v>1100</v>
      </c>
      <c r="D64" s="42">
        <f t="shared" si="3"/>
        <v>135541</v>
      </c>
      <c r="E64" s="44"/>
      <c r="F64" s="24"/>
      <c r="G64" s="13"/>
      <c r="H64" s="13"/>
      <c r="I64" s="13"/>
      <c r="J64" s="13"/>
    </row>
    <row r="65" spans="1:10" x14ac:dyDescent="0.25">
      <c r="A65" s="12" t="s">
        <v>125</v>
      </c>
      <c r="B65" s="42">
        <f>+'[1]LL Ex-Works &amp; STP'!F68</f>
        <v>138331</v>
      </c>
      <c r="C65" s="42">
        <v>1100</v>
      </c>
      <c r="D65" s="42">
        <f t="shared" si="3"/>
        <v>137231</v>
      </c>
      <c r="E65" s="44"/>
      <c r="F65" s="24"/>
      <c r="G65" s="13"/>
      <c r="H65" s="13"/>
      <c r="I65" s="13"/>
      <c r="J65" s="13"/>
    </row>
    <row r="66" spans="1:10" x14ac:dyDescent="0.25">
      <c r="A66" s="12" t="s">
        <v>126</v>
      </c>
      <c r="B66" s="42">
        <f>+'[1]LL Ex-Works &amp; STP'!B68-3000</f>
        <v>121541</v>
      </c>
      <c r="C66" s="42">
        <v>1100</v>
      </c>
      <c r="D66" s="42">
        <f t="shared" si="3"/>
        <v>120441</v>
      </c>
      <c r="E66" s="44"/>
      <c r="F66" s="24"/>
      <c r="G66" s="13"/>
      <c r="H66" s="13"/>
      <c r="I66" s="13"/>
      <c r="J66" s="13"/>
    </row>
    <row r="67" spans="1:10" x14ac:dyDescent="0.25">
      <c r="A67" s="12" t="s">
        <v>127</v>
      </c>
      <c r="B67" s="42">
        <f>+'[1]LL Ex-Works &amp; STP'!H68</f>
        <v>122541</v>
      </c>
      <c r="C67" s="42">
        <v>1100</v>
      </c>
      <c r="D67" s="42">
        <f t="shared" si="3"/>
        <v>121441</v>
      </c>
      <c r="E67" s="44"/>
      <c r="F67" s="24"/>
      <c r="G67" s="13"/>
      <c r="H67" s="13"/>
      <c r="I67" s="13"/>
      <c r="J67" s="13"/>
    </row>
    <row r="68" spans="1:10" x14ac:dyDescent="0.25">
      <c r="A68" s="12" t="s">
        <v>128</v>
      </c>
      <c r="B68" s="42">
        <f>+'[1]LL Ex-Works &amp; STP'!I68</f>
        <v>122541</v>
      </c>
      <c r="C68" s="42">
        <v>1100</v>
      </c>
      <c r="D68" s="42">
        <f t="shared" si="3"/>
        <v>121441</v>
      </c>
      <c r="E68" s="44"/>
      <c r="F68" s="24"/>
      <c r="G68" s="13"/>
      <c r="H68" s="13"/>
      <c r="I68" s="13"/>
      <c r="J68" s="13"/>
    </row>
    <row r="69" spans="1:10" x14ac:dyDescent="0.25">
      <c r="A69" s="45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8" t="s">
        <v>131</v>
      </c>
      <c r="C70" s="48" t="s">
        <v>132</v>
      </c>
      <c r="D70" s="48" t="s">
        <v>133</v>
      </c>
      <c r="E70" s="48" t="s">
        <v>134</v>
      </c>
      <c r="F70" s="48" t="s">
        <v>135</v>
      </c>
      <c r="G70" s="48" t="s">
        <v>136</v>
      </c>
      <c r="H70" s="48" t="s">
        <v>137</v>
      </c>
      <c r="I70" s="48" t="s">
        <v>138</v>
      </c>
      <c r="J70" s="13"/>
    </row>
    <row r="71" spans="1:10" x14ac:dyDescent="0.25">
      <c r="A71" s="45" t="s">
        <v>139</v>
      </c>
      <c r="B71" s="49" t="s">
        <v>140</v>
      </c>
      <c r="C71" s="49" t="s">
        <v>141</v>
      </c>
      <c r="D71" s="49" t="s">
        <v>142</v>
      </c>
      <c r="E71" s="49" t="s">
        <v>143</v>
      </c>
      <c r="F71" s="49" t="s">
        <v>144</v>
      </c>
      <c r="G71" s="49" t="s">
        <v>145</v>
      </c>
      <c r="H71" s="49" t="s">
        <v>146</v>
      </c>
      <c r="I71" s="50" t="s">
        <v>147</v>
      </c>
      <c r="J71" s="13"/>
    </row>
    <row r="72" spans="1:10" x14ac:dyDescent="0.25">
      <c r="A72" s="12" t="s">
        <v>148</v>
      </c>
      <c r="B72" s="48" t="s">
        <v>131</v>
      </c>
      <c r="C72" s="48" t="s">
        <v>132</v>
      </c>
      <c r="D72" s="48" t="s">
        <v>133</v>
      </c>
      <c r="E72" s="48" t="s">
        <v>134</v>
      </c>
      <c r="F72" s="48" t="s">
        <v>135</v>
      </c>
      <c r="G72" s="48" t="s">
        <v>136</v>
      </c>
      <c r="H72" s="48" t="s">
        <v>137</v>
      </c>
      <c r="I72" s="48" t="s">
        <v>138</v>
      </c>
      <c r="J72" s="13"/>
    </row>
    <row r="73" spans="1:10" x14ac:dyDescent="0.25">
      <c r="A73" s="12" t="s">
        <v>149</v>
      </c>
      <c r="B73" s="48" t="s">
        <v>150</v>
      </c>
      <c r="C73" s="48" t="s">
        <v>151</v>
      </c>
      <c r="D73" s="48" t="s">
        <v>152</v>
      </c>
      <c r="E73" s="48" t="s">
        <v>153</v>
      </c>
      <c r="F73" s="48" t="s">
        <v>154</v>
      </c>
      <c r="G73" s="48" t="s">
        <v>155</v>
      </c>
      <c r="H73" s="48" t="s">
        <v>143</v>
      </c>
      <c r="I73" s="1" t="s">
        <v>156</v>
      </c>
      <c r="J73" s="13"/>
    </row>
    <row r="74" spans="1:10" x14ac:dyDescent="0.25">
      <c r="A74" s="28" t="s">
        <v>157</v>
      </c>
      <c r="B74" s="63"/>
      <c r="C74" s="63"/>
      <c r="D74" s="63"/>
      <c r="E74" s="63"/>
      <c r="F74" s="63"/>
      <c r="G74" s="63"/>
      <c r="H74" s="63"/>
      <c r="I74" s="63"/>
      <c r="J74" s="64"/>
    </row>
    <row r="75" spans="1:10" x14ac:dyDescent="0.25">
      <c r="A75" s="29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30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30" t="s">
        <v>160</v>
      </c>
      <c r="B77" s="24"/>
      <c r="C77" s="24"/>
      <c r="D77" s="24"/>
      <c r="E77" s="24"/>
      <c r="F77" s="24"/>
      <c r="G77" s="24"/>
      <c r="H77" s="24"/>
      <c r="I77" s="13"/>
      <c r="J77" s="13"/>
    </row>
    <row r="78" spans="1:10" x14ac:dyDescent="0.25">
      <c r="A78" s="30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30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29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9" sqref="H19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8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199</v>
      </c>
      <c r="B5" s="78"/>
      <c r="C5" s="78"/>
      <c r="D5" s="78"/>
      <c r="E5" s="78"/>
      <c r="F5" s="78"/>
      <c r="G5" s="78"/>
      <c r="H5" s="78"/>
      <c r="I5" s="53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23.07.26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9" t="s">
        <v>171</v>
      </c>
      <c r="E8" s="40"/>
      <c r="F8" s="13"/>
      <c r="G8" s="54"/>
      <c r="H8" s="13"/>
      <c r="I8" s="13"/>
      <c r="J8" s="13"/>
    </row>
    <row r="9" spans="1:10" x14ac:dyDescent="0.25">
      <c r="A9" s="36" t="s">
        <v>12</v>
      </c>
      <c r="B9" s="37"/>
      <c r="C9" s="1" t="s">
        <v>84</v>
      </c>
      <c r="D9" s="39" t="s">
        <v>172</v>
      </c>
      <c r="E9" s="40"/>
      <c r="F9" s="2"/>
      <c r="G9" s="14"/>
      <c r="H9" s="13"/>
      <c r="I9" s="13"/>
      <c r="J9" s="13"/>
    </row>
    <row r="10" spans="1:10" x14ac:dyDescent="0.25">
      <c r="A10" s="12" t="s">
        <v>87</v>
      </c>
      <c r="B10" s="41">
        <f>+'[1]HD Ex-Works'!R72</f>
        <v>125279</v>
      </c>
      <c r="C10" s="42">
        <v>1100</v>
      </c>
      <c r="D10" s="42">
        <f t="shared" ref="D10:D33" si="0">+B10-C10</f>
        <v>124179</v>
      </c>
      <c r="E10" s="54" t="s">
        <v>173</v>
      </c>
      <c r="F10" s="53"/>
      <c r="G10" s="13"/>
      <c r="H10" s="13"/>
      <c r="I10" s="13"/>
      <c r="J10" s="13"/>
    </row>
    <row r="11" spans="1:10" x14ac:dyDescent="0.25">
      <c r="A11" s="12" t="s">
        <v>15</v>
      </c>
      <c r="B11" s="41">
        <f>+'[1]HD Ex-Works'!S72</f>
        <v>127279</v>
      </c>
      <c r="C11" s="42">
        <v>1100</v>
      </c>
      <c r="D11" s="42">
        <f t="shared" si="0"/>
        <v>126179</v>
      </c>
      <c r="E11" s="44"/>
      <c r="F11" s="24"/>
      <c r="G11" s="14"/>
      <c r="H11" s="13"/>
      <c r="I11" s="13"/>
      <c r="J11" s="13"/>
    </row>
    <row r="12" spans="1:10" x14ac:dyDescent="0.25">
      <c r="A12" s="12" t="s">
        <v>88</v>
      </c>
      <c r="B12" s="41">
        <f>+'[1]HD Ex-Works'!T72</f>
        <v>136032</v>
      </c>
      <c r="C12" s="42">
        <v>1100</v>
      </c>
      <c r="D12" s="42">
        <f>+B12-C12</f>
        <v>134932</v>
      </c>
      <c r="E12" s="55"/>
      <c r="F12" s="24"/>
      <c r="G12" s="14"/>
      <c r="H12" s="13"/>
      <c r="I12" s="13"/>
      <c r="J12" s="13"/>
    </row>
    <row r="13" spans="1:10" x14ac:dyDescent="0.25">
      <c r="A13" s="12" t="s">
        <v>89</v>
      </c>
      <c r="B13" s="41">
        <f>+'[1]HD Ex-Works'!U72</f>
        <v>136032</v>
      </c>
      <c r="C13" s="42">
        <v>1100</v>
      </c>
      <c r="D13" s="42">
        <f t="shared" si="0"/>
        <v>134932</v>
      </c>
      <c r="E13" s="55"/>
      <c r="F13" s="24"/>
      <c r="G13" s="14"/>
      <c r="H13" s="13"/>
      <c r="I13" s="13"/>
      <c r="J13" s="13"/>
    </row>
    <row r="14" spans="1:10" x14ac:dyDescent="0.25">
      <c r="A14" s="12" t="s">
        <v>19</v>
      </c>
      <c r="B14" s="41">
        <f>+'[1]HD Ex-Works'!M72</f>
        <v>138532</v>
      </c>
      <c r="C14" s="42">
        <v>1100</v>
      </c>
      <c r="D14" s="42">
        <f>+B14-C14</f>
        <v>137432</v>
      </c>
      <c r="E14" s="56"/>
      <c r="F14" s="24"/>
      <c r="G14" s="14"/>
      <c r="H14" s="13"/>
      <c r="I14" s="13"/>
      <c r="J14" s="13"/>
    </row>
    <row r="15" spans="1:10" x14ac:dyDescent="0.25">
      <c r="A15" s="12" t="s">
        <v>20</v>
      </c>
      <c r="B15" s="41">
        <f>+'[1]HD Ex-Works'!N72</f>
        <v>138532</v>
      </c>
      <c r="C15" s="42">
        <v>1100</v>
      </c>
      <c r="D15" s="42">
        <f>+B15-C15</f>
        <v>137432</v>
      </c>
      <c r="E15" s="56"/>
      <c r="F15" s="24"/>
      <c r="G15" s="14"/>
      <c r="H15" s="13"/>
      <c r="I15" s="13"/>
      <c r="J15" s="13"/>
    </row>
    <row r="16" spans="1:10" x14ac:dyDescent="0.25">
      <c r="A16" s="12" t="s">
        <v>90</v>
      </c>
      <c r="B16" s="41">
        <f>+'[1]HD Ex-Works'!Q72</f>
        <v>126402</v>
      </c>
      <c r="C16" s="42">
        <v>1100</v>
      </c>
      <c r="D16" s="42">
        <f t="shared" si="0"/>
        <v>125302</v>
      </c>
      <c r="E16" s="57" t="s">
        <v>174</v>
      </c>
      <c r="F16" s="1" t="s">
        <v>175</v>
      </c>
      <c r="G16" s="40"/>
      <c r="H16" s="13"/>
      <c r="I16" s="13"/>
      <c r="J16" s="13"/>
    </row>
    <row r="17" spans="1:10" x14ac:dyDescent="0.25">
      <c r="A17" s="12" t="s">
        <v>91</v>
      </c>
      <c r="B17" s="41">
        <f>+'[1]HD Ex-Works'!C72</f>
        <v>136879</v>
      </c>
      <c r="C17" s="42">
        <v>1100</v>
      </c>
      <c r="D17" s="42">
        <f t="shared" si="0"/>
        <v>135779</v>
      </c>
      <c r="E17" s="58" t="s">
        <v>176</v>
      </c>
      <c r="F17" s="1" t="s">
        <v>177</v>
      </c>
      <c r="G17" s="40"/>
      <c r="H17" s="13"/>
      <c r="I17" s="13"/>
      <c r="J17" s="13"/>
    </row>
    <row r="18" spans="1:10" x14ac:dyDescent="0.25">
      <c r="A18" s="12" t="s">
        <v>92</v>
      </c>
      <c r="B18" s="41">
        <f>+'[1]HD Ex-Works'!D72</f>
        <v>135629</v>
      </c>
      <c r="C18" s="42">
        <v>1100</v>
      </c>
      <c r="D18" s="42">
        <f t="shared" si="0"/>
        <v>134529</v>
      </c>
      <c r="E18" s="58" t="s">
        <v>200</v>
      </c>
      <c r="F18" s="59">
        <f>+[1]FREIGHT!I190</f>
        <v>3258</v>
      </c>
      <c r="G18" s="35"/>
      <c r="H18" s="13"/>
      <c r="I18" s="13"/>
      <c r="J18" s="13"/>
    </row>
    <row r="19" spans="1:10" x14ac:dyDescent="0.25">
      <c r="A19" s="12" t="s">
        <v>93</v>
      </c>
      <c r="B19" s="42">
        <f>+'[1]HD Ex-Works'!B72</f>
        <v>135129</v>
      </c>
      <c r="C19" s="42">
        <v>1100</v>
      </c>
      <c r="D19" s="42">
        <f t="shared" si="0"/>
        <v>134029</v>
      </c>
      <c r="E19" s="58" t="s">
        <v>201</v>
      </c>
      <c r="F19" s="59">
        <f>+[1]FREIGHT!I202</f>
        <v>3720</v>
      </c>
      <c r="G19" s="35"/>
      <c r="H19" s="13"/>
      <c r="I19" s="13"/>
      <c r="J19" s="13"/>
    </row>
    <row r="20" spans="1:10" x14ac:dyDescent="0.25">
      <c r="A20" s="12" t="s">
        <v>94</v>
      </c>
      <c r="B20" s="42">
        <f>+'[1]HD Ex-Works'!E72</f>
        <v>137132</v>
      </c>
      <c r="C20" s="42">
        <v>1100</v>
      </c>
      <c r="D20" s="42">
        <f t="shared" si="0"/>
        <v>136032</v>
      </c>
      <c r="E20" s="58" t="s">
        <v>202</v>
      </c>
      <c r="F20" s="60">
        <f>+[1]FREIGHT!I212</f>
        <v>3857</v>
      </c>
      <c r="G20" s="40"/>
      <c r="H20" s="13"/>
      <c r="I20" s="13"/>
      <c r="J20" s="13"/>
    </row>
    <row r="21" spans="1:10" x14ac:dyDescent="0.25">
      <c r="A21" s="12" t="s">
        <v>25</v>
      </c>
      <c r="B21" s="42">
        <f>+'[1]HD Ex-Works'!F72</f>
        <v>136985</v>
      </c>
      <c r="C21" s="42">
        <v>1100</v>
      </c>
      <c r="D21" s="42">
        <f t="shared" si="0"/>
        <v>135885</v>
      </c>
      <c r="E21" s="58"/>
      <c r="F21" s="60"/>
      <c r="G21" s="40"/>
      <c r="H21" s="13"/>
      <c r="I21" s="13"/>
      <c r="J21" s="13"/>
    </row>
    <row r="22" spans="1:10" x14ac:dyDescent="0.25">
      <c r="A22" s="12" t="s">
        <v>95</v>
      </c>
      <c r="B22" s="42">
        <f>+'[1]HD Ex-Works'!W72-3000</f>
        <v>128562</v>
      </c>
      <c r="C22" s="42">
        <v>1100</v>
      </c>
      <c r="D22" s="42">
        <f t="shared" si="0"/>
        <v>127462</v>
      </c>
      <c r="E22" s="58"/>
      <c r="F22" s="60"/>
      <c r="G22" s="40"/>
      <c r="H22" s="13"/>
      <c r="I22" s="13"/>
      <c r="J22" s="13"/>
    </row>
    <row r="23" spans="1:10" x14ac:dyDescent="0.25">
      <c r="A23" s="12" t="s">
        <v>96</v>
      </c>
      <c r="B23" s="42">
        <f>+'[1]HD Ex-Works'!W72</f>
        <v>131562</v>
      </c>
      <c r="C23" s="42">
        <v>1100</v>
      </c>
      <c r="D23" s="42">
        <f t="shared" si="0"/>
        <v>130462</v>
      </c>
      <c r="E23" s="58"/>
      <c r="F23" s="60"/>
      <c r="G23" s="61"/>
      <c r="H23" s="13"/>
      <c r="I23" s="13"/>
      <c r="J23" s="13"/>
    </row>
    <row r="24" spans="1:10" x14ac:dyDescent="0.25">
      <c r="A24" s="12" t="s">
        <v>97</v>
      </c>
      <c r="B24" s="42">
        <f>+'[1]HD Ex-Works'!X72</f>
        <v>131562</v>
      </c>
      <c r="C24" s="42">
        <v>1100</v>
      </c>
      <c r="D24" s="42">
        <f t="shared" si="0"/>
        <v>130462</v>
      </c>
      <c r="E24" s="58"/>
      <c r="F24" s="60"/>
      <c r="G24" s="61"/>
      <c r="H24" s="13"/>
      <c r="I24" s="13"/>
      <c r="J24" s="13"/>
    </row>
    <row r="25" spans="1:10" x14ac:dyDescent="0.25">
      <c r="A25" s="12" t="s">
        <v>98</v>
      </c>
      <c r="B25" s="41">
        <f>+'[1]HD Ex-Works'!J72</f>
        <v>127187</v>
      </c>
      <c r="C25" s="42">
        <v>1100</v>
      </c>
      <c r="D25" s="42">
        <f t="shared" si="0"/>
        <v>126087</v>
      </c>
      <c r="E25" s="58"/>
      <c r="F25" s="59"/>
      <c r="G25" s="40"/>
      <c r="H25" s="13"/>
      <c r="I25" s="13"/>
      <c r="J25" s="13"/>
    </row>
    <row r="26" spans="1:10" x14ac:dyDescent="0.25">
      <c r="A26" s="12" t="s">
        <v>29</v>
      </c>
      <c r="B26" s="42">
        <f>+'[1]HD Ex-Works'!H72</f>
        <v>126395</v>
      </c>
      <c r="C26" s="42">
        <v>1100</v>
      </c>
      <c r="D26" s="42">
        <f t="shared" si="0"/>
        <v>125295</v>
      </c>
      <c r="E26" s="58"/>
      <c r="F26" s="59"/>
      <c r="G26" s="40"/>
      <c r="H26" s="13"/>
      <c r="I26" s="13"/>
      <c r="J26" s="13"/>
    </row>
    <row r="27" spans="1:10" x14ac:dyDescent="0.25">
      <c r="A27" s="12" t="s">
        <v>31</v>
      </c>
      <c r="B27" s="42">
        <f>+'[1]HD Ex-Works'!G72</f>
        <v>127345</v>
      </c>
      <c r="C27" s="42">
        <v>1100</v>
      </c>
      <c r="D27" s="42">
        <f t="shared" si="0"/>
        <v>126245</v>
      </c>
      <c r="E27" s="58"/>
      <c r="F27" s="59"/>
      <c r="G27" s="40"/>
      <c r="H27" s="13"/>
      <c r="I27" s="13"/>
      <c r="J27" s="13"/>
    </row>
    <row r="28" spans="1:10" x14ac:dyDescent="0.25">
      <c r="A28" s="12" t="s">
        <v>99</v>
      </c>
      <c r="B28" s="42">
        <f>+'[1]HD Ex-Works'!I72</f>
        <v>125187</v>
      </c>
      <c r="C28" s="42">
        <v>1100</v>
      </c>
      <c r="D28" s="42">
        <f t="shared" si="0"/>
        <v>124087</v>
      </c>
      <c r="E28" s="58"/>
      <c r="F28" s="59"/>
      <c r="G28" s="40"/>
      <c r="H28" s="13"/>
      <c r="I28" s="13"/>
      <c r="J28" s="13"/>
    </row>
    <row r="29" spans="1:10" x14ac:dyDescent="0.25">
      <c r="A29" s="12" t="s">
        <v>27</v>
      </c>
      <c r="B29" s="42">
        <f>+'[1]HD Ex-Works'!Y72</f>
        <v>129562</v>
      </c>
      <c r="C29" s="42">
        <v>1100</v>
      </c>
      <c r="D29" s="42">
        <f t="shared" si="0"/>
        <v>128462</v>
      </c>
      <c r="E29" s="58"/>
      <c r="F29" s="59"/>
      <c r="G29" s="35"/>
      <c r="H29" s="13"/>
      <c r="I29" s="13"/>
      <c r="J29" s="13"/>
    </row>
    <row r="30" spans="1:10" x14ac:dyDescent="0.25">
      <c r="A30" s="12" t="s">
        <v>100</v>
      </c>
      <c r="B30" s="42">
        <f>+'[1]HD Ex-Works'!Z72</f>
        <v>127562</v>
      </c>
      <c r="C30" s="42">
        <v>1100</v>
      </c>
      <c r="D30" s="42">
        <f t="shared" si="0"/>
        <v>126462</v>
      </c>
      <c r="E30" s="58"/>
      <c r="F30" s="37"/>
      <c r="G30" s="35"/>
      <c r="H30" s="13"/>
      <c r="I30" s="13"/>
      <c r="J30" s="13"/>
    </row>
    <row r="31" spans="1:10" x14ac:dyDescent="0.25">
      <c r="A31" s="12" t="s">
        <v>101</v>
      </c>
      <c r="B31" s="42">
        <f>+'[1]HD Ex-Works'!AA72</f>
        <v>120902</v>
      </c>
      <c r="C31" s="42">
        <v>1100</v>
      </c>
      <c r="D31" s="42">
        <f t="shared" si="0"/>
        <v>119802</v>
      </c>
      <c r="E31" s="58"/>
      <c r="F31" s="37"/>
      <c r="G31" s="35"/>
      <c r="H31" s="13"/>
      <c r="I31" s="13"/>
      <c r="J31" s="13"/>
    </row>
    <row r="32" spans="1:10" x14ac:dyDescent="0.25">
      <c r="A32" s="12" t="s">
        <v>102</v>
      </c>
      <c r="B32" s="42">
        <f>+'[1]HD Ex-Works'!AB72</f>
        <v>133985</v>
      </c>
      <c r="C32" s="42">
        <v>1100</v>
      </c>
      <c r="D32" s="42">
        <f t="shared" si="0"/>
        <v>132885</v>
      </c>
      <c r="E32" s="58"/>
      <c r="F32" s="37"/>
      <c r="G32" s="35"/>
      <c r="H32" s="13"/>
      <c r="I32" s="13"/>
      <c r="J32" s="13"/>
    </row>
    <row r="33" spans="1:10" x14ac:dyDescent="0.25">
      <c r="A33" s="12" t="s">
        <v>103</v>
      </c>
      <c r="B33" s="42">
        <f>+'[1]HD Ex-Works'!AC72</f>
        <v>132129</v>
      </c>
      <c r="C33" s="42">
        <v>1100</v>
      </c>
      <c r="D33" s="42">
        <f t="shared" si="0"/>
        <v>131029</v>
      </c>
      <c r="E33" s="58"/>
      <c r="F33" s="37"/>
      <c r="G33" s="35"/>
      <c r="H33" s="13"/>
      <c r="I33" s="13"/>
      <c r="J33" s="13"/>
    </row>
    <row r="34" spans="1:10" x14ac:dyDescent="0.25">
      <c r="A34" s="45" t="s">
        <v>33</v>
      </c>
      <c r="B34" s="42"/>
      <c r="C34" s="42"/>
      <c r="D34" s="37"/>
      <c r="E34" s="58"/>
      <c r="F34" s="37"/>
      <c r="G34" s="35"/>
      <c r="H34" s="13"/>
      <c r="I34" s="13"/>
      <c r="J34" s="13"/>
    </row>
    <row r="35" spans="1:10" x14ac:dyDescent="0.25">
      <c r="A35" s="12" t="s">
        <v>34</v>
      </c>
      <c r="B35" s="42">
        <f>+'[1]PP EX- WORK'!G69</f>
        <v>136620</v>
      </c>
      <c r="C35" s="42">
        <v>1100</v>
      </c>
      <c r="D35" s="42">
        <f t="shared" ref="D35:D43" si="1">+B35-C35</f>
        <v>135520</v>
      </c>
      <c r="E35" s="62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42">
        <f>+'[1]PP EX- WORK'!E69</f>
        <v>131430</v>
      </c>
      <c r="C36" s="42">
        <v>1100</v>
      </c>
      <c r="D36" s="42">
        <f t="shared" si="1"/>
        <v>130330</v>
      </c>
      <c r="E36" s="44"/>
      <c r="F36" s="24"/>
      <c r="G36" s="13"/>
      <c r="H36" s="13"/>
      <c r="I36" s="13"/>
      <c r="J36" s="13"/>
    </row>
    <row r="37" spans="1:10" x14ac:dyDescent="0.25">
      <c r="A37" s="12" t="s">
        <v>105</v>
      </c>
      <c r="B37" s="42">
        <f>+'[1]PP EX- WORK'!B69</f>
        <v>130410</v>
      </c>
      <c r="C37" s="42">
        <v>1100</v>
      </c>
      <c r="D37" s="42">
        <f t="shared" si="1"/>
        <v>129310</v>
      </c>
      <c r="E37" s="44"/>
      <c r="F37" s="24"/>
      <c r="G37" s="13"/>
      <c r="H37" s="13"/>
      <c r="I37" s="13"/>
      <c r="J37" s="13"/>
    </row>
    <row r="38" spans="1:10" x14ac:dyDescent="0.25">
      <c r="A38" s="12" t="s">
        <v>37</v>
      </c>
      <c r="B38" s="41">
        <f>+'[1]PP EX- WORK'!F69</f>
        <v>131930</v>
      </c>
      <c r="C38" s="42">
        <v>1100</v>
      </c>
      <c r="D38" s="42">
        <f t="shared" si="1"/>
        <v>130830</v>
      </c>
      <c r="E38" s="44"/>
      <c r="F38" s="24"/>
      <c r="G38" s="13"/>
      <c r="H38" s="13"/>
      <c r="I38" s="13"/>
      <c r="J38" s="13"/>
    </row>
    <row r="39" spans="1:10" x14ac:dyDescent="0.25">
      <c r="A39" s="12" t="s">
        <v>191</v>
      </c>
      <c r="B39" s="42">
        <f>+'[1]PP EX- WORK'!X69</f>
        <v>126410</v>
      </c>
      <c r="C39" s="42">
        <v>1100</v>
      </c>
      <c r="D39" s="42">
        <f t="shared" si="1"/>
        <v>125310</v>
      </c>
      <c r="E39" s="44"/>
      <c r="F39" s="24"/>
      <c r="G39" s="13"/>
      <c r="H39" s="13"/>
      <c r="I39" s="13"/>
      <c r="J39" s="13"/>
    </row>
    <row r="40" spans="1:10" x14ac:dyDescent="0.25">
      <c r="A40" s="12" t="s">
        <v>107</v>
      </c>
      <c r="B40" s="42">
        <f>+'[1]PP EX- WORK'!C69</f>
        <v>129910</v>
      </c>
      <c r="C40" s="42">
        <v>1100</v>
      </c>
      <c r="D40" s="42">
        <f t="shared" si="1"/>
        <v>128810</v>
      </c>
      <c r="E40" s="44"/>
      <c r="F40" s="24"/>
      <c r="G40" s="13"/>
      <c r="H40" s="13"/>
      <c r="I40" s="13"/>
      <c r="J40" s="13"/>
    </row>
    <row r="41" spans="1:10" x14ac:dyDescent="0.25">
      <c r="A41" s="12" t="s">
        <v>108</v>
      </c>
      <c r="B41" s="42">
        <f>+'[1]PP EX- WORK'!D69</f>
        <v>130430</v>
      </c>
      <c r="C41" s="42">
        <v>1100</v>
      </c>
      <c r="D41" s="42">
        <f t="shared" si="1"/>
        <v>129330</v>
      </c>
      <c r="E41" s="44"/>
      <c r="F41" s="24"/>
      <c r="G41" s="13"/>
      <c r="H41" s="13"/>
      <c r="I41" s="13"/>
      <c r="J41" s="13"/>
    </row>
    <row r="42" spans="1:10" x14ac:dyDescent="0.25">
      <c r="A42" s="12" t="s">
        <v>109</v>
      </c>
      <c r="B42" s="42">
        <f>+'[1]PP EX- WORK'!H69</f>
        <v>136220</v>
      </c>
      <c r="C42" s="42">
        <v>1100</v>
      </c>
      <c r="D42" s="42">
        <f t="shared" si="1"/>
        <v>135120</v>
      </c>
      <c r="E42" s="44"/>
      <c r="F42" s="24"/>
      <c r="G42" s="13"/>
      <c r="H42" s="13"/>
      <c r="I42" s="13"/>
      <c r="J42" s="13"/>
    </row>
    <row r="43" spans="1:10" x14ac:dyDescent="0.25">
      <c r="A43" s="12" t="s">
        <v>110</v>
      </c>
      <c r="B43" s="42">
        <f>+'[1]PP EX- WORK'!AA69</f>
        <v>128410</v>
      </c>
      <c r="C43" s="42">
        <v>1100</v>
      </c>
      <c r="D43" s="42">
        <f t="shared" si="1"/>
        <v>127310</v>
      </c>
      <c r="E43" s="44"/>
      <c r="F43" s="24"/>
      <c r="G43" s="13"/>
      <c r="H43" s="13"/>
      <c r="I43" s="13"/>
      <c r="J43" s="13"/>
    </row>
    <row r="44" spans="1:10" x14ac:dyDescent="0.25">
      <c r="A44" s="45" t="s">
        <v>41</v>
      </c>
      <c r="B44" s="42"/>
      <c r="C44" s="42"/>
      <c r="D44" s="43"/>
      <c r="E44" s="44"/>
      <c r="F44" s="24"/>
      <c r="G44" s="13"/>
      <c r="H44" s="13"/>
      <c r="I44" s="13"/>
      <c r="J44" s="13"/>
    </row>
    <row r="45" spans="1:10" x14ac:dyDescent="0.25">
      <c r="A45" s="12" t="s">
        <v>111</v>
      </c>
      <c r="B45" s="42">
        <f>+'[1]PP EX- WORK'!R69</f>
        <v>140018</v>
      </c>
      <c r="C45" s="42">
        <v>1100</v>
      </c>
      <c r="D45" s="42">
        <f t="shared" ref="D45:D58" si="2">+B45-C45</f>
        <v>138918</v>
      </c>
      <c r="E45" s="44"/>
      <c r="F45" s="24"/>
      <c r="G45" s="13"/>
      <c r="H45" s="13"/>
      <c r="I45" s="13"/>
      <c r="J45" s="13"/>
    </row>
    <row r="46" spans="1:10" x14ac:dyDescent="0.25">
      <c r="A46" s="12" t="s">
        <v>112</v>
      </c>
      <c r="B46" s="42">
        <f>+'[1]PP EX- WORK'!P69</f>
        <v>139968</v>
      </c>
      <c r="C46" s="42">
        <v>1100</v>
      </c>
      <c r="D46" s="42">
        <f>+B46-C46</f>
        <v>138868</v>
      </c>
      <c r="E46" s="44"/>
      <c r="F46" s="24"/>
      <c r="G46" s="13"/>
      <c r="H46" s="13"/>
      <c r="I46" s="13"/>
      <c r="J46" s="13"/>
    </row>
    <row r="47" spans="1:10" x14ac:dyDescent="0.25">
      <c r="A47" s="12" t="s">
        <v>113</v>
      </c>
      <c r="B47" s="42">
        <f>+'[1]PP EX- WORK'!Z69</f>
        <v>130718</v>
      </c>
      <c r="C47" s="42">
        <v>1100</v>
      </c>
      <c r="D47" s="42">
        <f t="shared" si="2"/>
        <v>129618</v>
      </c>
      <c r="E47" s="44"/>
      <c r="F47" s="24"/>
      <c r="G47" s="13"/>
      <c r="H47" s="70"/>
      <c r="I47" s="13"/>
      <c r="J47" s="13"/>
    </row>
    <row r="48" spans="1:10" x14ac:dyDescent="0.25">
      <c r="A48" s="12" t="s">
        <v>51</v>
      </c>
      <c r="B48" s="42">
        <f>+'[1]PP EX- WORK'!Q69</f>
        <v>138468</v>
      </c>
      <c r="C48" s="42">
        <v>1100</v>
      </c>
      <c r="D48" s="42">
        <f t="shared" si="2"/>
        <v>137368</v>
      </c>
      <c r="E48" s="44"/>
      <c r="F48" s="24"/>
      <c r="G48" s="13"/>
      <c r="H48" s="13"/>
      <c r="I48" s="13"/>
      <c r="J48" s="13"/>
    </row>
    <row r="49" spans="1:10" x14ac:dyDescent="0.25">
      <c r="A49" s="12" t="s">
        <v>114</v>
      </c>
      <c r="B49" s="42">
        <f>+'[1]PP EX- WORK'!S69</f>
        <v>136718</v>
      </c>
      <c r="C49" s="42">
        <v>1100</v>
      </c>
      <c r="D49" s="42">
        <f t="shared" si="2"/>
        <v>135618</v>
      </c>
      <c r="E49" s="44"/>
      <c r="F49" s="24"/>
      <c r="G49" s="13"/>
      <c r="H49" s="13"/>
      <c r="I49" s="13"/>
      <c r="J49" s="13"/>
    </row>
    <row r="50" spans="1:10" x14ac:dyDescent="0.25">
      <c r="A50" s="12" t="s">
        <v>43</v>
      </c>
      <c r="B50" s="42">
        <f>+'[1]PP EX- WORK'!T69</f>
        <v>137210</v>
      </c>
      <c r="C50" s="42">
        <v>1100</v>
      </c>
      <c r="D50" s="42">
        <f t="shared" si="2"/>
        <v>136110</v>
      </c>
      <c r="E50" s="44"/>
      <c r="F50" s="24"/>
      <c r="G50" s="13"/>
      <c r="H50" s="70"/>
      <c r="I50" s="13"/>
      <c r="J50" s="13"/>
    </row>
    <row r="51" spans="1:10" x14ac:dyDescent="0.25">
      <c r="A51" s="12" t="s">
        <v>44</v>
      </c>
      <c r="B51" s="42">
        <f>+'[1]PP EX- WORK'!U69</f>
        <v>139060</v>
      </c>
      <c r="C51" s="42">
        <v>1100</v>
      </c>
      <c r="D51" s="42">
        <f t="shared" si="2"/>
        <v>137960</v>
      </c>
      <c r="E51" s="44"/>
      <c r="F51" s="24"/>
      <c r="G51" s="13"/>
      <c r="H51" s="13"/>
      <c r="I51" s="13"/>
      <c r="J51" s="13"/>
    </row>
    <row r="52" spans="1:10" x14ac:dyDescent="0.25">
      <c r="A52" s="12" t="s">
        <v>45</v>
      </c>
      <c r="B52" s="42">
        <f>+'[1]PP EX- WORK'!V69</f>
        <v>138190</v>
      </c>
      <c r="C52" s="42">
        <v>1100</v>
      </c>
      <c r="D52" s="42">
        <f t="shared" si="2"/>
        <v>137090</v>
      </c>
      <c r="E52" s="44"/>
      <c r="F52" s="24"/>
      <c r="G52" s="13"/>
      <c r="H52" s="13"/>
      <c r="I52" s="13"/>
      <c r="J52" s="13"/>
    </row>
    <row r="53" spans="1:10" x14ac:dyDescent="0.25">
      <c r="A53" s="12" t="s">
        <v>46</v>
      </c>
      <c r="B53" s="42">
        <f>+'[1]PP EX- WORK'!W69</f>
        <v>138168</v>
      </c>
      <c r="C53" s="42">
        <v>1100</v>
      </c>
      <c r="D53" s="42">
        <f t="shared" si="2"/>
        <v>137068</v>
      </c>
      <c r="E53" s="44"/>
      <c r="F53" s="24"/>
      <c r="G53" s="13"/>
      <c r="H53" s="13"/>
      <c r="I53" s="13"/>
      <c r="J53" s="13"/>
    </row>
    <row r="54" spans="1:10" x14ac:dyDescent="0.25">
      <c r="A54" s="12" t="s">
        <v>115</v>
      </c>
      <c r="B54" s="42">
        <f>+'[1]PP EX- WORK'!N69</f>
        <v>136668</v>
      </c>
      <c r="C54" s="42">
        <v>1100</v>
      </c>
      <c r="D54" s="42">
        <f t="shared" si="2"/>
        <v>135568</v>
      </c>
      <c r="E54" s="44"/>
      <c r="F54" s="24"/>
      <c r="G54" s="13"/>
      <c r="H54" s="13"/>
      <c r="I54" s="13"/>
      <c r="J54" s="13"/>
    </row>
    <row r="55" spans="1:10" x14ac:dyDescent="0.25">
      <c r="A55" s="12" t="s">
        <v>192</v>
      </c>
      <c r="B55" s="42">
        <f>+'[1]PP EX- WORK'!O69</f>
        <v>136168</v>
      </c>
      <c r="C55" s="42">
        <v>1100</v>
      </c>
      <c r="D55" s="42">
        <f t="shared" si="2"/>
        <v>135068</v>
      </c>
      <c r="E55" s="44"/>
      <c r="F55" s="24"/>
      <c r="G55" s="13"/>
      <c r="H55" s="13"/>
      <c r="I55" s="13"/>
      <c r="J55" s="13"/>
    </row>
    <row r="56" spans="1:10" x14ac:dyDescent="0.25">
      <c r="A56" s="12" t="s">
        <v>117</v>
      </c>
      <c r="B56" s="42">
        <f>+'[1]PP EX- WORK'!K69</f>
        <v>139685</v>
      </c>
      <c r="C56" s="42">
        <v>1100</v>
      </c>
      <c r="D56" s="42">
        <f t="shared" si="2"/>
        <v>138585</v>
      </c>
      <c r="E56" s="44"/>
      <c r="F56" s="24"/>
      <c r="G56" s="13"/>
      <c r="H56" s="13"/>
      <c r="I56" s="13"/>
      <c r="J56" s="13"/>
    </row>
    <row r="57" spans="1:10" x14ac:dyDescent="0.25">
      <c r="A57" s="12" t="s">
        <v>118</v>
      </c>
      <c r="B57" s="42">
        <f>+'[1]PP EX- WORK'!M69</f>
        <v>142685</v>
      </c>
      <c r="C57" s="42">
        <v>1100</v>
      </c>
      <c r="D57" s="42">
        <f t="shared" si="2"/>
        <v>141585</v>
      </c>
      <c r="E57" s="44"/>
      <c r="F57" s="24"/>
      <c r="G57" s="13"/>
      <c r="H57" s="13"/>
      <c r="I57" s="13"/>
      <c r="J57" s="13"/>
    </row>
    <row r="58" spans="1:10" x14ac:dyDescent="0.25">
      <c r="A58" s="47" t="s">
        <v>119</v>
      </c>
      <c r="B58" s="42">
        <f>+'[1]PP EX- WORK'!L69</f>
        <v>141707</v>
      </c>
      <c r="C58" s="42">
        <v>1100</v>
      </c>
      <c r="D58" s="42">
        <f t="shared" si="2"/>
        <v>140607</v>
      </c>
      <c r="E58" s="44"/>
      <c r="F58" s="24"/>
      <c r="G58" s="13"/>
      <c r="H58" s="13"/>
      <c r="I58" s="13"/>
      <c r="J58" s="13"/>
    </row>
    <row r="59" spans="1:10" x14ac:dyDescent="0.25">
      <c r="A59" s="45" t="s">
        <v>54</v>
      </c>
      <c r="B59" s="42"/>
      <c r="C59" s="42"/>
      <c r="D59" s="43"/>
      <c r="E59" s="44"/>
      <c r="F59" s="24"/>
      <c r="G59" s="13"/>
      <c r="H59" s="13"/>
      <c r="I59" s="13"/>
      <c r="J59" s="13"/>
    </row>
    <row r="60" spans="1:10" x14ac:dyDescent="0.25">
      <c r="A60" s="12" t="s">
        <v>120</v>
      </c>
      <c r="B60" s="42">
        <f>+'[1]LL Ex-Works &amp; STP'!C69</f>
        <v>124900</v>
      </c>
      <c r="C60" s="42">
        <v>1100</v>
      </c>
      <c r="D60" s="42">
        <f t="shared" ref="D60:D68" si="3">+B60-C60</f>
        <v>123800</v>
      </c>
      <c r="E60" s="44"/>
      <c r="F60" s="24"/>
      <c r="G60" s="13"/>
      <c r="H60" s="13"/>
      <c r="I60" s="13"/>
      <c r="J60" s="13"/>
    </row>
    <row r="61" spans="1:10" x14ac:dyDescent="0.25">
      <c r="A61" s="12" t="s">
        <v>121</v>
      </c>
      <c r="B61" s="42">
        <f>+'[1]LL Ex-Works &amp; STP'!B69</f>
        <v>123900</v>
      </c>
      <c r="C61" s="42">
        <v>1100</v>
      </c>
      <c r="D61" s="42">
        <f t="shared" si="3"/>
        <v>122800</v>
      </c>
      <c r="E61" s="44"/>
      <c r="F61" s="24"/>
      <c r="G61" s="13"/>
      <c r="H61" s="13"/>
      <c r="I61" s="13"/>
      <c r="J61" s="13"/>
    </row>
    <row r="62" spans="1:10" x14ac:dyDescent="0.25">
      <c r="A62" s="12" t="s">
        <v>122</v>
      </c>
      <c r="B62" s="42">
        <f>+'[1]LL Ex-Works &amp; STP'!B69</f>
        <v>123900</v>
      </c>
      <c r="C62" s="42">
        <v>1100</v>
      </c>
      <c r="D62" s="42">
        <f t="shared" si="3"/>
        <v>122800</v>
      </c>
      <c r="E62" s="44"/>
      <c r="F62" s="24"/>
      <c r="G62" s="13"/>
      <c r="H62" s="13"/>
      <c r="I62" s="13"/>
      <c r="J62" s="13"/>
    </row>
    <row r="63" spans="1:10" x14ac:dyDescent="0.25">
      <c r="A63" s="12" t="s">
        <v>123</v>
      </c>
      <c r="B63" s="42">
        <f>+'[1]LL Ex-Works &amp; STP'!D69</f>
        <v>133990</v>
      </c>
      <c r="C63" s="42">
        <v>1100</v>
      </c>
      <c r="D63" s="42">
        <f t="shared" si="3"/>
        <v>132890</v>
      </c>
      <c r="E63" s="44"/>
      <c r="F63" s="24"/>
      <c r="G63" s="13"/>
      <c r="H63" s="13"/>
      <c r="I63" s="13"/>
      <c r="J63" s="13"/>
    </row>
    <row r="64" spans="1:10" x14ac:dyDescent="0.25">
      <c r="A64" s="12" t="s">
        <v>124</v>
      </c>
      <c r="B64" s="42">
        <f>+'[1]LL Ex-Works &amp; STP'!E69</f>
        <v>135990</v>
      </c>
      <c r="C64" s="42">
        <v>1100</v>
      </c>
      <c r="D64" s="42">
        <f t="shared" si="3"/>
        <v>134890</v>
      </c>
      <c r="E64" s="44"/>
      <c r="F64" s="24"/>
      <c r="G64" s="13"/>
      <c r="H64" s="13"/>
      <c r="I64" s="13"/>
      <c r="J64" s="13"/>
    </row>
    <row r="65" spans="1:10" x14ac:dyDescent="0.25">
      <c r="A65" s="12" t="s">
        <v>125</v>
      </c>
      <c r="B65" s="42">
        <f>+'[1]LL Ex-Works &amp; STP'!F69</f>
        <v>137680</v>
      </c>
      <c r="C65" s="42">
        <v>1100</v>
      </c>
      <c r="D65" s="42">
        <f t="shared" si="3"/>
        <v>136580</v>
      </c>
      <c r="E65" s="44"/>
      <c r="F65" s="24"/>
      <c r="G65" s="13"/>
      <c r="H65" s="13"/>
      <c r="I65" s="13"/>
      <c r="J65" s="13"/>
    </row>
    <row r="66" spans="1:10" x14ac:dyDescent="0.25">
      <c r="A66" s="12" t="s">
        <v>126</v>
      </c>
      <c r="B66" s="42">
        <f>+'[1]LL Ex-Works &amp; STP'!B69-3000</f>
        <v>120900</v>
      </c>
      <c r="C66" s="42">
        <v>1100</v>
      </c>
      <c r="D66" s="42">
        <f t="shared" si="3"/>
        <v>119800</v>
      </c>
      <c r="E66" s="44"/>
      <c r="F66" s="24"/>
      <c r="G66" s="13"/>
      <c r="H66" s="13"/>
      <c r="I66" s="13"/>
      <c r="J66" s="13"/>
    </row>
    <row r="67" spans="1:10" x14ac:dyDescent="0.25">
      <c r="A67" s="12" t="s">
        <v>127</v>
      </c>
      <c r="B67" s="42">
        <f>+'[1]LL Ex-Works &amp; STP'!H69</f>
        <v>121900</v>
      </c>
      <c r="C67" s="42">
        <v>1100</v>
      </c>
      <c r="D67" s="42">
        <f t="shared" si="3"/>
        <v>120800</v>
      </c>
      <c r="E67" s="44"/>
      <c r="F67" s="24"/>
      <c r="G67" s="13"/>
      <c r="H67" s="13"/>
      <c r="I67" s="13"/>
      <c r="J67" s="13"/>
    </row>
    <row r="68" spans="1:10" x14ac:dyDescent="0.25">
      <c r="A68" s="12" t="s">
        <v>128</v>
      </c>
      <c r="B68" s="42">
        <f>+'[1]LL Ex-Works &amp; STP'!I69</f>
        <v>121900</v>
      </c>
      <c r="C68" s="42">
        <v>1100</v>
      </c>
      <c r="D68" s="42">
        <f t="shared" si="3"/>
        <v>120800</v>
      </c>
      <c r="E68" s="44"/>
      <c r="F68" s="24"/>
      <c r="G68" s="13"/>
      <c r="H68" s="13"/>
      <c r="I68" s="13"/>
      <c r="J68" s="13"/>
    </row>
    <row r="69" spans="1:10" x14ac:dyDescent="0.25">
      <c r="A69" s="45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8" t="s">
        <v>131</v>
      </c>
      <c r="C70" s="48" t="s">
        <v>132</v>
      </c>
      <c r="D70" s="48" t="s">
        <v>133</v>
      </c>
      <c r="E70" s="48" t="s">
        <v>134</v>
      </c>
      <c r="F70" s="48" t="s">
        <v>135</v>
      </c>
      <c r="G70" s="48" t="s">
        <v>136</v>
      </c>
      <c r="H70" s="48" t="s">
        <v>137</v>
      </c>
      <c r="I70" s="48" t="s">
        <v>138</v>
      </c>
      <c r="J70" s="13"/>
    </row>
    <row r="71" spans="1:10" x14ac:dyDescent="0.25">
      <c r="A71" s="45" t="s">
        <v>139</v>
      </c>
      <c r="B71" s="49" t="s">
        <v>140</v>
      </c>
      <c r="C71" s="49" t="s">
        <v>141</v>
      </c>
      <c r="D71" s="49" t="s">
        <v>142</v>
      </c>
      <c r="E71" s="49" t="s">
        <v>143</v>
      </c>
      <c r="F71" s="49" t="s">
        <v>144</v>
      </c>
      <c r="G71" s="49" t="s">
        <v>145</v>
      </c>
      <c r="H71" s="49" t="s">
        <v>146</v>
      </c>
      <c r="I71" s="50" t="s">
        <v>147</v>
      </c>
      <c r="J71" s="13"/>
    </row>
    <row r="72" spans="1:10" x14ac:dyDescent="0.25">
      <c r="A72" s="12" t="s">
        <v>148</v>
      </c>
      <c r="B72" s="48" t="s">
        <v>131</v>
      </c>
      <c r="C72" s="48" t="s">
        <v>132</v>
      </c>
      <c r="D72" s="48" t="s">
        <v>133</v>
      </c>
      <c r="E72" s="48" t="s">
        <v>134</v>
      </c>
      <c r="F72" s="48" t="s">
        <v>135</v>
      </c>
      <c r="G72" s="48" t="s">
        <v>136</v>
      </c>
      <c r="H72" s="48" t="s">
        <v>137</v>
      </c>
      <c r="I72" s="48" t="s">
        <v>138</v>
      </c>
      <c r="J72" s="13"/>
    </row>
    <row r="73" spans="1:10" x14ac:dyDescent="0.25">
      <c r="A73" s="12" t="s">
        <v>149</v>
      </c>
      <c r="B73" s="48" t="s">
        <v>150</v>
      </c>
      <c r="C73" s="48" t="s">
        <v>151</v>
      </c>
      <c r="D73" s="48" t="s">
        <v>152</v>
      </c>
      <c r="E73" s="48" t="s">
        <v>153</v>
      </c>
      <c r="F73" s="48" t="s">
        <v>154</v>
      </c>
      <c r="G73" s="48" t="s">
        <v>155</v>
      </c>
      <c r="H73" s="48" t="s">
        <v>143</v>
      </c>
      <c r="I73" s="1" t="s">
        <v>156</v>
      </c>
      <c r="J73" s="13"/>
    </row>
    <row r="74" spans="1:10" x14ac:dyDescent="0.25">
      <c r="A74" s="28" t="s">
        <v>157</v>
      </c>
      <c r="B74" s="63"/>
      <c r="C74" s="63"/>
      <c r="D74" s="63"/>
      <c r="E74" s="63"/>
      <c r="F74" s="63"/>
      <c r="G74" s="63"/>
      <c r="H74" s="63"/>
      <c r="I74" s="63"/>
      <c r="J74" s="64"/>
    </row>
    <row r="75" spans="1:10" x14ac:dyDescent="0.25">
      <c r="A75" s="29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30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30" t="s">
        <v>160</v>
      </c>
      <c r="B77" s="24"/>
      <c r="C77" s="24"/>
      <c r="D77" s="24"/>
      <c r="E77" s="24"/>
      <c r="F77" s="24"/>
      <c r="G77" s="24"/>
      <c r="H77" s="24"/>
      <c r="I77" s="13"/>
      <c r="J77" s="13"/>
    </row>
    <row r="78" spans="1:10" x14ac:dyDescent="0.25">
      <c r="A78" s="30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30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29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workbookViewId="0">
      <selection activeCell="H19" sqref="H19"/>
    </sheetView>
  </sheetViews>
  <sheetFormatPr defaultRowHeight="15" x14ac:dyDescent="0.25"/>
  <cols>
    <col min="1" max="1" width="29.85546875" customWidth="1"/>
    <col min="2" max="2" width="13" customWidth="1"/>
    <col min="3" max="3" width="11.140625" customWidth="1"/>
    <col min="4" max="4" width="12.85546875" customWidth="1"/>
    <col min="5" max="5" width="15.5703125" customWidth="1"/>
    <col min="6" max="6" width="10" customWidth="1"/>
    <col min="7" max="7" width="9.28515625" customWidth="1"/>
    <col min="8" max="8" width="26" customWidth="1"/>
    <col min="9" max="9" width="10.42578125" customWidth="1"/>
  </cols>
  <sheetData>
    <row r="1" spans="1:10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13"/>
    </row>
    <row r="2" spans="1:10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13"/>
    </row>
    <row r="3" spans="1:1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13"/>
    </row>
    <row r="4" spans="1:10" x14ac:dyDescent="0.25">
      <c r="A4" s="78" t="s">
        <v>169</v>
      </c>
      <c r="B4" s="78"/>
      <c r="C4" s="78"/>
      <c r="D4" s="78"/>
      <c r="E4" s="78"/>
      <c r="F4" s="78"/>
      <c r="G4" s="78"/>
      <c r="H4" s="78"/>
      <c r="I4" s="78"/>
      <c r="J4" s="13"/>
    </row>
    <row r="5" spans="1:10" x14ac:dyDescent="0.25">
      <c r="A5" s="78" t="s">
        <v>203</v>
      </c>
      <c r="B5" s="78"/>
      <c r="C5" s="78"/>
      <c r="D5" s="78"/>
      <c r="E5" s="78"/>
      <c r="F5" s="78"/>
      <c r="G5" s="78"/>
      <c r="H5" s="78"/>
      <c r="I5" s="53"/>
      <c r="J5" s="13"/>
    </row>
    <row r="6" spans="1:10" x14ac:dyDescent="0.25">
      <c r="A6" s="78" t="s">
        <v>76</v>
      </c>
      <c r="B6" s="78"/>
      <c r="C6" s="78"/>
      <c r="D6" s="78"/>
      <c r="E6" s="78"/>
      <c r="F6" s="78"/>
      <c r="G6" s="78"/>
      <c r="H6" s="78"/>
      <c r="I6" s="13"/>
      <c r="J6" s="13"/>
    </row>
    <row r="7" spans="1:10" x14ac:dyDescent="0.25">
      <c r="A7" s="76" t="str">
        <f>+'[1]STOCK POINT'!A9:E9</f>
        <v>HDPE, LLDPE &amp; PP PRICE W.E.F. DT. 23.07.26</v>
      </c>
      <c r="B7" s="76"/>
      <c r="C7" s="76"/>
      <c r="D7" s="76"/>
      <c r="E7" s="76"/>
      <c r="F7" s="76"/>
      <c r="G7" s="76"/>
      <c r="H7" s="76"/>
      <c r="I7" s="76"/>
      <c r="J7" s="13"/>
    </row>
    <row r="8" spans="1:10" x14ac:dyDescent="0.25">
      <c r="A8" s="1" t="s">
        <v>77</v>
      </c>
      <c r="B8" s="1" t="s">
        <v>78</v>
      </c>
      <c r="C8" s="1" t="s">
        <v>79</v>
      </c>
      <c r="D8" s="39" t="s">
        <v>171</v>
      </c>
      <c r="E8" s="40"/>
      <c r="F8" s="13"/>
      <c r="G8" s="54"/>
      <c r="H8" s="13"/>
      <c r="I8" s="13"/>
      <c r="J8" s="13"/>
    </row>
    <row r="9" spans="1:10" x14ac:dyDescent="0.25">
      <c r="A9" s="36" t="s">
        <v>12</v>
      </c>
      <c r="B9" s="37"/>
      <c r="C9" s="1" t="s">
        <v>84</v>
      </c>
      <c r="D9" s="39" t="s">
        <v>172</v>
      </c>
      <c r="E9" s="40"/>
      <c r="F9" s="2"/>
      <c r="G9" s="14"/>
      <c r="H9" s="13"/>
      <c r="I9" s="13"/>
      <c r="J9" s="13"/>
    </row>
    <row r="10" spans="1:10" x14ac:dyDescent="0.25">
      <c r="A10" s="12" t="s">
        <v>87</v>
      </c>
      <c r="B10" s="41">
        <f>+'[1]HD Ex-Works'!R74</f>
        <v>126096</v>
      </c>
      <c r="C10" s="42">
        <v>1100</v>
      </c>
      <c r="D10" s="42">
        <f t="shared" ref="D10:D33" si="0">+B10-C10</f>
        <v>124996</v>
      </c>
      <c r="E10" s="54" t="s">
        <v>173</v>
      </c>
      <c r="F10" s="53"/>
      <c r="G10" s="13"/>
      <c r="H10" s="13"/>
      <c r="I10" s="13"/>
      <c r="J10" s="13"/>
    </row>
    <row r="11" spans="1:10" x14ac:dyDescent="0.25">
      <c r="A11" s="12" t="s">
        <v>15</v>
      </c>
      <c r="B11" s="41">
        <f>+'[1]HD Ex-Works'!S74</f>
        <v>128096</v>
      </c>
      <c r="C11" s="42">
        <v>1100</v>
      </c>
      <c r="D11" s="42">
        <f t="shared" si="0"/>
        <v>126996</v>
      </c>
      <c r="E11" s="44"/>
      <c r="F11" s="24"/>
      <c r="G11" s="14"/>
      <c r="H11" s="13"/>
      <c r="I11" s="13"/>
      <c r="J11" s="13"/>
    </row>
    <row r="12" spans="1:10" x14ac:dyDescent="0.25">
      <c r="A12" s="12" t="s">
        <v>88</v>
      </c>
      <c r="B12" s="41">
        <f>+'[1]HD Ex-Works'!T74</f>
        <v>136997</v>
      </c>
      <c r="C12" s="42">
        <v>1100</v>
      </c>
      <c r="D12" s="42">
        <f>+B12-C12</f>
        <v>135897</v>
      </c>
      <c r="E12" s="55"/>
      <c r="F12" s="24"/>
      <c r="G12" s="14"/>
      <c r="H12" s="13"/>
      <c r="I12" s="13"/>
      <c r="J12" s="13"/>
    </row>
    <row r="13" spans="1:10" x14ac:dyDescent="0.25">
      <c r="A13" s="12" t="s">
        <v>89</v>
      </c>
      <c r="B13" s="41">
        <f>+'[1]HD Ex-Works'!U74</f>
        <v>136997</v>
      </c>
      <c r="C13" s="42">
        <v>1100</v>
      </c>
      <c r="D13" s="42">
        <f t="shared" si="0"/>
        <v>135897</v>
      </c>
      <c r="E13" s="55"/>
      <c r="F13" s="24"/>
      <c r="G13" s="14"/>
      <c r="H13" s="13"/>
      <c r="I13" s="13"/>
      <c r="J13" s="13"/>
    </row>
    <row r="14" spans="1:10" x14ac:dyDescent="0.25">
      <c r="A14" s="12" t="s">
        <v>19</v>
      </c>
      <c r="B14" s="41">
        <f>+'[1]HD Ex-Works'!M74</f>
        <v>139497</v>
      </c>
      <c r="C14" s="42">
        <v>1100</v>
      </c>
      <c r="D14" s="42">
        <f>+B14-C14</f>
        <v>138397</v>
      </c>
      <c r="E14" s="56"/>
      <c r="F14" s="24"/>
      <c r="G14" s="14"/>
      <c r="H14" s="13"/>
      <c r="I14" s="13"/>
      <c r="J14" s="13"/>
    </row>
    <row r="15" spans="1:10" x14ac:dyDescent="0.25">
      <c r="A15" s="12" t="s">
        <v>20</v>
      </c>
      <c r="B15" s="41">
        <f>+'[1]HD Ex-Works'!N74</f>
        <v>139497</v>
      </c>
      <c r="C15" s="42">
        <v>1100</v>
      </c>
      <c r="D15" s="42">
        <f>+B15-C15</f>
        <v>138397</v>
      </c>
      <c r="E15" s="56"/>
      <c r="F15" s="24"/>
      <c r="G15" s="14"/>
      <c r="H15" s="13"/>
      <c r="I15" s="13"/>
      <c r="J15" s="13"/>
    </row>
    <row r="16" spans="1:10" x14ac:dyDescent="0.25">
      <c r="A16" s="12" t="s">
        <v>90</v>
      </c>
      <c r="B16" s="41">
        <f>+'[1]HD Ex-Works'!Q74</f>
        <v>127181</v>
      </c>
      <c r="C16" s="42">
        <v>1100</v>
      </c>
      <c r="D16" s="42">
        <f t="shared" si="0"/>
        <v>126081</v>
      </c>
      <c r="E16" s="57" t="s">
        <v>174</v>
      </c>
      <c r="F16" s="1" t="s">
        <v>175</v>
      </c>
      <c r="G16" s="40"/>
      <c r="H16" s="13"/>
      <c r="I16" s="13"/>
      <c r="J16" s="13"/>
    </row>
    <row r="17" spans="1:10" x14ac:dyDescent="0.25">
      <c r="A17" s="12" t="s">
        <v>91</v>
      </c>
      <c r="B17" s="41">
        <f>+'[1]HD Ex-Works'!C74</f>
        <v>137596</v>
      </c>
      <c r="C17" s="42">
        <v>1100</v>
      </c>
      <c r="D17" s="42">
        <f t="shared" si="0"/>
        <v>136496</v>
      </c>
      <c r="E17" s="58" t="s">
        <v>176</v>
      </c>
      <c r="F17" s="1" t="s">
        <v>177</v>
      </c>
      <c r="G17" s="40"/>
      <c r="H17" s="13"/>
      <c r="I17" s="13"/>
      <c r="J17" s="13"/>
    </row>
    <row r="18" spans="1:10" x14ac:dyDescent="0.25">
      <c r="A18" s="12" t="s">
        <v>92</v>
      </c>
      <c r="B18" s="41">
        <f>+'[1]HD Ex-Works'!D74</f>
        <v>136346</v>
      </c>
      <c r="C18" s="42">
        <v>1100</v>
      </c>
      <c r="D18" s="42">
        <f t="shared" si="0"/>
        <v>135246</v>
      </c>
      <c r="E18" s="58" t="s">
        <v>204</v>
      </c>
      <c r="F18" s="59">
        <f>+[1]FREIGHT!I192</f>
        <v>3466</v>
      </c>
      <c r="G18" s="35"/>
      <c r="H18" s="13"/>
      <c r="I18" s="13"/>
      <c r="J18" s="13"/>
    </row>
    <row r="19" spans="1:10" x14ac:dyDescent="0.25">
      <c r="A19" s="12" t="s">
        <v>93</v>
      </c>
      <c r="B19" s="42">
        <f>+'[1]HD Ex-Works'!B74</f>
        <v>135846</v>
      </c>
      <c r="C19" s="42">
        <v>1100</v>
      </c>
      <c r="D19" s="42">
        <f t="shared" si="0"/>
        <v>134746</v>
      </c>
      <c r="E19" s="58" t="s">
        <v>205</v>
      </c>
      <c r="F19" s="59">
        <f>+[1]FREIGHT!I197</f>
        <v>3788</v>
      </c>
      <c r="G19" s="35"/>
      <c r="H19" s="13"/>
      <c r="I19" s="13"/>
      <c r="J19" s="13"/>
    </row>
    <row r="20" spans="1:10" x14ac:dyDescent="0.25">
      <c r="A20" s="12" t="s">
        <v>94</v>
      </c>
      <c r="B20" s="42">
        <f>+'[1]HD Ex-Works'!E74</f>
        <v>138097</v>
      </c>
      <c r="C20" s="42">
        <v>1100</v>
      </c>
      <c r="D20" s="42">
        <f t="shared" si="0"/>
        <v>136997</v>
      </c>
      <c r="E20" s="58" t="s">
        <v>206</v>
      </c>
      <c r="F20" s="60">
        <f>+[1]FREIGHT!I200</f>
        <v>4006</v>
      </c>
      <c r="G20" s="40"/>
      <c r="H20" s="13"/>
      <c r="I20" s="13"/>
      <c r="J20" s="13"/>
    </row>
    <row r="21" spans="1:10" x14ac:dyDescent="0.25">
      <c r="A21" s="12" t="s">
        <v>25</v>
      </c>
      <c r="B21" s="42">
        <f>+'[1]HD Ex-Works'!F74</f>
        <v>137420</v>
      </c>
      <c r="C21" s="42">
        <v>1100</v>
      </c>
      <c r="D21" s="42">
        <f t="shared" si="0"/>
        <v>136320</v>
      </c>
      <c r="E21" s="58" t="s">
        <v>207</v>
      </c>
      <c r="F21" s="60">
        <f>+[1]FREIGHT!I201</f>
        <v>3665</v>
      </c>
      <c r="G21" s="40"/>
      <c r="H21" s="13"/>
      <c r="I21" s="13"/>
      <c r="J21" s="13"/>
    </row>
    <row r="22" spans="1:10" x14ac:dyDescent="0.25">
      <c r="A22" s="12" t="s">
        <v>95</v>
      </c>
      <c r="B22" s="42">
        <f>+'[1]HD Ex-Works'!W74-3000</f>
        <v>129974</v>
      </c>
      <c r="C22" s="42">
        <v>1100</v>
      </c>
      <c r="D22" s="42">
        <f t="shared" si="0"/>
        <v>128874</v>
      </c>
      <c r="E22" s="58" t="s">
        <v>208</v>
      </c>
      <c r="F22" s="60">
        <f>+[1]FREIGHT!I207</f>
        <v>3786</v>
      </c>
      <c r="G22" s="40"/>
      <c r="H22" s="13"/>
      <c r="I22" s="13"/>
      <c r="J22" s="13"/>
    </row>
    <row r="23" spans="1:10" x14ac:dyDescent="0.25">
      <c r="A23" s="12" t="s">
        <v>96</v>
      </c>
      <c r="B23" s="42">
        <f>+'[1]HD Ex-Works'!W74</f>
        <v>132974</v>
      </c>
      <c r="C23" s="42">
        <v>1100</v>
      </c>
      <c r="D23" s="42">
        <f t="shared" si="0"/>
        <v>131874</v>
      </c>
      <c r="E23" s="58" t="s">
        <v>209</v>
      </c>
      <c r="F23" s="60">
        <f>+[1]FREIGHT!I213</f>
        <v>3873</v>
      </c>
      <c r="G23" s="61"/>
      <c r="H23" s="13"/>
      <c r="I23" s="13"/>
      <c r="J23" s="13"/>
    </row>
    <row r="24" spans="1:10" x14ac:dyDescent="0.25">
      <c r="A24" s="12" t="s">
        <v>97</v>
      </c>
      <c r="B24" s="42">
        <f>+'[1]HD Ex-Works'!X74</f>
        <v>132974</v>
      </c>
      <c r="C24" s="42">
        <v>1100</v>
      </c>
      <c r="D24" s="42">
        <f t="shared" si="0"/>
        <v>131874</v>
      </c>
      <c r="E24" s="58" t="s">
        <v>210</v>
      </c>
      <c r="F24" s="60">
        <f>+[1]FREIGHT!I214</f>
        <v>3880</v>
      </c>
      <c r="G24" s="61"/>
      <c r="H24" s="13"/>
      <c r="I24" s="13"/>
      <c r="J24" s="13"/>
    </row>
    <row r="25" spans="1:10" x14ac:dyDescent="0.25">
      <c r="A25" s="12" t="s">
        <v>98</v>
      </c>
      <c r="B25" s="41">
        <f>+'[1]HD Ex-Works'!J74</f>
        <v>127850</v>
      </c>
      <c r="C25" s="42">
        <v>1100</v>
      </c>
      <c r="D25" s="42">
        <f t="shared" si="0"/>
        <v>126750</v>
      </c>
      <c r="E25" s="58" t="s">
        <v>211</v>
      </c>
      <c r="F25" s="59">
        <f>+[1]FREIGHT!I216</f>
        <v>4069</v>
      </c>
      <c r="G25" s="40"/>
      <c r="H25" s="13"/>
      <c r="I25" s="13"/>
      <c r="J25" s="13"/>
    </row>
    <row r="26" spans="1:10" x14ac:dyDescent="0.25">
      <c r="A26" s="12" t="s">
        <v>29</v>
      </c>
      <c r="B26" s="42">
        <f>+'[1]HD Ex-Works'!H74</f>
        <v>126780</v>
      </c>
      <c r="C26" s="42">
        <v>1100</v>
      </c>
      <c r="D26" s="42">
        <f t="shared" si="0"/>
        <v>125680</v>
      </c>
      <c r="E26" s="58" t="s">
        <v>212</v>
      </c>
      <c r="F26" s="59">
        <f>+[1]FREIGHT!I220</f>
        <v>4127</v>
      </c>
      <c r="G26" s="40"/>
      <c r="H26" s="13"/>
      <c r="I26" s="13"/>
      <c r="J26" s="13"/>
    </row>
    <row r="27" spans="1:10" x14ac:dyDescent="0.25">
      <c r="A27" s="12" t="s">
        <v>31</v>
      </c>
      <c r="B27" s="42">
        <f>+'[1]HD Ex-Works'!G74</f>
        <v>127780</v>
      </c>
      <c r="C27" s="42">
        <v>1100</v>
      </c>
      <c r="D27" s="42">
        <f t="shared" si="0"/>
        <v>126680</v>
      </c>
      <c r="E27" s="58" t="s">
        <v>213</v>
      </c>
      <c r="F27" s="59">
        <f>+[1]FREIGHT!I247</f>
        <v>4672</v>
      </c>
      <c r="G27" s="40"/>
      <c r="H27" s="13"/>
      <c r="I27" s="13"/>
      <c r="J27" s="13"/>
    </row>
    <row r="28" spans="1:10" x14ac:dyDescent="0.25">
      <c r="A28" s="12" t="s">
        <v>99</v>
      </c>
      <c r="B28" s="42">
        <f>+'[1]HD Ex-Works'!I74</f>
        <v>125850</v>
      </c>
      <c r="C28" s="42">
        <v>1100</v>
      </c>
      <c r="D28" s="42">
        <f t="shared" si="0"/>
        <v>124750</v>
      </c>
      <c r="E28" s="58" t="s">
        <v>214</v>
      </c>
      <c r="F28" s="59">
        <f>+[1]FREIGHT!I248</f>
        <v>4674</v>
      </c>
      <c r="G28" s="40"/>
      <c r="H28" s="13"/>
      <c r="I28" s="13"/>
      <c r="J28" s="13"/>
    </row>
    <row r="29" spans="1:10" x14ac:dyDescent="0.25">
      <c r="A29" s="12" t="s">
        <v>27</v>
      </c>
      <c r="B29" s="42">
        <f>+'[1]HD Ex-Works'!Y74</f>
        <v>130974</v>
      </c>
      <c r="C29" s="42">
        <v>1100</v>
      </c>
      <c r="D29" s="42">
        <f t="shared" si="0"/>
        <v>129874</v>
      </c>
      <c r="E29" s="58"/>
      <c r="F29" s="59"/>
      <c r="G29" s="35"/>
      <c r="H29" s="13"/>
      <c r="I29" s="13"/>
      <c r="J29" s="13"/>
    </row>
    <row r="30" spans="1:10" x14ac:dyDescent="0.25">
      <c r="A30" s="12" t="s">
        <v>100</v>
      </c>
      <c r="B30" s="42">
        <f>+'[1]HD Ex-Works'!Z74</f>
        <v>128974</v>
      </c>
      <c r="C30" s="42">
        <v>1100</v>
      </c>
      <c r="D30" s="42">
        <f t="shared" si="0"/>
        <v>127874</v>
      </c>
      <c r="E30" s="58"/>
      <c r="F30" s="37"/>
      <c r="G30" s="35"/>
      <c r="H30" s="13"/>
      <c r="I30" s="13"/>
      <c r="J30" s="13"/>
    </row>
    <row r="31" spans="1:10" x14ac:dyDescent="0.25">
      <c r="A31" s="12" t="s">
        <v>101</v>
      </c>
      <c r="B31" s="42">
        <f>+'[1]HD Ex-Works'!AA74</f>
        <v>121681</v>
      </c>
      <c r="C31" s="42">
        <v>1100</v>
      </c>
      <c r="D31" s="42">
        <f t="shared" si="0"/>
        <v>120581</v>
      </c>
      <c r="E31" s="58"/>
      <c r="F31" s="37"/>
      <c r="G31" s="35"/>
      <c r="H31" s="13"/>
      <c r="I31" s="13"/>
      <c r="J31" s="13"/>
    </row>
    <row r="32" spans="1:10" x14ac:dyDescent="0.25">
      <c r="A32" s="12" t="s">
        <v>102</v>
      </c>
      <c r="B32" s="42">
        <f>+'[1]HD Ex-Works'!AB74</f>
        <v>134420</v>
      </c>
      <c r="C32" s="42">
        <v>1100</v>
      </c>
      <c r="D32" s="42">
        <f t="shared" si="0"/>
        <v>133320</v>
      </c>
      <c r="E32" s="58"/>
      <c r="F32" s="37"/>
      <c r="G32" s="35"/>
      <c r="H32" s="13"/>
      <c r="I32" s="13"/>
      <c r="J32" s="13"/>
    </row>
    <row r="33" spans="1:10" x14ac:dyDescent="0.25">
      <c r="A33" s="12" t="s">
        <v>103</v>
      </c>
      <c r="B33" s="42">
        <f>+'[1]HD Ex-Works'!AC74</f>
        <v>132846</v>
      </c>
      <c r="C33" s="42">
        <v>1100</v>
      </c>
      <c r="D33" s="42">
        <f t="shared" si="0"/>
        <v>131746</v>
      </c>
      <c r="E33" s="58"/>
      <c r="F33" s="37"/>
      <c r="G33" s="35"/>
      <c r="H33" s="13"/>
      <c r="I33" s="13"/>
      <c r="J33" s="13"/>
    </row>
    <row r="34" spans="1:10" x14ac:dyDescent="0.25">
      <c r="A34" s="45" t="s">
        <v>33</v>
      </c>
      <c r="B34" s="42"/>
      <c r="C34" s="42"/>
      <c r="D34" s="37"/>
      <c r="E34" s="58"/>
      <c r="F34" s="37"/>
      <c r="G34" s="35"/>
      <c r="H34" s="13"/>
      <c r="I34" s="13"/>
      <c r="J34" s="13"/>
    </row>
    <row r="35" spans="1:10" x14ac:dyDescent="0.25">
      <c r="A35" s="12" t="s">
        <v>34</v>
      </c>
      <c r="B35" s="42">
        <f>+'[1]PP EX- WORK'!G71</f>
        <v>137594</v>
      </c>
      <c r="C35" s="42">
        <v>1100</v>
      </c>
      <c r="D35" s="42">
        <f t="shared" ref="D35:D43" si="1">+B35-C35</f>
        <v>136494</v>
      </c>
      <c r="E35" s="62" t="s">
        <v>190</v>
      </c>
      <c r="F35" s="13"/>
      <c r="G35" s="13"/>
      <c r="H35" s="13"/>
      <c r="I35" s="13"/>
      <c r="J35" s="13"/>
    </row>
    <row r="36" spans="1:10" x14ac:dyDescent="0.25">
      <c r="A36" s="12" t="s">
        <v>104</v>
      </c>
      <c r="B36" s="42">
        <f>+'[1]PP EX- WORK'!E71</f>
        <v>132404</v>
      </c>
      <c r="C36" s="42">
        <v>1100</v>
      </c>
      <c r="D36" s="42">
        <f t="shared" si="1"/>
        <v>131304</v>
      </c>
      <c r="E36" s="44"/>
      <c r="F36" s="24"/>
      <c r="G36" s="13"/>
      <c r="H36" s="13"/>
      <c r="I36" s="13"/>
      <c r="J36" s="13"/>
    </row>
    <row r="37" spans="1:10" x14ac:dyDescent="0.25">
      <c r="A37" s="12" t="s">
        <v>105</v>
      </c>
      <c r="B37" s="42">
        <f>+'[1]PP EX- WORK'!B71</f>
        <v>131384</v>
      </c>
      <c r="C37" s="42">
        <v>1100</v>
      </c>
      <c r="D37" s="42">
        <f t="shared" si="1"/>
        <v>130284</v>
      </c>
      <c r="E37" s="44"/>
      <c r="F37" s="24"/>
      <c r="G37" s="13"/>
      <c r="H37" s="13"/>
      <c r="I37" s="13"/>
      <c r="J37" s="13"/>
    </row>
    <row r="38" spans="1:10" x14ac:dyDescent="0.25">
      <c r="A38" s="12" t="s">
        <v>37</v>
      </c>
      <c r="B38" s="41">
        <f>+'[1]PP EX- WORK'!F71</f>
        <v>132904</v>
      </c>
      <c r="C38" s="42">
        <v>1100</v>
      </c>
      <c r="D38" s="42">
        <f t="shared" si="1"/>
        <v>131804</v>
      </c>
      <c r="E38" s="44"/>
      <c r="F38" s="24"/>
      <c r="G38" s="13"/>
      <c r="H38" s="13"/>
      <c r="I38" s="13"/>
      <c r="J38" s="13"/>
    </row>
    <row r="39" spans="1:10" x14ac:dyDescent="0.25">
      <c r="A39" s="12" t="s">
        <v>191</v>
      </c>
      <c r="B39" s="42">
        <f>+'[1]PP EX- WORK'!X71</f>
        <v>127384</v>
      </c>
      <c r="C39" s="42">
        <v>1100</v>
      </c>
      <c r="D39" s="42">
        <f t="shared" si="1"/>
        <v>126284</v>
      </c>
      <c r="E39" s="44"/>
      <c r="F39" s="24"/>
      <c r="G39" s="13"/>
      <c r="H39" s="13"/>
      <c r="I39" s="13"/>
      <c r="J39" s="13"/>
    </row>
    <row r="40" spans="1:10" x14ac:dyDescent="0.25">
      <c r="A40" s="12" t="s">
        <v>107</v>
      </c>
      <c r="B40" s="42">
        <f>+'[1]PP EX- WORK'!C71</f>
        <v>130884</v>
      </c>
      <c r="C40" s="42">
        <v>1100</v>
      </c>
      <c r="D40" s="42">
        <f t="shared" si="1"/>
        <v>129784</v>
      </c>
      <c r="E40" s="44"/>
      <c r="F40" s="24"/>
      <c r="G40" s="13"/>
      <c r="H40" s="13"/>
      <c r="I40" s="13"/>
      <c r="J40" s="13"/>
    </row>
    <row r="41" spans="1:10" x14ac:dyDescent="0.25">
      <c r="A41" s="12" t="s">
        <v>108</v>
      </c>
      <c r="B41" s="42">
        <f>+'[1]PP EX- WORK'!D71</f>
        <v>131404</v>
      </c>
      <c r="C41" s="42">
        <v>1100</v>
      </c>
      <c r="D41" s="42">
        <f t="shared" si="1"/>
        <v>130304</v>
      </c>
      <c r="E41" s="44"/>
      <c r="F41" s="24"/>
      <c r="G41" s="13"/>
      <c r="H41" s="13"/>
      <c r="I41" s="13"/>
      <c r="J41" s="13"/>
    </row>
    <row r="42" spans="1:10" x14ac:dyDescent="0.25">
      <c r="A42" s="12" t="s">
        <v>109</v>
      </c>
      <c r="B42" s="42">
        <f>+'[1]PP EX- WORK'!H71</f>
        <v>137194</v>
      </c>
      <c r="C42" s="42">
        <v>1100</v>
      </c>
      <c r="D42" s="42">
        <f t="shared" si="1"/>
        <v>136094</v>
      </c>
      <c r="E42" s="44"/>
      <c r="F42" s="24"/>
      <c r="G42" s="13"/>
      <c r="H42" s="13"/>
      <c r="I42" s="13"/>
      <c r="J42" s="13"/>
    </row>
    <row r="43" spans="1:10" x14ac:dyDescent="0.25">
      <c r="A43" s="12" t="s">
        <v>110</v>
      </c>
      <c r="B43" s="42">
        <f>+'[1]PP EX- WORK'!AA71</f>
        <v>129384</v>
      </c>
      <c r="C43" s="42">
        <v>1100</v>
      </c>
      <c r="D43" s="42">
        <f t="shared" si="1"/>
        <v>128284</v>
      </c>
      <c r="E43" s="44"/>
      <c r="F43" s="24"/>
      <c r="G43" s="13"/>
      <c r="H43" s="13"/>
      <c r="I43" s="13"/>
      <c r="J43" s="13"/>
    </row>
    <row r="44" spans="1:10" x14ac:dyDescent="0.25">
      <c r="A44" s="45" t="s">
        <v>41</v>
      </c>
      <c r="B44" s="42"/>
      <c r="C44" s="42"/>
      <c r="D44" s="43"/>
      <c r="E44" s="44"/>
      <c r="F44" s="24"/>
      <c r="G44" s="13"/>
      <c r="H44" s="13"/>
      <c r="I44" s="13"/>
      <c r="J44" s="13"/>
    </row>
    <row r="45" spans="1:10" x14ac:dyDescent="0.25">
      <c r="A45" s="12" t="s">
        <v>111</v>
      </c>
      <c r="B45" s="42">
        <f>+'[1]PP EX- WORK'!R71</f>
        <v>140503</v>
      </c>
      <c r="C45" s="42">
        <v>1100</v>
      </c>
      <c r="D45" s="42">
        <f t="shared" ref="D45:D58" si="2">+B45-C45</f>
        <v>139403</v>
      </c>
      <c r="E45" s="44"/>
      <c r="F45" s="24"/>
      <c r="G45" s="13"/>
      <c r="H45" s="13"/>
      <c r="I45" s="13"/>
      <c r="J45" s="13"/>
    </row>
    <row r="46" spans="1:10" x14ac:dyDescent="0.25">
      <c r="A46" s="12" t="s">
        <v>112</v>
      </c>
      <c r="B46" s="42">
        <f>+'[1]PP EX- WORK'!P71</f>
        <v>140453</v>
      </c>
      <c r="C46" s="42">
        <v>1100</v>
      </c>
      <c r="D46" s="42">
        <f>+B46-C46</f>
        <v>139353</v>
      </c>
      <c r="E46" s="44"/>
      <c r="F46" s="24"/>
      <c r="G46" s="13"/>
      <c r="H46" s="13"/>
      <c r="I46" s="13"/>
      <c r="J46" s="13"/>
    </row>
    <row r="47" spans="1:10" x14ac:dyDescent="0.25">
      <c r="A47" s="12" t="s">
        <v>113</v>
      </c>
      <c r="B47" s="42">
        <f>+'[1]PP EX- WORK'!Z71</f>
        <v>131203</v>
      </c>
      <c r="C47" s="42">
        <v>1100</v>
      </c>
      <c r="D47" s="42">
        <f t="shared" si="2"/>
        <v>130103</v>
      </c>
      <c r="E47" s="44"/>
      <c r="F47" s="24"/>
      <c r="G47" s="13"/>
      <c r="H47" s="13"/>
      <c r="I47" s="13"/>
      <c r="J47" s="13"/>
    </row>
    <row r="48" spans="1:10" x14ac:dyDescent="0.25">
      <c r="A48" s="12" t="s">
        <v>51</v>
      </c>
      <c r="B48" s="42">
        <f>+'[1]PP EX- WORK'!Q71</f>
        <v>138953</v>
      </c>
      <c r="C48" s="42">
        <v>1100</v>
      </c>
      <c r="D48" s="42">
        <f t="shared" si="2"/>
        <v>137853</v>
      </c>
      <c r="E48" s="44"/>
      <c r="F48" s="24"/>
      <c r="G48" s="13"/>
      <c r="H48" s="13"/>
      <c r="I48" s="13"/>
      <c r="J48" s="13"/>
    </row>
    <row r="49" spans="1:10" x14ac:dyDescent="0.25">
      <c r="A49" s="12" t="s">
        <v>114</v>
      </c>
      <c r="B49" s="42">
        <f>+'[1]PP EX- WORK'!S71</f>
        <v>137203</v>
      </c>
      <c r="C49" s="42">
        <v>1100</v>
      </c>
      <c r="D49" s="42">
        <f t="shared" si="2"/>
        <v>136103</v>
      </c>
      <c r="E49" s="44"/>
      <c r="F49" s="24"/>
      <c r="G49" s="13"/>
      <c r="H49" s="13"/>
      <c r="I49" s="13"/>
      <c r="J49" s="13"/>
    </row>
    <row r="50" spans="1:10" x14ac:dyDescent="0.25">
      <c r="A50" s="12" t="s">
        <v>43</v>
      </c>
      <c r="B50" s="42">
        <f>+'[1]PP EX- WORK'!T71</f>
        <v>137884</v>
      </c>
      <c r="C50" s="42">
        <v>1100</v>
      </c>
      <c r="D50" s="42">
        <f t="shared" si="2"/>
        <v>136784</v>
      </c>
      <c r="E50" s="44"/>
      <c r="F50" s="24"/>
      <c r="G50" s="13"/>
      <c r="H50" s="13"/>
      <c r="I50" s="13"/>
      <c r="J50" s="13"/>
    </row>
    <row r="51" spans="1:10" x14ac:dyDescent="0.25">
      <c r="A51" s="12" t="s">
        <v>44</v>
      </c>
      <c r="B51" s="42">
        <f>+'[1]PP EX- WORK'!U71</f>
        <v>139734</v>
      </c>
      <c r="C51" s="42">
        <v>1100</v>
      </c>
      <c r="D51" s="42">
        <f t="shared" si="2"/>
        <v>138634</v>
      </c>
      <c r="E51" s="44"/>
      <c r="F51" s="24"/>
      <c r="G51" s="13"/>
      <c r="H51" s="13"/>
      <c r="I51" s="13"/>
      <c r="J51" s="13"/>
    </row>
    <row r="52" spans="1:10" x14ac:dyDescent="0.25">
      <c r="A52" s="12" t="s">
        <v>45</v>
      </c>
      <c r="B52" s="42">
        <f>+'[1]PP EX- WORK'!V71</f>
        <v>138603</v>
      </c>
      <c r="C52" s="42">
        <v>1100</v>
      </c>
      <c r="D52" s="42">
        <f t="shared" si="2"/>
        <v>137503</v>
      </c>
      <c r="E52" s="44"/>
      <c r="F52" s="24"/>
      <c r="G52" s="13"/>
      <c r="H52" s="13"/>
      <c r="I52" s="13"/>
      <c r="J52" s="13"/>
    </row>
    <row r="53" spans="1:10" x14ac:dyDescent="0.25">
      <c r="A53" s="12" t="s">
        <v>46</v>
      </c>
      <c r="B53" s="42">
        <f>+'[1]PP EX- WORK'!W71</f>
        <v>138603</v>
      </c>
      <c r="C53" s="42">
        <v>1100</v>
      </c>
      <c r="D53" s="42">
        <f t="shared" si="2"/>
        <v>137503</v>
      </c>
      <c r="E53" s="44"/>
      <c r="F53" s="24"/>
      <c r="G53" s="13"/>
      <c r="H53" s="13"/>
      <c r="I53" s="13"/>
      <c r="J53" s="13"/>
    </row>
    <row r="54" spans="1:10" x14ac:dyDescent="0.25">
      <c r="A54" s="12" t="s">
        <v>115</v>
      </c>
      <c r="B54" s="42">
        <f>+'[1]PP EX- WORK'!N71</f>
        <v>137203</v>
      </c>
      <c r="C54" s="42">
        <v>1100</v>
      </c>
      <c r="D54" s="42">
        <f t="shared" si="2"/>
        <v>136103</v>
      </c>
      <c r="E54" s="44"/>
      <c r="F54" s="24"/>
      <c r="G54" s="13"/>
      <c r="H54" s="13"/>
      <c r="I54" s="13"/>
      <c r="J54" s="13"/>
    </row>
    <row r="55" spans="1:10" x14ac:dyDescent="0.25">
      <c r="A55" s="12" t="s">
        <v>192</v>
      </c>
      <c r="B55" s="42">
        <f>+'[1]PP EX- WORK'!O71</f>
        <v>136703</v>
      </c>
      <c r="C55" s="42">
        <v>1100</v>
      </c>
      <c r="D55" s="42">
        <f t="shared" si="2"/>
        <v>135603</v>
      </c>
      <c r="E55" s="44"/>
      <c r="F55" s="24"/>
      <c r="G55" s="13"/>
      <c r="H55" s="13"/>
      <c r="I55" s="13"/>
      <c r="J55" s="13"/>
    </row>
    <row r="56" spans="1:10" x14ac:dyDescent="0.25">
      <c r="A56" s="12" t="s">
        <v>117</v>
      </c>
      <c r="B56" s="42">
        <f>+'[1]PP EX- WORK'!K71</f>
        <v>140656</v>
      </c>
      <c r="C56" s="42">
        <v>1100</v>
      </c>
      <c r="D56" s="42">
        <f t="shared" si="2"/>
        <v>139556</v>
      </c>
      <c r="E56" s="44"/>
      <c r="F56" s="24"/>
      <c r="G56" s="13"/>
      <c r="H56" s="13"/>
      <c r="I56" s="13"/>
      <c r="J56" s="13"/>
    </row>
    <row r="57" spans="1:10" x14ac:dyDescent="0.25">
      <c r="A57" s="12" t="s">
        <v>118</v>
      </c>
      <c r="B57" s="42">
        <f>+'[1]PP EX- WORK'!M71</f>
        <v>143656</v>
      </c>
      <c r="C57" s="42">
        <v>1100</v>
      </c>
      <c r="D57" s="42">
        <f t="shared" si="2"/>
        <v>142556</v>
      </c>
      <c r="E57" s="44"/>
      <c r="F57" s="24"/>
      <c r="G57" s="13"/>
      <c r="H57" s="13"/>
      <c r="I57" s="13"/>
      <c r="J57" s="13"/>
    </row>
    <row r="58" spans="1:10" x14ac:dyDescent="0.25">
      <c r="A58" s="47" t="s">
        <v>119</v>
      </c>
      <c r="B58" s="42">
        <f>+'[1]PP EX- WORK'!L71</f>
        <v>142503</v>
      </c>
      <c r="C58" s="42">
        <v>1100</v>
      </c>
      <c r="D58" s="42">
        <f t="shared" si="2"/>
        <v>141403</v>
      </c>
      <c r="E58" s="44"/>
      <c r="F58" s="24"/>
      <c r="G58" s="13"/>
      <c r="H58" s="13"/>
      <c r="I58" s="13"/>
      <c r="J58" s="13"/>
    </row>
    <row r="59" spans="1:10" x14ac:dyDescent="0.25">
      <c r="A59" s="45" t="s">
        <v>54</v>
      </c>
      <c r="B59" s="42"/>
      <c r="C59" s="42"/>
      <c r="D59" s="43"/>
      <c r="E59" s="44"/>
      <c r="F59" s="24"/>
      <c r="G59" s="13"/>
      <c r="H59" s="13"/>
      <c r="I59" s="13"/>
      <c r="J59" s="13"/>
    </row>
    <row r="60" spans="1:10" x14ac:dyDescent="0.25">
      <c r="A60" s="12" t="s">
        <v>120</v>
      </c>
      <c r="B60" s="42">
        <f>+'[1]LL Ex-Works &amp; STP'!C71</f>
        <v>125822</v>
      </c>
      <c r="C60" s="42">
        <v>1100</v>
      </c>
      <c r="D60" s="42">
        <f t="shared" ref="D60:D68" si="3">+B60-C60</f>
        <v>124722</v>
      </c>
      <c r="E60" s="44"/>
      <c r="F60" s="24"/>
      <c r="G60" s="13"/>
      <c r="H60" s="13"/>
      <c r="I60" s="13"/>
      <c r="J60" s="13"/>
    </row>
    <row r="61" spans="1:10" x14ac:dyDescent="0.25">
      <c r="A61" s="12" t="s">
        <v>121</v>
      </c>
      <c r="B61" s="42">
        <f>+'[1]LL Ex-Works &amp; STP'!B71</f>
        <v>124822</v>
      </c>
      <c r="C61" s="42">
        <v>1100</v>
      </c>
      <c r="D61" s="42">
        <f t="shared" si="3"/>
        <v>123722</v>
      </c>
      <c r="E61" s="44"/>
      <c r="F61" s="24"/>
      <c r="G61" s="13"/>
      <c r="H61" s="13"/>
      <c r="I61" s="13"/>
      <c r="J61" s="13"/>
    </row>
    <row r="62" spans="1:10" x14ac:dyDescent="0.25">
      <c r="A62" s="12" t="s">
        <v>122</v>
      </c>
      <c r="B62" s="42">
        <f>+'[1]LL Ex-Works &amp; STP'!B71</f>
        <v>124822</v>
      </c>
      <c r="C62" s="42">
        <v>1100</v>
      </c>
      <c r="D62" s="42">
        <f t="shared" si="3"/>
        <v>123722</v>
      </c>
      <c r="E62" s="44"/>
      <c r="F62" s="24"/>
      <c r="G62" s="13"/>
      <c r="H62" s="13"/>
      <c r="I62" s="13"/>
      <c r="J62" s="13"/>
    </row>
    <row r="63" spans="1:10" x14ac:dyDescent="0.25">
      <c r="A63" s="12" t="s">
        <v>123</v>
      </c>
      <c r="B63" s="42">
        <f>+'[1]LL Ex-Works &amp; STP'!D71</f>
        <v>134912</v>
      </c>
      <c r="C63" s="42">
        <v>1100</v>
      </c>
      <c r="D63" s="42">
        <f t="shared" si="3"/>
        <v>133812</v>
      </c>
      <c r="E63" s="44"/>
      <c r="F63" s="24"/>
      <c r="G63" s="13"/>
      <c r="H63" s="13"/>
      <c r="I63" s="13"/>
      <c r="J63" s="13"/>
    </row>
    <row r="64" spans="1:10" x14ac:dyDescent="0.25">
      <c r="A64" s="12" t="s">
        <v>124</v>
      </c>
      <c r="B64" s="42">
        <f>+'[1]LL Ex-Works &amp; STP'!E71</f>
        <v>136912</v>
      </c>
      <c r="C64" s="42">
        <v>1100</v>
      </c>
      <c r="D64" s="42">
        <f t="shared" si="3"/>
        <v>135812</v>
      </c>
      <c r="E64" s="44"/>
      <c r="F64" s="24"/>
      <c r="G64" s="13"/>
      <c r="H64" s="13"/>
      <c r="I64" s="13"/>
      <c r="J64" s="13"/>
    </row>
    <row r="65" spans="1:10" x14ac:dyDescent="0.25">
      <c r="A65" s="12" t="s">
        <v>125</v>
      </c>
      <c r="B65" s="42">
        <f>+'[1]LL Ex-Works &amp; STP'!F71</f>
        <v>138536</v>
      </c>
      <c r="C65" s="42">
        <v>1100</v>
      </c>
      <c r="D65" s="42">
        <f t="shared" si="3"/>
        <v>137436</v>
      </c>
      <c r="E65" s="44"/>
      <c r="F65" s="24"/>
      <c r="G65" s="13"/>
      <c r="H65" s="13"/>
      <c r="I65" s="13"/>
      <c r="J65" s="13"/>
    </row>
    <row r="66" spans="1:10" x14ac:dyDescent="0.25">
      <c r="A66" s="12" t="s">
        <v>126</v>
      </c>
      <c r="B66" s="42">
        <f>+'[1]LL Ex-Works &amp; STP'!B71-3000</f>
        <v>121822</v>
      </c>
      <c r="C66" s="42">
        <v>1100</v>
      </c>
      <c r="D66" s="42">
        <f t="shared" si="3"/>
        <v>120722</v>
      </c>
      <c r="E66" s="44"/>
      <c r="F66" s="24"/>
      <c r="G66" s="13"/>
      <c r="H66" s="13"/>
      <c r="I66" s="13"/>
      <c r="J66" s="13"/>
    </row>
    <row r="67" spans="1:10" x14ac:dyDescent="0.25">
      <c r="A67" s="12" t="s">
        <v>127</v>
      </c>
      <c r="B67" s="42">
        <f>+'[1]LL Ex-Works &amp; STP'!H71</f>
        <v>122822</v>
      </c>
      <c r="C67" s="42">
        <v>1100</v>
      </c>
      <c r="D67" s="42">
        <f t="shared" si="3"/>
        <v>121722</v>
      </c>
      <c r="E67" s="44"/>
      <c r="F67" s="24"/>
      <c r="G67" s="13"/>
      <c r="H67" s="13"/>
      <c r="I67" s="13"/>
      <c r="J67" s="13"/>
    </row>
    <row r="68" spans="1:10" x14ac:dyDescent="0.25">
      <c r="A68" s="12" t="s">
        <v>128</v>
      </c>
      <c r="B68" s="42">
        <f>+'[1]LL Ex-Works &amp; STP'!I71</f>
        <v>122822</v>
      </c>
      <c r="C68" s="42">
        <v>1100</v>
      </c>
      <c r="D68" s="42">
        <f t="shared" si="3"/>
        <v>121722</v>
      </c>
      <c r="E68" s="44"/>
      <c r="F68" s="24"/>
      <c r="G68" s="13"/>
      <c r="H68" s="13"/>
      <c r="I68" s="13"/>
      <c r="J68" s="13"/>
    </row>
    <row r="69" spans="1:10" x14ac:dyDescent="0.25">
      <c r="A69" s="45" t="s">
        <v>193</v>
      </c>
      <c r="B69" s="76"/>
      <c r="C69" s="76"/>
      <c r="D69" s="76"/>
      <c r="E69" s="76"/>
      <c r="F69" s="76"/>
      <c r="G69" s="76"/>
      <c r="H69" s="76"/>
      <c r="I69" s="76"/>
      <c r="J69" s="76"/>
    </row>
    <row r="70" spans="1:10" x14ac:dyDescent="0.25">
      <c r="A70" s="12" t="s">
        <v>130</v>
      </c>
      <c r="B70" s="48" t="s">
        <v>131</v>
      </c>
      <c r="C70" s="48" t="s">
        <v>132</v>
      </c>
      <c r="D70" s="48" t="s">
        <v>133</v>
      </c>
      <c r="E70" s="48" t="s">
        <v>134</v>
      </c>
      <c r="F70" s="48" t="s">
        <v>135</v>
      </c>
      <c r="G70" s="48" t="s">
        <v>136</v>
      </c>
      <c r="H70" s="48" t="s">
        <v>137</v>
      </c>
      <c r="I70" s="48" t="s">
        <v>138</v>
      </c>
      <c r="J70" s="13"/>
    </row>
    <row r="71" spans="1:10" x14ac:dyDescent="0.25">
      <c r="A71" s="45" t="s">
        <v>139</v>
      </c>
      <c r="B71" s="49" t="s">
        <v>140</v>
      </c>
      <c r="C71" s="49" t="s">
        <v>141</v>
      </c>
      <c r="D71" s="49" t="s">
        <v>142</v>
      </c>
      <c r="E71" s="49" t="s">
        <v>143</v>
      </c>
      <c r="F71" s="49" t="s">
        <v>144</v>
      </c>
      <c r="G71" s="49" t="s">
        <v>145</v>
      </c>
      <c r="H71" s="49" t="s">
        <v>146</v>
      </c>
      <c r="I71" s="50" t="s">
        <v>147</v>
      </c>
      <c r="J71" s="13"/>
    </row>
    <row r="72" spans="1:10" x14ac:dyDescent="0.25">
      <c r="A72" s="12" t="s">
        <v>148</v>
      </c>
      <c r="B72" s="48" t="s">
        <v>131</v>
      </c>
      <c r="C72" s="48" t="s">
        <v>132</v>
      </c>
      <c r="D72" s="48" t="s">
        <v>133</v>
      </c>
      <c r="E72" s="48" t="s">
        <v>134</v>
      </c>
      <c r="F72" s="48" t="s">
        <v>135</v>
      </c>
      <c r="G72" s="48" t="s">
        <v>136</v>
      </c>
      <c r="H72" s="48" t="s">
        <v>137</v>
      </c>
      <c r="I72" s="48" t="s">
        <v>138</v>
      </c>
      <c r="J72" s="13"/>
    </row>
    <row r="73" spans="1:10" x14ac:dyDescent="0.25">
      <c r="A73" s="12" t="s">
        <v>149</v>
      </c>
      <c r="B73" s="48" t="s">
        <v>150</v>
      </c>
      <c r="C73" s="48" t="s">
        <v>151</v>
      </c>
      <c r="D73" s="48" t="s">
        <v>152</v>
      </c>
      <c r="E73" s="48" t="s">
        <v>153</v>
      </c>
      <c r="F73" s="48" t="s">
        <v>154</v>
      </c>
      <c r="G73" s="48" t="s">
        <v>155</v>
      </c>
      <c r="H73" s="48" t="s">
        <v>143</v>
      </c>
      <c r="I73" s="1" t="s">
        <v>156</v>
      </c>
      <c r="J73" s="13"/>
    </row>
    <row r="74" spans="1:10" x14ac:dyDescent="0.25">
      <c r="A74" s="28" t="s">
        <v>157</v>
      </c>
      <c r="B74" s="63"/>
      <c r="C74" s="63"/>
      <c r="D74" s="63"/>
      <c r="E74" s="63"/>
      <c r="F74" s="63"/>
      <c r="G74" s="63"/>
      <c r="H74" s="63"/>
      <c r="I74" s="63"/>
      <c r="J74" s="64"/>
    </row>
    <row r="75" spans="1:10" x14ac:dyDescent="0.25">
      <c r="A75" s="29" t="s">
        <v>158</v>
      </c>
      <c r="B75" s="2"/>
      <c r="C75" s="2"/>
      <c r="D75" s="2"/>
      <c r="E75" s="2"/>
      <c r="F75" s="2"/>
      <c r="G75" s="2"/>
      <c r="H75" s="2"/>
      <c r="I75" s="13"/>
      <c r="J75" s="13"/>
    </row>
    <row r="76" spans="1:10" x14ac:dyDescent="0.25">
      <c r="A76" s="30" t="s">
        <v>159</v>
      </c>
      <c r="B76" s="13"/>
      <c r="C76" s="19"/>
      <c r="D76" s="19"/>
      <c r="E76" s="19"/>
      <c r="F76" s="19"/>
      <c r="G76" s="19"/>
      <c r="H76" s="13"/>
      <c r="I76" s="13"/>
      <c r="J76" s="13"/>
    </row>
    <row r="77" spans="1:10" x14ac:dyDescent="0.25">
      <c r="A77" s="30" t="s">
        <v>160</v>
      </c>
      <c r="B77" s="24"/>
      <c r="C77" s="24"/>
      <c r="D77" s="24"/>
      <c r="E77" s="24"/>
      <c r="F77" s="24"/>
      <c r="G77" s="24"/>
      <c r="H77" s="24"/>
      <c r="I77" s="13"/>
      <c r="J77" s="13"/>
    </row>
    <row r="78" spans="1:10" x14ac:dyDescent="0.25">
      <c r="A78" s="30" t="s">
        <v>161</v>
      </c>
      <c r="B78" s="13"/>
      <c r="C78" s="13"/>
      <c r="D78" s="13"/>
      <c r="E78" s="13"/>
      <c r="F78" s="13"/>
      <c r="G78" s="13"/>
      <c r="H78" s="13"/>
      <c r="I78" s="13"/>
      <c r="J78" s="13"/>
    </row>
    <row r="79" spans="1:10" x14ac:dyDescent="0.25">
      <c r="A79" s="30" t="s">
        <v>162</v>
      </c>
      <c r="B79" s="13"/>
      <c r="C79" s="13"/>
      <c r="D79" s="13"/>
      <c r="E79" s="13"/>
      <c r="F79" s="13"/>
      <c r="G79" s="13"/>
      <c r="H79" s="13"/>
      <c r="I79" s="13"/>
      <c r="J79" s="13"/>
    </row>
    <row r="80" spans="1:10" x14ac:dyDescent="0.25">
      <c r="A80" s="29" t="s">
        <v>163</v>
      </c>
      <c r="B80" s="13"/>
      <c r="C80" s="13"/>
      <c r="D80" s="13"/>
      <c r="E80" s="13"/>
      <c r="F80" s="13"/>
      <c r="G80" s="13"/>
      <c r="H80" s="13"/>
      <c r="I80" s="13"/>
      <c r="J80" s="13"/>
    </row>
    <row r="81" spans="1:10" x14ac:dyDescent="0.25">
      <c r="A81" s="15" t="s">
        <v>164</v>
      </c>
      <c r="B81" s="16"/>
      <c r="C81" s="16"/>
      <c r="D81" s="16"/>
      <c r="E81" s="16"/>
      <c r="F81" s="16"/>
      <c r="G81" s="16"/>
      <c r="H81" s="16"/>
      <c r="I81" s="13"/>
      <c r="J81" s="13"/>
    </row>
    <row r="82" spans="1:10" x14ac:dyDescent="0.25">
      <c r="A82" s="17" t="s">
        <v>165</v>
      </c>
      <c r="B82" s="13"/>
      <c r="C82" s="13"/>
      <c r="D82" s="13"/>
      <c r="E82" s="13"/>
      <c r="F82" s="13"/>
      <c r="G82" s="13"/>
      <c r="H82" s="13"/>
      <c r="I82" s="13"/>
      <c r="J82" s="13"/>
    </row>
    <row r="83" spans="1:10" x14ac:dyDescent="0.25">
      <c r="A83" s="17" t="s">
        <v>166</v>
      </c>
      <c r="B83" s="13"/>
      <c r="C83" s="13"/>
      <c r="D83" s="13"/>
      <c r="E83" s="13"/>
      <c r="F83" s="13"/>
      <c r="G83" s="13"/>
      <c r="H83" s="13"/>
      <c r="I83" s="13"/>
      <c r="J83" s="13"/>
    </row>
    <row r="84" spans="1:10" ht="15.75" x14ac:dyDescent="0.25">
      <c r="A84" s="21" t="s">
        <v>69</v>
      </c>
      <c r="B84" s="14"/>
      <c r="C84" s="14"/>
      <c r="D84" s="13"/>
      <c r="E84" s="13"/>
      <c r="F84" s="13"/>
      <c r="G84" s="13"/>
      <c r="H84" s="13"/>
      <c r="I84" s="13"/>
      <c r="J84" s="13"/>
    </row>
    <row r="85" spans="1:10" ht="15.75" x14ac:dyDescent="0.25">
      <c r="A85" s="21" t="s">
        <v>70</v>
      </c>
      <c r="B85" s="14"/>
      <c r="C85" s="13"/>
      <c r="D85" s="13"/>
      <c r="E85" s="13"/>
      <c r="F85" s="13"/>
      <c r="G85" s="13"/>
      <c r="H85" s="13"/>
      <c r="I85" s="13"/>
      <c r="J85" s="13"/>
    </row>
    <row r="86" spans="1:10" x14ac:dyDescent="0.25">
      <c r="A86" s="22" t="s">
        <v>71</v>
      </c>
      <c r="B86" s="13"/>
      <c r="C86" s="13"/>
      <c r="D86" s="13"/>
      <c r="E86" s="13"/>
      <c r="F86" s="13"/>
      <c r="G86" s="13"/>
      <c r="H86" s="13"/>
      <c r="I86" s="13"/>
      <c r="J86" s="13"/>
    </row>
    <row r="87" spans="1:10" ht="15.75" x14ac:dyDescent="0.25">
      <c r="A87" s="21" t="s">
        <v>72</v>
      </c>
      <c r="B87" s="14"/>
      <c r="C87" s="13"/>
      <c r="D87" s="13"/>
      <c r="E87" s="13"/>
      <c r="F87" s="13"/>
      <c r="G87" s="13"/>
      <c r="H87" s="13"/>
      <c r="I87" s="13"/>
      <c r="J87" s="13"/>
    </row>
    <row r="88" spans="1:10" x14ac:dyDescent="0.25">
      <c r="A88" s="22" t="s">
        <v>73</v>
      </c>
      <c r="B88" s="14"/>
      <c r="C88" s="13"/>
      <c r="D88" s="13"/>
      <c r="E88" s="13"/>
      <c r="F88" s="13"/>
      <c r="G88" s="13"/>
      <c r="H88" s="13"/>
      <c r="I88" s="13"/>
      <c r="J88" s="13"/>
    </row>
  </sheetData>
  <mergeCells count="8">
    <mergeCell ref="A7:I7"/>
    <mergeCell ref="B69:J69"/>
    <mergeCell ref="A1:I1"/>
    <mergeCell ref="A2:I2"/>
    <mergeCell ref="A3:I3"/>
    <mergeCell ref="A4:I4"/>
    <mergeCell ref="A5:H5"/>
    <mergeCell ref="A6:H6"/>
  </mergeCells>
  <hyperlinks>
    <hyperlink ref="A86" r:id="rId1" display="mukesh.ganpati@gmail.com"/>
    <hyperlink ref="A88" r:id="rId2" display="mukesh.ganpati@gmail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STOCK POINT</vt:lpstr>
      <vt:lpstr>DAMAN</vt:lpstr>
      <vt:lpstr>DADRA</vt:lpstr>
      <vt:lpstr>SILVASSA</vt:lpstr>
      <vt:lpstr>MUMBAI</vt:lpstr>
      <vt:lpstr>BHIWANDI</vt:lpstr>
      <vt:lpstr>NASIK</vt:lpstr>
      <vt:lpstr>PUNE</vt:lpstr>
      <vt:lpstr>KOLHAPUR</vt:lpstr>
      <vt:lpstr>NAGPUR</vt:lpstr>
      <vt:lpstr>JALGAON</vt:lpstr>
      <vt:lpstr>SURAT</vt:lpstr>
      <vt:lpstr>VADODARA</vt:lpstr>
      <vt:lpstr>MEHSANA</vt:lpstr>
      <vt:lpstr>BHAVNAGAR</vt:lpstr>
      <vt:lpstr>GANDHIDHAM</vt:lpstr>
      <vt:lpstr>AHMEDABAD</vt:lpstr>
      <vt:lpstr>RAJKOT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Girish</cp:lastModifiedBy>
  <dcterms:created xsi:type="dcterms:W3CDTF">2026-07-24T05:01:58Z</dcterms:created>
  <dcterms:modified xsi:type="dcterms:W3CDTF">2026-07-24T05:46:48Z</dcterms:modified>
</cp:coreProperties>
</file>