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60" windowHeight="7380"/>
  </bookViews>
  <sheets>
    <sheet name="STOCK POINT" sheetId="1" r:id="rId1"/>
    <sheet name="BHIWANDI" sheetId="3" r:id="rId2"/>
    <sheet name="DAMAN" sheetId="2" r:id="rId3"/>
    <sheet name="SILVASSA" sheetId="9" r:id="rId4"/>
    <sheet name="DADRA" sheetId="8" r:id="rId5"/>
    <sheet name="GUJARAT(S)" sheetId="5" r:id="rId6"/>
    <sheet name="MAH(O.V.)" sheetId="4" r:id="rId7"/>
    <sheet name="MAHA(KHAN)" sheetId="7" r:id="rId8"/>
    <sheet name="MAHA(SOUTH)" sheetId="6" r:id="rId9"/>
  </sheets>
  <externalReferences>
    <externalReference r:id="rId10"/>
  </externalReferences>
  <calcPr calcId="144525"/>
</workbook>
</file>

<file path=xl/sharedStrings.xml><?xml version="1.0" encoding="utf-8"?>
<sst xmlns="http://schemas.openxmlformats.org/spreadsheetml/2006/main" count="1013" uniqueCount="192">
  <si>
    <t>GANPATI PETROCHEMICALS</t>
  </si>
  <si>
    <t>Consigment Stockist of : HALDIA PETROCHEMICALS LTD.</t>
  </si>
  <si>
    <t>152,Sanjay Bldg. No. 6,Mittal Ind.Estate,Andheri Kurla Road,Marol,Andheri(East),MUMBAI-400 059.</t>
  </si>
  <si>
    <t>Tel. 28509801 / 49705324 Telefax. 28509802 / E- MAIL info.ganpati3@gmail.com</t>
  </si>
  <si>
    <t>Daman W.H.Add. :- House No. 4/A-7/2, Survey No. 747 &amp; 748, Village Kalaria,Kunta Road,Nani Daman,</t>
  </si>
  <si>
    <t>Daman - 396 210.  Mobile - 09377319643  &amp;  07016459508</t>
  </si>
  <si>
    <t xml:space="preserve">     Bhiwandi W.H.Add.:- Gala No. 926, Dadoba Compound, Opp. Vishal Dying, Near Bhore Easte,</t>
  </si>
  <si>
    <t xml:space="preserve"> Val Village, Anjur Road, Anjur Phata, Bhiwandi, Dist. Thane, Mobile - 9324038864 &amp; 9860242728</t>
  </si>
  <si>
    <t>HDPE, LLDPE &amp; PP PRICE W.E.F. DT. 1.07.2020</t>
  </si>
  <si>
    <t xml:space="preserve"> </t>
  </si>
  <si>
    <t xml:space="preserve">DAMAN </t>
  </si>
  <si>
    <t>BHIWANDI</t>
  </si>
  <si>
    <t>HDPE</t>
  </si>
  <si>
    <t>CREDIT PRICE</t>
  </si>
  <si>
    <t>IM         M 6007L  / M 5005L</t>
  </si>
  <si>
    <t xml:space="preserve">  M 5002 L</t>
  </si>
  <si>
    <t xml:space="preserve">  M5018 L / M 5025L / M5818</t>
  </si>
  <si>
    <t xml:space="preserve">HD BM    B 6401 </t>
  </si>
  <si>
    <t>HD BM/FILM        E 5201S</t>
  </si>
  <si>
    <t>HD BM/FILM        E 5201</t>
  </si>
  <si>
    <t>HM                   B 5500</t>
  </si>
  <si>
    <t>HM FILM     F 5600/5400</t>
  </si>
  <si>
    <t>HD T 6  / F 5001</t>
  </si>
  <si>
    <t>RAF /  HD T 9 / R 6001L</t>
  </si>
  <si>
    <t xml:space="preserve"> HD T10</t>
  </si>
  <si>
    <t>PIPE    P 5100</t>
  </si>
  <si>
    <t>P5200 ( P.E. - 63 )</t>
  </si>
  <si>
    <t xml:space="preserve">PIPE    P 5300  </t>
  </si>
  <si>
    <t>PIPE P5200UV</t>
  </si>
  <si>
    <t>PP</t>
  </si>
  <si>
    <t>FILM                      F 110</t>
  </si>
  <si>
    <t>HPIM          M 110</t>
  </si>
  <si>
    <t>HPIM          M 103</t>
  </si>
  <si>
    <t>RAFFIA                 R 103</t>
  </si>
  <si>
    <t xml:space="preserve">HPIM  M108 </t>
  </si>
  <si>
    <t>HPIM  M106</t>
  </si>
  <si>
    <t>HP PP   F135 / E125</t>
  </si>
  <si>
    <t>PP F103</t>
  </si>
  <si>
    <t>PP CP/RCP</t>
  </si>
  <si>
    <t>PP CP  M 340 / M365</t>
  </si>
  <si>
    <t>PP CP   M 312</t>
  </si>
  <si>
    <t>PP CP            M 304 / M 325</t>
  </si>
  <si>
    <t>PP CP    M 307 / M 315</t>
  </si>
  <si>
    <t>PP  RCP               B 200</t>
  </si>
  <si>
    <t>TF                 T 103 / T 105N</t>
  </si>
  <si>
    <t>PP CP     M 310</t>
  </si>
  <si>
    <t>PP  RCP               M212S</t>
  </si>
  <si>
    <t>B202S</t>
  </si>
  <si>
    <t>LLDPE</t>
  </si>
  <si>
    <t>FILM                    71601D</t>
  </si>
  <si>
    <t>FILM      71601W / 71602 S/W</t>
  </si>
  <si>
    <t>ROTO      73005 T / 73204 T</t>
  </si>
  <si>
    <t>ROTO      73005 TU / 73204 TU</t>
  </si>
  <si>
    <t>FILM             71501 S</t>
  </si>
  <si>
    <t>EC          72307 E</t>
  </si>
  <si>
    <t>LLT-12</t>
  </si>
  <si>
    <t>GST as applicable at prevailing rate</t>
  </si>
  <si>
    <t>Transportation Charges from our Warehouse in Customers Account.</t>
  </si>
  <si>
    <t>Cash disc. For Ex-stock sales will be Rs. 1100/- per MT on HDPE, LLDPE, PP &amp; PPCP</t>
  </si>
  <si>
    <t>Non Prime Grade Rs. 800/MT less than the Prime Grade</t>
  </si>
  <si>
    <t xml:space="preserve"> PRICE MAY CHANGE WITHOUT ANY PRIOR NOTICE. PRICE PREVAILING AT THE TIME OF DISPATCH WILL APPLY.</t>
  </si>
  <si>
    <t>REGARDS</t>
  </si>
  <si>
    <t>MUKESH SHAH - 7021023513</t>
  </si>
  <si>
    <t>HDPE / PP / LLDPE PRICES EX-HALDIA PETROCHEMICALS LTD. PLANT FOR  BHIWANDI</t>
  </si>
  <si>
    <t>Daman W.H. Add :-  House no. 4/A-7/2, Survey No. 747 &amp; 748, Village Kalaria,Kunta Road, Nani Daman, Daman - 396210, Mob.  9377319643</t>
  </si>
  <si>
    <t>GRADE</t>
  </si>
  <si>
    <t>BASIC</t>
  </si>
  <si>
    <t>LESS.</t>
  </si>
  <si>
    <t>ADD</t>
  </si>
  <si>
    <t>NET</t>
  </si>
  <si>
    <t>ADD  IGST</t>
  </si>
  <si>
    <t>CASH  AMT</t>
  </si>
  <si>
    <t>C.D.</t>
  </si>
  <si>
    <t>TRANSP</t>
  </si>
  <si>
    <t>PMT</t>
  </si>
  <si>
    <t>M 6007L  / M 5005L</t>
  </si>
  <si>
    <t>M 6007LU</t>
  </si>
  <si>
    <t>M 5002L</t>
  </si>
  <si>
    <t>IM M 5018L/M 5025L/M5818</t>
  </si>
  <si>
    <t>HD BM  E 5201</t>
  </si>
  <si>
    <t>HD BM   E5201S</t>
  </si>
  <si>
    <t xml:space="preserve">HD BM   B 6401 </t>
  </si>
  <si>
    <t>MBM                    B 5500</t>
  </si>
  <si>
    <t>HD T9  POWDER</t>
  </si>
  <si>
    <t xml:space="preserve">RAF/MFIL HD T9 </t>
  </si>
  <si>
    <t>RAF  HD T10 / HD T10S</t>
  </si>
  <si>
    <t xml:space="preserve">PIPE P5200UV </t>
  </si>
  <si>
    <t>PIPE P5100</t>
  </si>
  <si>
    <t xml:space="preserve">PIPE    P 5300 </t>
  </si>
  <si>
    <t>PIPE P5200(P.E-63)</t>
  </si>
  <si>
    <t>HD T9C</t>
  </si>
  <si>
    <t>HD OG(E)</t>
  </si>
  <si>
    <t xml:space="preserve">           </t>
  </si>
  <si>
    <t>HD OG(M)</t>
  </si>
  <si>
    <t>HD OG(F)</t>
  </si>
  <si>
    <t>HD OG(B)</t>
  </si>
  <si>
    <t>HPIM                     M 103</t>
  </si>
  <si>
    <t>HPIM                     M 110</t>
  </si>
  <si>
    <t>TF        T 103  /  T 105N</t>
  </si>
  <si>
    <t>BOPP    F 103 / F 103S</t>
  </si>
  <si>
    <t>PP              M 108</t>
  </si>
  <si>
    <t>PP              M106</t>
  </si>
  <si>
    <t>PP              F135 / E125</t>
  </si>
  <si>
    <t>PP OG</t>
  </si>
  <si>
    <t>PPCP  M 311T</t>
  </si>
  <si>
    <t>PP 3MI  &amp;  10MI POWDER</t>
  </si>
  <si>
    <t>PP CP    M 312</t>
  </si>
  <si>
    <t>PP CP     M 304 / M 325</t>
  </si>
  <si>
    <t>PP CP   M 307 / M 315</t>
  </si>
  <si>
    <t>PP  RCP   B 200</t>
  </si>
  <si>
    <t xml:space="preserve">PP RCP              B202S           </t>
  </si>
  <si>
    <t xml:space="preserve">PP RCP              M212S     </t>
  </si>
  <si>
    <t>FILM           71601D</t>
  </si>
  <si>
    <t xml:space="preserve">FILM 71501S,71601W </t>
  </si>
  <si>
    <t>FILM      71602 S / W</t>
  </si>
  <si>
    <t>ROTO  73005 T/73204 T</t>
  </si>
  <si>
    <t>ROTO  73005 TU</t>
  </si>
  <si>
    <t xml:space="preserve">EC  72307 E </t>
  </si>
  <si>
    <t>LL 71501S POWDER</t>
  </si>
  <si>
    <t>LL OG(E)</t>
  </si>
  <si>
    <t>LL OG(M)</t>
  </si>
  <si>
    <t>POST SALES QUANTITY DISCOUNT AS APPLICABLE</t>
  </si>
  <si>
    <t>QTY. MT FOR HD / LL</t>
  </si>
  <si>
    <t>&gt;= 10</t>
  </si>
  <si>
    <t>&gt;=30</t>
  </si>
  <si>
    <t>&gt;=60</t>
  </si>
  <si>
    <t>&gt;= 100</t>
  </si>
  <si>
    <t>&gt;= 200</t>
  </si>
  <si>
    <t>&gt;= 300</t>
  </si>
  <si>
    <t>&gt;= 400</t>
  </si>
  <si>
    <t>HDPE/LLDPE</t>
  </si>
  <si>
    <t>300/-</t>
  </si>
  <si>
    <t>400/-</t>
  </si>
  <si>
    <t>500/-</t>
  </si>
  <si>
    <t>600/-</t>
  </si>
  <si>
    <t>700/-</t>
  </si>
  <si>
    <t>750/-</t>
  </si>
  <si>
    <t>800/-</t>
  </si>
  <si>
    <t>QTY. MT FOR  PP</t>
  </si>
  <si>
    <t xml:space="preserve">PP                    </t>
  </si>
  <si>
    <r>
      <rPr>
        <sz val="10"/>
        <rFont val="Symbol"/>
        <charset val="2"/>
      </rPr>
      <t>·</t>
    </r>
    <r>
      <rPr>
        <sz val="10"/>
        <rFont val="Times New Roman"/>
        <charset val="134"/>
      </rPr>
      <t xml:space="preserve">       FOR CREDIT PURCHASE INTREST FREE CREDIT WILL BE 14 DAYS FROM THE DATE OF INVOICE. AN EPI </t>
    </r>
  </si>
  <si>
    <t xml:space="preserve">         RS. 75 / MT PER DAY FOR EX-PLANT</t>
  </si>
  <si>
    <r>
      <rPr>
        <sz val="10"/>
        <rFont val="Symbol"/>
        <charset val="2"/>
      </rPr>
      <t>·</t>
    </r>
    <r>
      <rPr>
        <sz val="10"/>
        <rFont val="Times New Roman"/>
        <charset val="134"/>
      </rPr>
      <t>          NON PRIME GRADE RS.800/MT LESS THAN THE BASIC PRIME GRADE.</t>
    </r>
  </si>
  <si>
    <r>
      <rPr>
        <sz val="10"/>
        <rFont val="Symbol"/>
        <charset val="2"/>
      </rPr>
      <t>·</t>
    </r>
    <r>
      <rPr>
        <sz val="10"/>
        <rFont val="Times New Roman"/>
        <charset val="134"/>
      </rPr>
      <t>          CHEQUE RETURN PENALTY RS.1000/-PER INSTRUMENT.</t>
    </r>
  </si>
  <si>
    <r>
      <rPr>
        <sz val="10"/>
        <rFont val="Symbol"/>
        <charset val="2"/>
      </rPr>
      <t>·</t>
    </r>
    <r>
      <rPr>
        <sz val="10"/>
        <rFont val="Times New Roman"/>
        <charset val="134"/>
      </rPr>
      <t>          UNLOADING &amp; VARAI CHARGES TO BE BORNE BY THE CUSTOMER.</t>
    </r>
  </si>
  <si>
    <r>
      <rPr>
        <sz val="10"/>
        <rFont val="Symbol"/>
        <charset val="2"/>
      </rPr>
      <t>·</t>
    </r>
    <r>
      <rPr>
        <sz val="10"/>
        <rFont val="Times New Roman"/>
        <charset val="134"/>
      </rPr>
      <t>          QUANTITY DISCOUNT WOULD NOT BE APPLICABLE ON COMBINATION OF HDPE AND LLDPE GRADES.</t>
    </r>
  </si>
  <si>
    <t xml:space="preserve"> ·       PRICE MAY CHANGE WITHOUT ANY PRIOR NOTICE. PRICE PREVAILING AT THE TIME OF DISPATCH WILL APPLY.</t>
  </si>
  <si>
    <t xml:space="preserve">HDPE / PP / LLDPE PRICES EX-HALDIA PETROCHEMICALS LTD. PLANT FOR  DAMAN/SILVASSA </t>
  </si>
  <si>
    <t>HDPE / PP / LLDPE PRICES EX-HALDIA PETROCHEMICALS LTD. PLANT FOR  SILVASSA</t>
  </si>
  <si>
    <t>HDPE / PP / LLDPE PRICES EX-HALDIA PETROCHEMICALS LTD. PLANT FOR  DADRA</t>
  </si>
  <si>
    <t>HDPE / PP / LLDPE PRICES EX-HALDIA PETROCHEMICALS LTD. PLANT FOR  GUJRAT(S)</t>
  </si>
  <si>
    <t>TOTAL</t>
  </si>
  <si>
    <t>AMT RS.</t>
  </si>
  <si>
    <t xml:space="preserve">         TRANS.CHARGES PMT.</t>
  </si>
  <si>
    <t>LOCATIONS</t>
  </si>
  <si>
    <t>FREIGHT</t>
  </si>
  <si>
    <t xml:space="preserve">            **T.D.</t>
  </si>
  <si>
    <t>RS/MT.</t>
  </si>
  <si>
    <t>VAPI       -   5</t>
  </si>
  <si>
    <t>SURAT  -   5</t>
  </si>
  <si>
    <t>UMERGAON - 5</t>
  </si>
  <si>
    <t>VALSAD   - 5</t>
  </si>
  <si>
    <t>*T.D.=TRANSIT DAYS</t>
  </si>
  <si>
    <t>HDPE, LLDPE &amp; PP PRICE W.E.F. DT. 09.01.20</t>
  </si>
  <si>
    <r>
      <rPr>
        <b/>
        <sz val="10"/>
        <rFont val="Symbol"/>
        <charset val="2"/>
      </rPr>
      <t>·</t>
    </r>
    <r>
      <rPr>
        <b/>
        <sz val="10"/>
        <rFont val="Times New Roman"/>
        <charset val="134"/>
      </rPr>
      <t>       ADD TRANSPOTATION &amp; IGST AT 18%</t>
    </r>
  </si>
  <si>
    <t>HDPE / PP / LLDPE PRICES EX-HALDIA PETROCHEMICALS LTD. PLANT FOR  MAHA(O.V)</t>
  </si>
  <si>
    <t>AHMEDNAGAR-5</t>
  </si>
  <si>
    <t>THANE            -  5</t>
  </si>
  <si>
    <t>GRT.MUMBAI   -5</t>
  </si>
  <si>
    <t>IGATPURI        - 5</t>
  </si>
  <si>
    <t>KALYAN         -   5</t>
  </si>
  <si>
    <t>VASAI</t>
  </si>
  <si>
    <t>KHOPOLI         - 5</t>
  </si>
  <si>
    <t>LONAVALA    -   6</t>
  </si>
  <si>
    <t>MURBAD         - 5</t>
  </si>
  <si>
    <t>PUNE              -  5</t>
  </si>
  <si>
    <t>NAGHOTHANE-5</t>
  </si>
  <si>
    <t>NASIK             -  5</t>
  </si>
  <si>
    <t>SINNAR-5</t>
  </si>
  <si>
    <t>PANVEL</t>
  </si>
  <si>
    <t>PALGHAR</t>
  </si>
  <si>
    <t>ULHASNAGAR</t>
  </si>
  <si>
    <t>HDPE / PP / LLDPE PRICES EX-HALDIA PETROCHEMICALS LTD. PLANT FOR  MAHA(KHAN)</t>
  </si>
  <si>
    <t>AURANGABAD-4</t>
  </si>
  <si>
    <t>JALGAON</t>
  </si>
  <si>
    <t>LATUR-5</t>
  </si>
  <si>
    <t>HDPE / PP / LLDPE PRICES EX-HALDIA PETROCHEMICALS LTD. PLANT FOR  MAHA(SOUTH)</t>
  </si>
  <si>
    <t>SANGLI    -  6</t>
  </si>
  <si>
    <t>SATARA  -    5</t>
  </si>
  <si>
    <t>KOLHAPUR-6</t>
  </si>
  <si>
    <t>WAI</t>
  </si>
  <si>
    <t>SOLAPUR  - 6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</si>
</sst>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43" formatCode="_(* #,##0.00_);_(* \(#,##0.00\);_(* &quot;-&quot;??_);_(@_)"/>
    <numFmt numFmtId="177" formatCode="0.0000%"/>
  </numFmts>
  <fonts count="36">
    <font>
      <sz val="10"/>
      <name val="Arial"/>
      <charset val="134"/>
    </font>
    <font>
      <sz val="10"/>
      <name val="Arial"/>
      <charset val="134"/>
    </font>
    <font>
      <b/>
      <u/>
      <sz val="10"/>
      <name val="Arial"/>
      <charset val="134"/>
    </font>
    <font>
      <b/>
      <sz val="10"/>
      <name val="Arial"/>
      <charset val="134"/>
    </font>
    <font>
      <b/>
      <sz val="10"/>
      <name val="Symbol"/>
      <charset val="2"/>
    </font>
    <font>
      <sz val="10"/>
      <name val="Symbol"/>
      <charset val="2"/>
    </font>
    <font>
      <b/>
      <sz val="12"/>
      <name val="Arial"/>
      <charset val="134"/>
    </font>
    <font>
      <b/>
      <sz val="14"/>
      <name val="Arial"/>
      <charset val="134"/>
    </font>
    <font>
      <sz val="11"/>
      <name val="Arial"/>
      <charset val="134"/>
    </font>
    <font>
      <b/>
      <sz val="11"/>
      <name val="Arial"/>
      <charset val="134"/>
    </font>
    <font>
      <sz val="8"/>
      <name val="Arial"/>
      <charset val="134"/>
    </font>
    <font>
      <sz val="7"/>
      <name val="Times New Roman"/>
      <charset val="134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0"/>
      <color rgb="FF000000"/>
      <name val="Times New Roman"/>
      <charset val="134"/>
    </font>
    <font>
      <b/>
      <sz val="11"/>
      <color theme="1"/>
      <name val="Calibri"/>
      <charset val="0"/>
      <scheme val="minor"/>
    </font>
    <font>
      <sz val="11"/>
      <color rgb="FF000000"/>
      <name val="Calibri"/>
      <charset val="134"/>
    </font>
    <font>
      <b/>
      <sz val="10"/>
      <name val="Times New Roman"/>
      <charset val="134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6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4" fillId="6" borderId="1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3" borderId="19" applyNumberForma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3" fillId="0" borderId="0"/>
    <xf numFmtId="0" fontId="25" fillId="2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0" borderId="0"/>
    <xf numFmtId="0" fontId="26" fillId="2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/>
    <xf numFmtId="0" fontId="1" fillId="0" borderId="1" xfId="0" applyFont="1" applyFill="1" applyBorder="1" applyAlignment="1">
      <alignment horizontal="left"/>
    </xf>
    <xf numFmtId="43" fontId="1" fillId="0" borderId="1" xfId="2" applyFont="1" applyFill="1" applyBorder="1"/>
    <xf numFmtId="43" fontId="1" fillId="0" borderId="1" xfId="2" applyFont="1" applyBorder="1"/>
    <xf numFmtId="0" fontId="1" fillId="0" borderId="0" xfId="0" applyFont="1" applyAlignment="1">
      <alignment horizontal="left"/>
    </xf>
    <xf numFmtId="43" fontId="1" fillId="0" borderId="3" xfId="2" applyFont="1" applyBorder="1"/>
    <xf numFmtId="43" fontId="1" fillId="0" borderId="0" xfId="2" applyFont="1" applyBorder="1"/>
    <xf numFmtId="43" fontId="1" fillId="0" borderId="4" xfId="2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/>
    <xf numFmtId="2" fontId="1" fillId="0" borderId="1" xfId="0" applyNumberFormat="1" applyFont="1" applyBorder="1"/>
    <xf numFmtId="0" fontId="1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43" fontId="1" fillId="0" borderId="0" xfId="2" applyFont="1" applyBorder="1" applyAlignment="1">
      <alignment horizontal="left"/>
    </xf>
    <xf numFmtId="43" fontId="1" fillId="0" borderId="2" xfId="2" applyFont="1" applyBorder="1"/>
    <xf numFmtId="0" fontId="1" fillId="0" borderId="1" xfId="0" applyFont="1" applyFill="1" applyBorder="1" applyAlignment="1"/>
    <xf numFmtId="43" fontId="1" fillId="0" borderId="1" xfId="2" applyFont="1" applyBorder="1" applyAlignment="1"/>
    <xf numFmtId="43" fontId="1" fillId="0" borderId="1" xfId="2" applyFont="1" applyBorder="1" applyAlignment="1">
      <alignment horizontal="center"/>
    </xf>
    <xf numFmtId="0" fontId="4" fillId="0" borderId="0" xfId="0" applyFont="1" applyAlignment="1">
      <alignment horizontal="left" indent="3"/>
    </xf>
    <xf numFmtId="0" fontId="5" fillId="0" borderId="0" xfId="0" applyFont="1" applyAlignment="1">
      <alignment horizontal="left" indent="3"/>
    </xf>
    <xf numFmtId="0" fontId="1" fillId="0" borderId="0" xfId="0" applyFont="1" applyAlignment="1">
      <alignment horizontal="left" indent="3"/>
    </xf>
    <xf numFmtId="41" fontId="1" fillId="0" borderId="0" xfId="2" applyNumberFormat="1" applyFont="1" applyBorder="1"/>
    <xf numFmtId="0" fontId="6" fillId="0" borderId="0" xfId="0" applyFont="1"/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77" fontId="1" fillId="0" borderId="1" xfId="0" applyNumberFormat="1" applyFont="1" applyBorder="1" applyAlignment="1">
      <alignment horizontal="center"/>
    </xf>
    <xf numFmtId="0" fontId="1" fillId="0" borderId="6" xfId="0" applyFont="1" applyFill="1" applyBorder="1"/>
    <xf numFmtId="2" fontId="1" fillId="0" borderId="7" xfId="0" applyNumberFormat="1" applyFont="1" applyFill="1" applyBorder="1"/>
    <xf numFmtId="0" fontId="1" fillId="0" borderId="0" xfId="0" applyFont="1" applyBorder="1"/>
    <xf numFmtId="1" fontId="1" fillId="0" borderId="1" xfId="0" applyNumberFormat="1" applyFont="1" applyBorder="1" applyAlignment="1">
      <alignment horizontal="center"/>
    </xf>
    <xf numFmtId="0" fontId="1" fillId="0" borderId="0" xfId="0" applyFont="1" applyFill="1"/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9" fontId="1" fillId="0" borderId="1" xfId="0" applyNumberFormat="1" applyFont="1" applyBorder="1" applyAlignment="1">
      <alignment horizontal="center"/>
    </xf>
    <xf numFmtId="0" fontId="3" fillId="0" borderId="3" xfId="0" applyFont="1" applyBorder="1" applyAlignment="1"/>
    <xf numFmtId="43" fontId="1" fillId="0" borderId="0" xfId="0" applyNumberFormat="1" applyFont="1"/>
    <xf numFmtId="0" fontId="1" fillId="0" borderId="5" xfId="0" applyFont="1" applyFill="1" applyBorder="1"/>
    <xf numFmtId="0" fontId="1" fillId="0" borderId="10" xfId="0" applyFont="1" applyBorder="1"/>
    <xf numFmtId="0" fontId="3" fillId="0" borderId="0" xfId="0" applyFont="1" applyBorder="1" applyAlignme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3" fontId="8" fillId="0" borderId="1" xfId="2" applyFont="1" applyBorder="1"/>
    <xf numFmtId="43" fontId="0" fillId="0" borderId="0" xfId="0" applyNumberFormat="1"/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43" fontId="8" fillId="0" borderId="1" xfId="2" applyFont="1" applyFill="1" applyBorder="1"/>
    <xf numFmtId="0" fontId="1" fillId="0" borderId="0" xfId="0" applyFont="1" applyFill="1" applyBorder="1"/>
    <xf numFmtId="0" fontId="10" fillId="0" borderId="0" xfId="0" applyFont="1" applyAlignment="1"/>
    <xf numFmtId="0" fontId="9" fillId="0" borderId="0" xfId="0" applyFont="1"/>
    <xf numFmtId="0" fontId="11" fillId="0" borderId="0" xfId="0" applyFont="1" applyAlignment="1">
      <alignment horizontal="left" indent="3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Normal 29" xfId="47"/>
    <cellStyle name="Accent6" xfId="48" builtinId="49"/>
    <cellStyle name="40% - Accent6" xfId="49" builtinId="51"/>
    <cellStyle name="60% - Accent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atlog\AppData\Local\Temp\MASTER%20FILE%201-7-2020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D EX-STOCK"/>
      <sheetName val="PP EX-STOCK"/>
      <sheetName val="LL PRICELIST"/>
      <sheetName val="HD EX-WORKS"/>
      <sheetName val="PP EX-WORKS"/>
      <sheetName val="Freight list"/>
      <sheetName val="STOCK POINT"/>
      <sheetName val="DAMAN"/>
      <sheetName val="BHIWANDI"/>
      <sheetName val="MAH(O.V.)"/>
      <sheetName val="GUJARAT(S)"/>
      <sheetName val="MAHA(SOUTH)"/>
      <sheetName val="SILVASSA"/>
      <sheetName val="DADRA"/>
      <sheetName val="MAHA(VIDH)"/>
      <sheetName val="GUJARAT (E)"/>
      <sheetName val="GUJARAT(W)"/>
      <sheetName val="PRIMA"/>
      <sheetName val="JOLLY"/>
      <sheetName val="ASTRAL"/>
      <sheetName val="CREATIVE"/>
      <sheetName val="MANIKA"/>
      <sheetName val="SSF"/>
      <sheetName val="SIGNET"/>
      <sheetName val="NILKAMAK"/>
      <sheetName val="RECKITT"/>
    </sheetNames>
    <sheetDataSet>
      <sheetData sheetId="0">
        <row r="43">
          <cell r="B43">
            <v>75356</v>
          </cell>
          <cell r="C43">
            <v>73728</v>
          </cell>
        </row>
        <row r="43">
          <cell r="E43">
            <v>73922</v>
          </cell>
          <cell r="F43">
            <v>75228</v>
          </cell>
          <cell r="G43">
            <v>74228</v>
          </cell>
          <cell r="H43">
            <v>77531</v>
          </cell>
          <cell r="I43">
            <v>81191</v>
          </cell>
          <cell r="J43">
            <v>77676</v>
          </cell>
          <cell r="K43">
            <v>79176</v>
          </cell>
          <cell r="L43">
            <v>80066</v>
          </cell>
        </row>
        <row r="43">
          <cell r="N43">
            <v>74796</v>
          </cell>
          <cell r="O43">
            <v>77328</v>
          </cell>
          <cell r="P43">
            <v>74566</v>
          </cell>
        </row>
        <row r="43">
          <cell r="S43">
            <v>75616</v>
          </cell>
          <cell r="T43">
            <v>74566</v>
          </cell>
        </row>
        <row r="53">
          <cell r="B53">
            <v>75550</v>
          </cell>
          <cell r="C53">
            <v>73940</v>
          </cell>
          <cell r="D53">
            <v>74123</v>
          </cell>
        </row>
        <row r="53">
          <cell r="F53">
            <v>75440</v>
          </cell>
          <cell r="G53">
            <v>74440</v>
          </cell>
          <cell r="H53">
            <v>77350</v>
          </cell>
          <cell r="I53">
            <v>81576</v>
          </cell>
        </row>
        <row r="53">
          <cell r="K53">
            <v>79376</v>
          </cell>
          <cell r="L53">
            <v>80266</v>
          </cell>
        </row>
        <row r="53">
          <cell r="N53">
            <v>75000</v>
          </cell>
          <cell r="O53">
            <v>77533</v>
          </cell>
          <cell r="P53">
            <v>74770</v>
          </cell>
        </row>
        <row r="53">
          <cell r="S53">
            <v>75816</v>
          </cell>
          <cell r="T53">
            <v>74770</v>
          </cell>
        </row>
      </sheetData>
      <sheetData sheetId="1">
        <row r="40">
          <cell r="B40">
            <v>78895</v>
          </cell>
          <cell r="C40">
            <v>78415</v>
          </cell>
          <cell r="D40">
            <v>78395</v>
          </cell>
          <cell r="E40">
            <v>79415</v>
          </cell>
          <cell r="F40">
            <v>79915</v>
          </cell>
          <cell r="G40">
            <v>82115</v>
          </cell>
          <cell r="H40">
            <v>80745</v>
          </cell>
          <cell r="I40">
            <v>80605</v>
          </cell>
          <cell r="J40">
            <v>84205</v>
          </cell>
          <cell r="K40">
            <v>87428</v>
          </cell>
          <cell r="L40">
            <v>89448</v>
          </cell>
          <cell r="M40">
            <v>90428</v>
          </cell>
          <cell r="N40">
            <v>81956</v>
          </cell>
          <cell r="O40">
            <v>82456</v>
          </cell>
          <cell r="P40">
            <v>82456</v>
          </cell>
          <cell r="Q40">
            <v>84216</v>
          </cell>
        </row>
        <row r="40">
          <cell r="S40">
            <v>83926</v>
          </cell>
        </row>
        <row r="47">
          <cell r="B47">
            <v>79103</v>
          </cell>
          <cell r="C47">
            <v>78623</v>
          </cell>
          <cell r="D47">
            <v>78603</v>
          </cell>
          <cell r="E47">
            <v>79623</v>
          </cell>
          <cell r="F47">
            <v>80123</v>
          </cell>
          <cell r="G47">
            <v>82323</v>
          </cell>
          <cell r="H47">
            <v>80953</v>
          </cell>
          <cell r="I47">
            <v>80813</v>
          </cell>
          <cell r="J47">
            <v>84413</v>
          </cell>
          <cell r="K47">
            <v>87493</v>
          </cell>
          <cell r="L47">
            <v>89513</v>
          </cell>
        </row>
        <row r="47">
          <cell r="N47">
            <v>82160</v>
          </cell>
          <cell r="O47">
            <v>82660</v>
          </cell>
          <cell r="P47">
            <v>82660</v>
          </cell>
          <cell r="Q47">
            <v>84420</v>
          </cell>
        </row>
        <row r="47">
          <cell r="S47">
            <v>84130</v>
          </cell>
        </row>
      </sheetData>
      <sheetData sheetId="2">
        <row r="47">
          <cell r="B47">
            <v>69966</v>
          </cell>
          <cell r="C47">
            <v>70966</v>
          </cell>
          <cell r="D47">
            <v>79368</v>
          </cell>
          <cell r="E47">
            <v>80868</v>
          </cell>
          <cell r="F47">
            <v>79744</v>
          </cell>
        </row>
        <row r="47">
          <cell r="I47">
            <v>65966</v>
          </cell>
          <cell r="J47">
            <v>65966</v>
          </cell>
          <cell r="K47">
            <v>72928</v>
          </cell>
          <cell r="L47">
            <v>73928</v>
          </cell>
          <cell r="M47">
            <v>82330</v>
          </cell>
          <cell r="N47">
            <v>82706</v>
          </cell>
          <cell r="O47">
            <v>83830</v>
          </cell>
          <cell r="P47">
            <v>82206</v>
          </cell>
        </row>
        <row r="48">
          <cell r="B48">
            <v>71472</v>
          </cell>
          <cell r="C48">
            <v>72472</v>
          </cell>
          <cell r="D48">
            <v>80316</v>
          </cell>
          <cell r="E48">
            <v>81816</v>
          </cell>
          <cell r="F48">
            <v>81253</v>
          </cell>
        </row>
        <row r="48">
          <cell r="I48">
            <v>67472</v>
          </cell>
          <cell r="J48">
            <v>67472</v>
          </cell>
        </row>
        <row r="50">
          <cell r="B50">
            <v>70555</v>
          </cell>
          <cell r="C50">
            <v>71555</v>
          </cell>
          <cell r="D50">
            <v>79408</v>
          </cell>
          <cell r="E50">
            <v>80908</v>
          </cell>
          <cell r="F50">
            <v>80335</v>
          </cell>
        </row>
        <row r="50">
          <cell r="I50">
            <v>66555</v>
          </cell>
          <cell r="J50">
            <v>66555</v>
          </cell>
        </row>
        <row r="54">
          <cell r="B54">
            <v>70750</v>
          </cell>
          <cell r="C54">
            <v>71750</v>
          </cell>
          <cell r="D54">
            <v>79496</v>
          </cell>
          <cell r="E54">
            <v>80996</v>
          </cell>
          <cell r="F54">
            <v>80536</v>
          </cell>
        </row>
        <row r="54">
          <cell r="I54">
            <v>66750</v>
          </cell>
          <cell r="J54">
            <v>66750</v>
          </cell>
        </row>
        <row r="57">
          <cell r="B57">
            <v>70656</v>
          </cell>
          <cell r="C57">
            <v>71656</v>
          </cell>
          <cell r="D57">
            <v>79386</v>
          </cell>
          <cell r="E57">
            <v>80886</v>
          </cell>
          <cell r="F57">
            <v>80433</v>
          </cell>
        </row>
        <row r="57">
          <cell r="I57">
            <v>66656</v>
          </cell>
          <cell r="J57">
            <v>66656</v>
          </cell>
          <cell r="K57">
            <v>73133</v>
          </cell>
          <cell r="L57">
            <v>74133</v>
          </cell>
          <cell r="M57">
            <v>81863</v>
          </cell>
          <cell r="N57">
            <v>82910</v>
          </cell>
          <cell r="O57">
            <v>83363</v>
          </cell>
          <cell r="P57">
            <v>82410</v>
          </cell>
        </row>
      </sheetData>
      <sheetData sheetId="3">
        <row r="47">
          <cell r="B47">
            <v>72394</v>
          </cell>
          <cell r="C47">
            <v>70766</v>
          </cell>
        </row>
        <row r="47">
          <cell r="F47">
            <v>72266</v>
          </cell>
          <cell r="G47">
            <v>71266</v>
          </cell>
          <cell r="H47">
            <v>74569</v>
          </cell>
          <cell r="I47">
            <v>78229</v>
          </cell>
          <cell r="J47">
            <v>74714</v>
          </cell>
          <cell r="K47">
            <v>76214</v>
          </cell>
          <cell r="L47">
            <v>77104</v>
          </cell>
        </row>
        <row r="47">
          <cell r="N47">
            <v>71834</v>
          </cell>
          <cell r="O47">
            <v>74366</v>
          </cell>
          <cell r="P47">
            <v>71604</v>
          </cell>
        </row>
        <row r="47">
          <cell r="R47">
            <v>73104</v>
          </cell>
          <cell r="S47">
            <v>72654</v>
          </cell>
          <cell r="T47">
            <v>71604</v>
          </cell>
          <cell r="U47">
            <v>66834</v>
          </cell>
        </row>
        <row r="47">
          <cell r="W47">
            <v>65834</v>
          </cell>
          <cell r="X47">
            <v>64894</v>
          </cell>
          <cell r="Y47">
            <v>69569</v>
          </cell>
          <cell r="Z47">
            <v>65766</v>
          </cell>
        </row>
        <row r="48">
          <cell r="B48">
            <v>73926</v>
          </cell>
          <cell r="C48">
            <v>72156</v>
          </cell>
        </row>
        <row r="48">
          <cell r="F48">
            <v>73656</v>
          </cell>
          <cell r="G48">
            <v>72656</v>
          </cell>
          <cell r="H48">
            <v>76204</v>
          </cell>
          <cell r="I48">
            <v>79914</v>
          </cell>
          <cell r="J48">
            <v>76223</v>
          </cell>
          <cell r="K48">
            <v>77723</v>
          </cell>
          <cell r="L48">
            <v>78514</v>
          </cell>
        </row>
        <row r="48">
          <cell r="N48">
            <v>73344</v>
          </cell>
          <cell r="O48">
            <v>75872</v>
          </cell>
          <cell r="P48">
            <v>73113</v>
          </cell>
        </row>
        <row r="48">
          <cell r="R48">
            <v>74613</v>
          </cell>
          <cell r="S48">
            <v>74163</v>
          </cell>
          <cell r="T48">
            <v>73113</v>
          </cell>
          <cell r="U48">
            <v>68344</v>
          </cell>
        </row>
        <row r="48">
          <cell r="W48">
            <v>67344</v>
          </cell>
          <cell r="X48">
            <v>66426</v>
          </cell>
          <cell r="Y48">
            <v>71204</v>
          </cell>
          <cell r="Z48">
            <v>67156</v>
          </cell>
        </row>
        <row r="50">
          <cell r="B50">
            <v>73008</v>
          </cell>
          <cell r="C50">
            <v>71196</v>
          </cell>
        </row>
        <row r="50">
          <cell r="F50">
            <v>72696</v>
          </cell>
          <cell r="G50">
            <v>71696</v>
          </cell>
          <cell r="H50">
            <v>74728</v>
          </cell>
          <cell r="I50">
            <v>78530</v>
          </cell>
          <cell r="J50">
            <v>75300</v>
          </cell>
          <cell r="K50">
            <v>76800</v>
          </cell>
          <cell r="L50">
            <v>77130</v>
          </cell>
        </row>
        <row r="50">
          <cell r="N50">
            <v>72426</v>
          </cell>
          <cell r="O50">
            <v>74955</v>
          </cell>
          <cell r="P50">
            <v>72195</v>
          </cell>
        </row>
        <row r="50">
          <cell r="R50">
            <v>73695</v>
          </cell>
          <cell r="S50">
            <v>73240</v>
          </cell>
          <cell r="T50">
            <v>72195</v>
          </cell>
          <cell r="U50">
            <v>67426</v>
          </cell>
        </row>
        <row r="50">
          <cell r="W50">
            <v>66426</v>
          </cell>
          <cell r="X50">
            <v>65508</v>
          </cell>
          <cell r="Y50">
            <v>69728</v>
          </cell>
          <cell r="Z50">
            <v>66196</v>
          </cell>
        </row>
        <row r="54">
          <cell r="B54">
            <v>73125</v>
          </cell>
          <cell r="C54">
            <v>71158</v>
          </cell>
        </row>
        <row r="54">
          <cell r="F54">
            <v>72658</v>
          </cell>
          <cell r="G54">
            <v>71658</v>
          </cell>
          <cell r="H54">
            <v>74265</v>
          </cell>
          <cell r="I54">
            <v>79198</v>
          </cell>
          <cell r="J54">
            <v>75508</v>
          </cell>
          <cell r="K54">
            <v>77008</v>
          </cell>
          <cell r="L54">
            <v>77888</v>
          </cell>
        </row>
        <row r="54">
          <cell r="N54">
            <v>72189</v>
          </cell>
          <cell r="O54">
            <v>75150</v>
          </cell>
          <cell r="P54">
            <v>72396</v>
          </cell>
        </row>
        <row r="54">
          <cell r="R54">
            <v>73896</v>
          </cell>
          <cell r="S54">
            <v>73438</v>
          </cell>
          <cell r="T54">
            <v>72396</v>
          </cell>
          <cell r="U54">
            <v>67189</v>
          </cell>
        </row>
        <row r="54">
          <cell r="W54">
            <v>66189</v>
          </cell>
          <cell r="X54">
            <v>65625</v>
          </cell>
          <cell r="Y54">
            <v>69265</v>
          </cell>
          <cell r="Z54">
            <v>66158</v>
          </cell>
        </row>
        <row r="57">
          <cell r="B57">
            <v>73073</v>
          </cell>
          <cell r="C57">
            <v>71463</v>
          </cell>
        </row>
        <row r="57">
          <cell r="F57">
            <v>72963</v>
          </cell>
          <cell r="G57">
            <v>71963</v>
          </cell>
          <cell r="H57">
            <v>74873</v>
          </cell>
          <cell r="I57">
            <v>79099</v>
          </cell>
          <cell r="J57">
            <v>75399</v>
          </cell>
          <cell r="K57">
            <v>76899</v>
          </cell>
          <cell r="L57">
            <v>77789</v>
          </cell>
        </row>
        <row r="57">
          <cell r="N57">
            <v>72523</v>
          </cell>
          <cell r="O57">
            <v>75056</v>
          </cell>
          <cell r="P57">
            <v>72293</v>
          </cell>
        </row>
        <row r="57">
          <cell r="R57">
            <v>73793</v>
          </cell>
          <cell r="S57">
            <v>73339</v>
          </cell>
          <cell r="T57">
            <v>72293</v>
          </cell>
          <cell r="U57">
            <v>67523</v>
          </cell>
        </row>
        <row r="57">
          <cell r="W57">
            <v>66523</v>
          </cell>
          <cell r="X57">
            <v>65573</v>
          </cell>
          <cell r="Y57">
            <v>69873</v>
          </cell>
          <cell r="Z57">
            <v>66463</v>
          </cell>
        </row>
      </sheetData>
      <sheetData sheetId="4">
        <row r="39">
          <cell r="B39">
            <v>75933</v>
          </cell>
          <cell r="C39">
            <v>75453</v>
          </cell>
          <cell r="D39">
            <v>75433</v>
          </cell>
          <cell r="E39">
            <v>76453</v>
          </cell>
          <cell r="F39">
            <v>76953</v>
          </cell>
          <cell r="G39">
            <v>79153</v>
          </cell>
          <cell r="H39">
            <v>77783</v>
          </cell>
          <cell r="I39">
            <v>77643</v>
          </cell>
          <cell r="J39">
            <v>81243</v>
          </cell>
          <cell r="K39">
            <v>84466</v>
          </cell>
          <cell r="L39">
            <v>86486</v>
          </cell>
          <cell r="M39">
            <v>87466</v>
          </cell>
          <cell r="N39">
            <v>78994</v>
          </cell>
          <cell r="O39">
            <v>79494</v>
          </cell>
          <cell r="P39">
            <v>79494</v>
          </cell>
          <cell r="Q39">
            <v>81254</v>
          </cell>
          <cell r="R39">
            <v>82804</v>
          </cell>
        </row>
        <row r="39">
          <cell r="U39">
            <v>71933</v>
          </cell>
          <cell r="V39">
            <v>71933</v>
          </cell>
        </row>
        <row r="40">
          <cell r="B40">
            <v>77444</v>
          </cell>
          <cell r="C40">
            <v>76964</v>
          </cell>
          <cell r="D40">
            <v>76944</v>
          </cell>
          <cell r="E40">
            <v>77964</v>
          </cell>
          <cell r="F40">
            <v>78464</v>
          </cell>
          <cell r="G40">
            <v>80664</v>
          </cell>
          <cell r="H40">
            <v>79294</v>
          </cell>
          <cell r="I40">
            <v>79154</v>
          </cell>
          <cell r="J40">
            <v>82754</v>
          </cell>
          <cell r="K40">
            <v>85972</v>
          </cell>
          <cell r="L40">
            <v>87992</v>
          </cell>
          <cell r="M40">
            <v>88972</v>
          </cell>
          <cell r="N40">
            <v>80503</v>
          </cell>
          <cell r="O40">
            <v>81003</v>
          </cell>
          <cell r="P40">
            <v>81003</v>
          </cell>
          <cell r="Q40">
            <v>82763</v>
          </cell>
          <cell r="R40">
            <v>84313</v>
          </cell>
        </row>
        <row r="40">
          <cell r="U40">
            <v>73444</v>
          </cell>
          <cell r="V40">
            <v>73444</v>
          </cell>
        </row>
        <row r="43">
          <cell r="B43">
            <v>76651</v>
          </cell>
          <cell r="C43">
            <v>76171</v>
          </cell>
          <cell r="D43">
            <v>76151</v>
          </cell>
          <cell r="E43">
            <v>77171</v>
          </cell>
          <cell r="F43">
            <v>77671</v>
          </cell>
          <cell r="G43">
            <v>79871</v>
          </cell>
          <cell r="H43">
            <v>78501</v>
          </cell>
          <cell r="I43">
            <v>78361</v>
          </cell>
          <cell r="J43">
            <v>81961</v>
          </cell>
          <cell r="K43">
            <v>85176</v>
          </cell>
          <cell r="L43">
            <v>87196</v>
          </cell>
          <cell r="M43">
            <v>88176</v>
          </cell>
          <cell r="N43">
            <v>79713</v>
          </cell>
          <cell r="O43">
            <v>80213</v>
          </cell>
          <cell r="P43">
            <v>80213</v>
          </cell>
          <cell r="Q43">
            <v>81973</v>
          </cell>
          <cell r="R43">
            <v>83523</v>
          </cell>
        </row>
        <row r="43">
          <cell r="U43">
            <v>72651</v>
          </cell>
          <cell r="V43">
            <v>72651</v>
          </cell>
        </row>
        <row r="46">
          <cell r="B46">
            <v>76626</v>
          </cell>
          <cell r="C46">
            <v>76146</v>
          </cell>
          <cell r="D46">
            <v>76126</v>
          </cell>
          <cell r="E46">
            <v>77146</v>
          </cell>
          <cell r="F46">
            <v>77646</v>
          </cell>
          <cell r="G46">
            <v>79846</v>
          </cell>
          <cell r="H46">
            <v>78476</v>
          </cell>
          <cell r="I46">
            <v>78336</v>
          </cell>
          <cell r="J46">
            <v>81936</v>
          </cell>
          <cell r="K46">
            <v>85016</v>
          </cell>
          <cell r="L46">
            <v>87036</v>
          </cell>
          <cell r="M46">
            <v>88016</v>
          </cell>
          <cell r="N46">
            <v>79683</v>
          </cell>
          <cell r="O46">
            <v>80183</v>
          </cell>
          <cell r="P46">
            <v>80183</v>
          </cell>
          <cell r="Q46">
            <v>81943</v>
          </cell>
          <cell r="R46">
            <v>83493</v>
          </cell>
        </row>
        <row r="46">
          <cell r="U46">
            <v>72626</v>
          </cell>
          <cell r="V46">
            <v>72626</v>
          </cell>
        </row>
      </sheetData>
      <sheetData sheetId="5">
        <row r="204">
          <cell r="F204">
            <v>2987</v>
          </cell>
        </row>
        <row r="205">
          <cell r="F205">
            <v>2723</v>
          </cell>
        </row>
        <row r="207">
          <cell r="F207">
            <v>2937</v>
          </cell>
        </row>
        <row r="209">
          <cell r="F209">
            <v>2512</v>
          </cell>
        </row>
        <row r="210">
          <cell r="F210">
            <v>2509</v>
          </cell>
        </row>
        <row r="212">
          <cell r="F212">
            <v>3115</v>
          </cell>
        </row>
        <row r="213">
          <cell r="F213">
            <v>3212</v>
          </cell>
        </row>
        <row r="214">
          <cell r="F214">
            <v>3418</v>
          </cell>
        </row>
        <row r="215">
          <cell r="F215">
            <v>3258</v>
          </cell>
        </row>
        <row r="216">
          <cell r="F216">
            <v>3258</v>
          </cell>
        </row>
        <row r="218">
          <cell r="F218">
            <v>3112</v>
          </cell>
        </row>
        <row r="219">
          <cell r="F219">
            <v>3112</v>
          </cell>
        </row>
        <row r="220">
          <cell r="F220">
            <v>3112</v>
          </cell>
        </row>
        <row r="221">
          <cell r="F221">
            <v>2482</v>
          </cell>
        </row>
        <row r="224">
          <cell r="F224">
            <v>3400</v>
          </cell>
        </row>
        <row r="225">
          <cell r="F225">
            <v>3186</v>
          </cell>
        </row>
        <row r="227">
          <cell r="F227">
            <v>3262</v>
          </cell>
        </row>
        <row r="228">
          <cell r="F228">
            <v>3418</v>
          </cell>
        </row>
        <row r="229">
          <cell r="F229">
            <v>3329</v>
          </cell>
        </row>
        <row r="230">
          <cell r="F230">
            <v>2462</v>
          </cell>
        </row>
        <row r="231">
          <cell r="F231">
            <v>3365</v>
          </cell>
        </row>
        <row r="232">
          <cell r="F232">
            <v>3012</v>
          </cell>
        </row>
        <row r="233">
          <cell r="F233">
            <v>3079</v>
          </cell>
        </row>
        <row r="234">
          <cell r="F234">
            <v>3186</v>
          </cell>
        </row>
        <row r="235">
          <cell r="F235">
            <v>3543</v>
          </cell>
        </row>
        <row r="421">
          <cell r="F421">
            <v>2587</v>
          </cell>
        </row>
        <row r="422">
          <cell r="F422">
            <v>2802</v>
          </cell>
        </row>
        <row r="423">
          <cell r="F423">
            <v>2802</v>
          </cell>
        </row>
        <row r="424">
          <cell r="F424">
            <v>2782</v>
          </cell>
        </row>
        <row r="425">
          <cell r="F425">
            <v>2782</v>
          </cell>
        </row>
        <row r="426">
          <cell r="F426">
            <v>2627</v>
          </cell>
        </row>
        <row r="429">
          <cell r="F429">
            <v>2642</v>
          </cell>
        </row>
      </sheetData>
      <sheetData sheetId="6"/>
      <sheetData sheetId="7">
        <row r="10">
          <cell r="B10">
            <v>72293</v>
          </cell>
        </row>
        <row r="11">
          <cell r="B11">
            <v>73793</v>
          </cell>
        </row>
        <row r="12">
          <cell r="B12">
            <v>72293</v>
          </cell>
        </row>
        <row r="13">
          <cell r="B13">
            <v>73073</v>
          </cell>
        </row>
        <row r="14">
          <cell r="B14">
            <v>72963</v>
          </cell>
        </row>
        <row r="15">
          <cell r="B15">
            <v>71963</v>
          </cell>
        </row>
        <row r="16">
          <cell r="B16">
            <v>71463</v>
          </cell>
        </row>
        <row r="17">
          <cell r="B17">
            <v>73339</v>
          </cell>
        </row>
        <row r="18">
          <cell r="B18">
            <v>74873</v>
          </cell>
        </row>
        <row r="19">
          <cell r="B19">
            <v>66023</v>
          </cell>
        </row>
        <row r="20">
          <cell r="B20">
            <v>72523</v>
          </cell>
        </row>
        <row r="21">
          <cell r="B21">
            <v>75056</v>
          </cell>
        </row>
        <row r="22">
          <cell r="B22">
            <v>76899</v>
          </cell>
        </row>
        <row r="23">
          <cell r="B23">
            <v>77789</v>
          </cell>
        </row>
        <row r="24">
          <cell r="B24">
            <v>79099</v>
          </cell>
        </row>
        <row r="25">
          <cell r="B25">
            <v>75399</v>
          </cell>
        </row>
        <row r="26">
          <cell r="B26">
            <v>67523</v>
          </cell>
        </row>
        <row r="27">
          <cell r="B27">
            <v>66523</v>
          </cell>
        </row>
        <row r="28">
          <cell r="B28">
            <v>65573</v>
          </cell>
        </row>
        <row r="29">
          <cell r="B29">
            <v>69873</v>
          </cell>
        </row>
        <row r="30">
          <cell r="B30">
            <v>66463</v>
          </cell>
        </row>
        <row r="32">
          <cell r="B32">
            <v>78336</v>
          </cell>
        </row>
        <row r="33">
          <cell r="B33">
            <v>77146</v>
          </cell>
        </row>
        <row r="34">
          <cell r="B34">
            <v>76626</v>
          </cell>
        </row>
        <row r="35">
          <cell r="B35">
            <v>78476</v>
          </cell>
        </row>
        <row r="36">
          <cell r="B36">
            <v>77646</v>
          </cell>
        </row>
        <row r="37">
          <cell r="B37">
            <v>79846</v>
          </cell>
        </row>
        <row r="38">
          <cell r="B38">
            <v>76126</v>
          </cell>
        </row>
        <row r="39">
          <cell r="B39">
            <v>76146</v>
          </cell>
        </row>
        <row r="40">
          <cell r="B40">
            <v>81936</v>
          </cell>
        </row>
        <row r="41">
          <cell r="B41">
            <v>72626</v>
          </cell>
        </row>
        <row r="43">
          <cell r="B43">
            <v>83493</v>
          </cell>
        </row>
        <row r="44">
          <cell r="B44">
            <v>72626</v>
          </cell>
        </row>
        <row r="45">
          <cell r="B45">
            <v>81943</v>
          </cell>
        </row>
        <row r="46">
          <cell r="B46">
            <v>80183</v>
          </cell>
        </row>
        <row r="47">
          <cell r="B47">
            <v>80183</v>
          </cell>
        </row>
        <row r="48">
          <cell r="B48">
            <v>79683</v>
          </cell>
        </row>
        <row r="49">
          <cell r="B49">
            <v>85016</v>
          </cell>
        </row>
        <row r="50">
          <cell r="B50">
            <v>88016</v>
          </cell>
        </row>
        <row r="51">
          <cell r="B51">
            <v>87036</v>
          </cell>
        </row>
        <row r="53">
          <cell r="B53">
            <v>71656</v>
          </cell>
        </row>
        <row r="54">
          <cell r="B54">
            <v>70656</v>
          </cell>
        </row>
        <row r="55">
          <cell r="B55">
            <v>70656</v>
          </cell>
        </row>
        <row r="56">
          <cell r="B56">
            <v>79386</v>
          </cell>
        </row>
        <row r="57">
          <cell r="B57">
            <v>80886</v>
          </cell>
        </row>
        <row r="58">
          <cell r="B58">
            <v>80433</v>
          </cell>
        </row>
        <row r="59">
          <cell r="B59">
            <v>65156</v>
          </cell>
        </row>
        <row r="60">
          <cell r="B60">
            <v>66656</v>
          </cell>
        </row>
        <row r="61">
          <cell r="B61">
            <v>66656</v>
          </cell>
        </row>
      </sheetData>
      <sheetData sheetId="8">
        <row r="10">
          <cell r="B10">
            <v>71604</v>
          </cell>
        </row>
        <row r="11">
          <cell r="B11">
            <v>73104</v>
          </cell>
        </row>
        <row r="12">
          <cell r="B12">
            <v>71604</v>
          </cell>
        </row>
        <row r="13">
          <cell r="B13">
            <v>72394</v>
          </cell>
        </row>
        <row r="14">
          <cell r="B14">
            <v>72266</v>
          </cell>
        </row>
        <row r="15">
          <cell r="B15">
            <v>71266</v>
          </cell>
        </row>
        <row r="16">
          <cell r="B16">
            <v>70766</v>
          </cell>
        </row>
        <row r="17">
          <cell r="B17">
            <v>72654</v>
          </cell>
        </row>
        <row r="18">
          <cell r="B18">
            <v>74569</v>
          </cell>
        </row>
        <row r="19">
          <cell r="B19">
            <v>65334</v>
          </cell>
        </row>
        <row r="20">
          <cell r="B20">
            <v>71834</v>
          </cell>
        </row>
        <row r="21">
          <cell r="B21">
            <v>74366</v>
          </cell>
        </row>
        <row r="22">
          <cell r="B22">
            <v>76214</v>
          </cell>
        </row>
        <row r="23">
          <cell r="B23">
            <v>77104</v>
          </cell>
        </row>
        <row r="24">
          <cell r="B24">
            <v>78229</v>
          </cell>
        </row>
        <row r="25">
          <cell r="B25">
            <v>74714</v>
          </cell>
        </row>
        <row r="26">
          <cell r="B26">
            <v>66834</v>
          </cell>
        </row>
        <row r="27">
          <cell r="B27">
            <v>65834</v>
          </cell>
        </row>
        <row r="28">
          <cell r="B28">
            <v>64894</v>
          </cell>
        </row>
        <row r="29">
          <cell r="B29">
            <v>69569</v>
          </cell>
        </row>
        <row r="30">
          <cell r="B30">
            <v>65766</v>
          </cell>
        </row>
        <row r="32">
          <cell r="B32">
            <v>77643</v>
          </cell>
        </row>
        <row r="33">
          <cell r="B33">
            <v>76453</v>
          </cell>
        </row>
        <row r="34">
          <cell r="B34">
            <v>75933</v>
          </cell>
        </row>
        <row r="35">
          <cell r="B35">
            <v>77783</v>
          </cell>
        </row>
        <row r="36">
          <cell r="B36">
            <v>76953</v>
          </cell>
        </row>
        <row r="37">
          <cell r="B37">
            <v>79153</v>
          </cell>
        </row>
        <row r="38">
          <cell r="B38">
            <v>75433</v>
          </cell>
        </row>
        <row r="39">
          <cell r="B39">
            <v>75453</v>
          </cell>
        </row>
        <row r="40">
          <cell r="B40">
            <v>81243</v>
          </cell>
        </row>
        <row r="41">
          <cell r="B41">
            <v>71933</v>
          </cell>
        </row>
        <row r="43">
          <cell r="B43">
            <v>82804</v>
          </cell>
        </row>
        <row r="44">
          <cell r="B44">
            <v>71933</v>
          </cell>
        </row>
        <row r="45">
          <cell r="B45">
            <v>81254</v>
          </cell>
        </row>
        <row r="46">
          <cell r="B46">
            <v>79494</v>
          </cell>
        </row>
        <row r="47">
          <cell r="B47">
            <v>79494</v>
          </cell>
        </row>
        <row r="48">
          <cell r="B48">
            <v>78994</v>
          </cell>
        </row>
        <row r="49">
          <cell r="B49">
            <v>84466</v>
          </cell>
        </row>
        <row r="50">
          <cell r="B50">
            <v>87466</v>
          </cell>
        </row>
        <row r="51">
          <cell r="B51">
            <v>86486</v>
          </cell>
        </row>
        <row r="53">
          <cell r="B53">
            <v>70966</v>
          </cell>
        </row>
        <row r="54">
          <cell r="B54">
            <v>69966</v>
          </cell>
        </row>
        <row r="55">
          <cell r="B55">
            <v>69966</v>
          </cell>
        </row>
        <row r="56">
          <cell r="B56">
            <v>79368</v>
          </cell>
        </row>
        <row r="57">
          <cell r="B57">
            <v>80868</v>
          </cell>
        </row>
        <row r="58">
          <cell r="B58">
            <v>79744</v>
          </cell>
        </row>
        <row r="59">
          <cell r="B59">
            <v>64466</v>
          </cell>
        </row>
        <row r="60">
          <cell r="B60">
            <v>65966</v>
          </cell>
        </row>
        <row r="61">
          <cell r="B61">
            <v>65966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workbookViewId="0">
      <selection activeCell="C19" sqref="C19"/>
    </sheetView>
  </sheetViews>
  <sheetFormatPr defaultColWidth="9" defaultRowHeight="12.75"/>
  <cols>
    <col min="1" max="1" width="10.4285714285714" customWidth="1"/>
    <col min="2" max="2" width="35.1428571428571" customWidth="1"/>
    <col min="3" max="3" width="17.8571428571429" customWidth="1"/>
    <col min="4" max="4" width="18.2857142857143" customWidth="1"/>
    <col min="5" max="5" width="14.5714285714286" customWidth="1"/>
    <col min="6" max="6" width="13.7142857142857" customWidth="1"/>
  </cols>
  <sheetData>
    <row r="1" ht="18" spans="1:5">
      <c r="A1" s="53" t="s">
        <v>0</v>
      </c>
      <c r="B1" s="53"/>
      <c r="C1" s="53"/>
      <c r="D1" s="53"/>
      <c r="E1" s="53"/>
    </row>
    <row r="2" ht="15.75" spans="1:5">
      <c r="A2" s="54" t="s">
        <v>1</v>
      </c>
      <c r="B2" s="54"/>
      <c r="C2" s="54"/>
      <c r="D2" s="54"/>
      <c r="E2" s="54"/>
    </row>
    <row r="3" spans="1:5">
      <c r="A3" s="3" t="s">
        <v>2</v>
      </c>
      <c r="B3" s="3"/>
      <c r="C3" s="3"/>
      <c r="D3" s="3"/>
      <c r="E3" s="3"/>
    </row>
    <row r="4" spans="1:9">
      <c r="A4" s="55" t="s">
        <v>3</v>
      </c>
      <c r="B4" s="55"/>
      <c r="C4" s="55"/>
      <c r="D4" s="55"/>
      <c r="E4" s="55"/>
      <c r="F4" s="52"/>
      <c r="G4" s="52"/>
      <c r="H4" s="52"/>
      <c r="I4" s="52"/>
    </row>
    <row r="5" spans="1:5">
      <c r="A5" s="56" t="s">
        <v>4</v>
      </c>
      <c r="B5" s="56"/>
      <c r="C5" s="56"/>
      <c r="D5" s="56"/>
      <c r="E5" s="56"/>
    </row>
    <row r="6" spans="1:5">
      <c r="A6" s="55" t="s">
        <v>5</v>
      </c>
      <c r="B6" s="55"/>
      <c r="C6" s="55"/>
      <c r="D6" s="55"/>
      <c r="E6" s="55"/>
    </row>
    <row r="7" spans="1:5">
      <c r="A7" s="56" t="s">
        <v>6</v>
      </c>
      <c r="B7" s="56"/>
      <c r="C7" s="56"/>
      <c r="D7" s="56"/>
      <c r="E7" s="56"/>
    </row>
    <row r="8" spans="1:5">
      <c r="A8" s="55" t="s">
        <v>7</v>
      </c>
      <c r="B8" s="55"/>
      <c r="C8" s="55"/>
      <c r="D8" s="55"/>
      <c r="E8" s="55"/>
    </row>
    <row r="9" spans="1:9">
      <c r="A9" s="3" t="s">
        <v>8</v>
      </c>
      <c r="B9" s="3"/>
      <c r="C9" s="3"/>
      <c r="D9" s="3"/>
      <c r="E9" s="3"/>
      <c r="F9" s="3"/>
      <c r="G9" s="3"/>
      <c r="H9" s="3"/>
      <c r="I9" s="3"/>
    </row>
    <row r="10" spans="2:4">
      <c r="B10" s="5" t="s">
        <v>9</v>
      </c>
      <c r="C10" s="5" t="s">
        <v>10</v>
      </c>
      <c r="D10" s="5" t="s">
        <v>11</v>
      </c>
    </row>
    <row r="11" ht="15.75" spans="1:4">
      <c r="A11" s="11"/>
      <c r="B11" s="57" t="s">
        <v>12</v>
      </c>
      <c r="C11" s="58" t="s">
        <v>13</v>
      </c>
      <c r="D11" s="58" t="s">
        <v>13</v>
      </c>
    </row>
    <row r="12" ht="14.25" spans="1:6">
      <c r="A12" s="59"/>
      <c r="B12" s="60" t="s">
        <v>14</v>
      </c>
      <c r="C12" s="61">
        <f>'[1]HD EX-STOCK'!P53</f>
        <v>74770</v>
      </c>
      <c r="D12" s="61">
        <f>'[1]HD EX-STOCK'!P43</f>
        <v>74566</v>
      </c>
      <c r="E12" s="62"/>
      <c r="F12" s="62"/>
    </row>
    <row r="13" ht="14.25" spans="1:5">
      <c r="A13" s="59"/>
      <c r="B13" s="60" t="s">
        <v>15</v>
      </c>
      <c r="C13" s="61">
        <f>'[1]HD EX-STOCK'!T53</f>
        <v>74770</v>
      </c>
      <c r="D13" s="61">
        <f>'[1]HD EX-STOCK'!T43</f>
        <v>74566</v>
      </c>
      <c r="E13" s="62"/>
    </row>
    <row r="14" ht="14.25" spans="1:5">
      <c r="A14" s="59"/>
      <c r="B14" s="60" t="s">
        <v>16</v>
      </c>
      <c r="C14" s="61">
        <f>'[1]HD EX-STOCK'!B53</f>
        <v>75550</v>
      </c>
      <c r="D14" s="61">
        <f>'[1]HD EX-STOCK'!B43</f>
        <v>75356</v>
      </c>
      <c r="E14" s="62"/>
    </row>
    <row r="15" ht="14.25" spans="1:6">
      <c r="A15" s="59"/>
      <c r="B15" s="60" t="s">
        <v>17</v>
      </c>
      <c r="C15" s="61">
        <f>'[1]HD EX-STOCK'!C53</f>
        <v>73940</v>
      </c>
      <c r="D15" s="61">
        <f>'[1]HD EX-STOCK'!C43</f>
        <v>73728</v>
      </c>
      <c r="E15" s="62"/>
      <c r="F15" s="62"/>
    </row>
    <row r="16" ht="14.25" spans="1:4">
      <c r="A16" s="59"/>
      <c r="B16" s="60" t="s">
        <v>18</v>
      </c>
      <c r="C16" s="61">
        <f>'[1]HD EX-STOCK'!G53</f>
        <v>74440</v>
      </c>
      <c r="D16" s="61">
        <f>'[1]HD EX-STOCK'!G43</f>
        <v>74228</v>
      </c>
    </row>
    <row r="17" ht="14.25" spans="1:5">
      <c r="A17" s="59"/>
      <c r="B17" s="60" t="s">
        <v>19</v>
      </c>
      <c r="C17" s="61">
        <f>'[1]HD EX-STOCK'!F53</f>
        <v>75440</v>
      </c>
      <c r="D17" s="61">
        <f>'[1]HD EX-STOCK'!F43</f>
        <v>75228</v>
      </c>
      <c r="E17" s="62"/>
    </row>
    <row r="18" ht="14.25" spans="1:5">
      <c r="A18" s="59"/>
      <c r="B18" s="60" t="s">
        <v>20</v>
      </c>
      <c r="C18" s="61">
        <f>'[1]HD EX-STOCK'!S53</f>
        <v>75816</v>
      </c>
      <c r="D18" s="61">
        <f>'[1]HD EX-STOCK'!S43</f>
        <v>75616</v>
      </c>
      <c r="E18" s="62"/>
    </row>
    <row r="19" ht="14.25" spans="1:5">
      <c r="A19" s="59"/>
      <c r="B19" s="60" t="s">
        <v>21</v>
      </c>
      <c r="C19" s="61">
        <f>'[1]HD EX-STOCK'!H53</f>
        <v>77350</v>
      </c>
      <c r="D19" s="61">
        <f>'[1]HD EX-STOCK'!H43</f>
        <v>77531</v>
      </c>
      <c r="E19" s="62"/>
    </row>
    <row r="20" ht="14.25" spans="1:5">
      <c r="A20" s="59"/>
      <c r="B20" s="60" t="s">
        <v>22</v>
      </c>
      <c r="C20" s="61">
        <f>'[1]HD EX-STOCK'!D53</f>
        <v>74123</v>
      </c>
      <c r="D20" s="61">
        <f>'[1]HD EX-STOCK'!E43</f>
        <v>73922</v>
      </c>
      <c r="E20" s="62"/>
    </row>
    <row r="21" ht="14.25" spans="1:5">
      <c r="A21" s="59"/>
      <c r="B21" s="60" t="s">
        <v>23</v>
      </c>
      <c r="C21" s="61">
        <f>'[1]HD EX-STOCK'!N53</f>
        <v>75000</v>
      </c>
      <c r="D21" s="61">
        <f>'[1]HD EX-STOCK'!N43</f>
        <v>74796</v>
      </c>
      <c r="E21" s="62"/>
    </row>
    <row r="22" ht="14.25" spans="1:4">
      <c r="A22" s="59"/>
      <c r="B22" s="60" t="s">
        <v>24</v>
      </c>
      <c r="C22" s="61">
        <f>'[1]HD EX-STOCK'!O53</f>
        <v>77533</v>
      </c>
      <c r="D22" s="61">
        <f>'[1]HD EX-STOCK'!O43</f>
        <v>77328</v>
      </c>
    </row>
    <row r="23" ht="14.25" spans="1:5">
      <c r="A23" s="59"/>
      <c r="B23" s="60" t="s">
        <v>25</v>
      </c>
      <c r="C23" s="61">
        <f>'[1]HD EX-STOCK'!L53</f>
        <v>80266</v>
      </c>
      <c r="D23" s="61">
        <f>'[1]HD EX-STOCK'!L43</f>
        <v>80066</v>
      </c>
      <c r="E23" s="62"/>
    </row>
    <row r="24" ht="14.25" spans="1:5">
      <c r="A24" s="59"/>
      <c r="B24" s="60" t="s">
        <v>26</v>
      </c>
      <c r="C24" s="61">
        <v>74876</v>
      </c>
      <c r="D24" s="61">
        <f>'[1]HD EX-STOCK'!J43</f>
        <v>77676</v>
      </c>
      <c r="E24" s="62"/>
    </row>
    <row r="25" ht="14.25" spans="1:5">
      <c r="A25" s="59"/>
      <c r="B25" s="60" t="s">
        <v>27</v>
      </c>
      <c r="C25" s="61">
        <f>'[1]HD EX-STOCK'!I53</f>
        <v>81576</v>
      </c>
      <c r="D25" s="61">
        <f>'[1]HD EX-STOCK'!I43</f>
        <v>81191</v>
      </c>
      <c r="E25" s="62"/>
    </row>
    <row r="26" ht="14.25" spans="1:4">
      <c r="A26" s="59"/>
      <c r="B26" s="60" t="s">
        <v>28</v>
      </c>
      <c r="C26" s="61">
        <f>'[1]HD EX-STOCK'!K53</f>
        <v>79376</v>
      </c>
      <c r="D26" s="61">
        <f>'[1]HD EX-STOCK'!K43</f>
        <v>79176</v>
      </c>
    </row>
    <row r="27" ht="15" spans="1:4">
      <c r="A27" s="63"/>
      <c r="B27" s="64" t="s">
        <v>29</v>
      </c>
      <c r="C27" s="61"/>
      <c r="D27" s="61"/>
    </row>
    <row r="28" ht="14.25" spans="1:4">
      <c r="A28" s="59"/>
      <c r="B28" s="60" t="s">
        <v>30</v>
      </c>
      <c r="C28" s="61">
        <f>'[1]PP EX-STOCK'!I47</f>
        <v>80813</v>
      </c>
      <c r="D28" s="61">
        <f>'[1]PP EX-STOCK'!I40</f>
        <v>80605</v>
      </c>
    </row>
    <row r="29" ht="14.25" spans="1:4">
      <c r="A29" s="59"/>
      <c r="B29" s="60" t="s">
        <v>31</v>
      </c>
      <c r="C29" s="61">
        <f>'[1]PP EX-STOCK'!B47</f>
        <v>79103</v>
      </c>
      <c r="D29" s="61">
        <f>'[1]PP EX-STOCK'!B40</f>
        <v>78895</v>
      </c>
    </row>
    <row r="30" ht="14.25" spans="1:4">
      <c r="A30" s="59"/>
      <c r="B30" s="60" t="s">
        <v>32</v>
      </c>
      <c r="C30" s="61">
        <f>'[1]PP EX-STOCK'!E47</f>
        <v>79623</v>
      </c>
      <c r="D30" s="61">
        <f>'[1]PP EX-STOCK'!E40</f>
        <v>79415</v>
      </c>
    </row>
    <row r="31" ht="14.25" spans="1:4">
      <c r="A31" s="59"/>
      <c r="B31" s="60" t="s">
        <v>33</v>
      </c>
      <c r="C31" s="61">
        <f>'[1]PP EX-STOCK'!F47</f>
        <v>80123</v>
      </c>
      <c r="D31" s="61">
        <f>'[1]PP EX-STOCK'!F40</f>
        <v>79915</v>
      </c>
    </row>
    <row r="32" ht="14.25" spans="1:4">
      <c r="A32" s="59"/>
      <c r="B32" s="60" t="s">
        <v>34</v>
      </c>
      <c r="C32" s="61">
        <f>'[1]PP EX-STOCK'!D47</f>
        <v>78603</v>
      </c>
      <c r="D32" s="61">
        <f>'[1]PP EX-STOCK'!D40</f>
        <v>78395</v>
      </c>
    </row>
    <row r="33" ht="14.25" spans="1:4">
      <c r="A33" s="59"/>
      <c r="B33" s="60" t="s">
        <v>35</v>
      </c>
      <c r="C33" s="61">
        <f>'[1]PP EX-STOCK'!C47</f>
        <v>78623</v>
      </c>
      <c r="D33" s="61">
        <f>'[1]PP EX-STOCK'!C40</f>
        <v>78415</v>
      </c>
    </row>
    <row r="34" ht="14.25" spans="1:4">
      <c r="A34" s="59"/>
      <c r="B34" s="60" t="s">
        <v>36</v>
      </c>
      <c r="C34" s="61">
        <f>'[1]PP EX-STOCK'!J47</f>
        <v>84413</v>
      </c>
      <c r="D34" s="61">
        <f>'[1]PP EX-STOCK'!J40</f>
        <v>84205</v>
      </c>
    </row>
    <row r="35" ht="14.25" spans="1:4">
      <c r="A35" s="59"/>
      <c r="B35" s="60" t="s">
        <v>37</v>
      </c>
      <c r="C35" s="61">
        <f>'[1]PP EX-STOCK'!G47</f>
        <v>82323</v>
      </c>
      <c r="D35" s="61">
        <f>'[1]PP EX-STOCK'!G40</f>
        <v>82115</v>
      </c>
    </row>
    <row r="36" ht="15" spans="1:4">
      <c r="A36" s="59"/>
      <c r="B36" s="64" t="s">
        <v>38</v>
      </c>
      <c r="C36" s="61"/>
      <c r="D36" s="61"/>
    </row>
    <row r="37" ht="14.25" spans="1:4">
      <c r="A37" s="59"/>
      <c r="B37" s="60" t="s">
        <v>39</v>
      </c>
      <c r="C37" s="61">
        <f>'[1]PP EX-STOCK'!S47</f>
        <v>84130</v>
      </c>
      <c r="D37" s="61">
        <f>'[1]PP EX-STOCK'!S40</f>
        <v>83926</v>
      </c>
    </row>
    <row r="38" ht="15" spans="1:5">
      <c r="A38" s="63"/>
      <c r="B38" s="60" t="s">
        <v>40</v>
      </c>
      <c r="C38" s="61">
        <f>'[1]PP EX-STOCK'!P47</f>
        <v>82660</v>
      </c>
      <c r="D38" s="61">
        <f>'[1]PP EX-STOCK'!P40</f>
        <v>82456</v>
      </c>
      <c r="E38" s="62"/>
    </row>
    <row r="39" ht="14.25" spans="1:4">
      <c r="A39" s="59"/>
      <c r="B39" s="60" t="s">
        <v>41</v>
      </c>
      <c r="C39" s="61">
        <f>'[1]PP EX-STOCK'!O47</f>
        <v>82660</v>
      </c>
      <c r="D39" s="61">
        <f>'[1]PP EX-STOCK'!O40</f>
        <v>82456</v>
      </c>
    </row>
    <row r="40" ht="14.25" spans="1:4">
      <c r="A40" s="59"/>
      <c r="B40" s="60" t="s">
        <v>42</v>
      </c>
      <c r="C40" s="61">
        <f>'[1]PP EX-STOCK'!N47</f>
        <v>82160</v>
      </c>
      <c r="D40" s="61">
        <f>'[1]PP EX-STOCK'!N40</f>
        <v>81956</v>
      </c>
    </row>
    <row r="41" ht="14.25" spans="1:4">
      <c r="A41" s="59"/>
      <c r="B41" s="60" t="s">
        <v>43</v>
      </c>
      <c r="C41" s="61">
        <f>'[1]PP EX-STOCK'!K47</f>
        <v>87493</v>
      </c>
      <c r="D41" s="61">
        <f>'[1]PP EX-STOCK'!K40</f>
        <v>87428</v>
      </c>
    </row>
    <row r="42" ht="14.25" spans="1:4">
      <c r="A42" s="59"/>
      <c r="B42" s="60" t="s">
        <v>44</v>
      </c>
      <c r="C42" s="65">
        <f>'[1]PP EX-STOCK'!H47</f>
        <v>80953</v>
      </c>
      <c r="D42" s="61">
        <f>'[1]PP EX-STOCK'!H40</f>
        <v>80745</v>
      </c>
    </row>
    <row r="43" ht="14.25" spans="1:4">
      <c r="A43" s="59"/>
      <c r="B43" s="60" t="s">
        <v>45</v>
      </c>
      <c r="C43" s="61">
        <f>'[1]PP EX-STOCK'!Q47</f>
        <v>84420</v>
      </c>
      <c r="D43" s="61">
        <f>'[1]PP EX-STOCK'!Q40</f>
        <v>84216</v>
      </c>
    </row>
    <row r="44" ht="14.25" spans="1:4">
      <c r="A44" s="59"/>
      <c r="B44" s="60" t="s">
        <v>46</v>
      </c>
      <c r="C44" s="61">
        <f>'[1]PP EX-STOCK'!L47</f>
        <v>89513</v>
      </c>
      <c r="D44" s="61">
        <f>'[1]PP EX-STOCK'!L40</f>
        <v>89448</v>
      </c>
    </row>
    <row r="45" ht="14.25" spans="1:4">
      <c r="A45" s="59"/>
      <c r="B45" s="60" t="s">
        <v>47</v>
      </c>
      <c r="C45" s="61">
        <v>88493</v>
      </c>
      <c r="D45" s="61">
        <f>'[1]PP EX-STOCK'!M40</f>
        <v>90428</v>
      </c>
    </row>
    <row r="46" ht="15" spans="1:4">
      <c r="A46" s="63"/>
      <c r="B46" s="64" t="s">
        <v>48</v>
      </c>
      <c r="C46" s="61"/>
      <c r="D46" s="61"/>
    </row>
    <row r="47" ht="14.25" spans="1:4">
      <c r="A47" s="59"/>
      <c r="B47" s="60" t="s">
        <v>49</v>
      </c>
      <c r="C47" s="61">
        <f>'[1]LL PRICELIST'!L57</f>
        <v>74133</v>
      </c>
      <c r="D47" s="61">
        <f>'[1]LL PRICELIST'!L47</f>
        <v>73928</v>
      </c>
    </row>
    <row r="48" ht="13.5" customHeight="1" spans="1:4">
      <c r="A48" s="59"/>
      <c r="B48" s="60" t="s">
        <v>50</v>
      </c>
      <c r="C48" s="61">
        <f>'[1]LL PRICELIST'!K57</f>
        <v>73133</v>
      </c>
      <c r="D48" s="61">
        <f>'[1]LL PRICELIST'!K47</f>
        <v>72928</v>
      </c>
    </row>
    <row r="49" ht="14.25" spans="1:4">
      <c r="A49" s="59"/>
      <c r="B49" s="60" t="s">
        <v>51</v>
      </c>
      <c r="C49" s="61">
        <f>'[1]LL PRICELIST'!M57</f>
        <v>81863</v>
      </c>
      <c r="D49" s="61">
        <f>'[1]LL PRICELIST'!M47</f>
        <v>82330</v>
      </c>
    </row>
    <row r="50" ht="14.25" spans="1:4">
      <c r="A50" s="59"/>
      <c r="B50" s="60" t="s">
        <v>52</v>
      </c>
      <c r="C50" s="61">
        <f>'[1]LL PRICELIST'!O57</f>
        <v>83363</v>
      </c>
      <c r="D50" s="61">
        <f>'[1]LL PRICELIST'!O47</f>
        <v>83830</v>
      </c>
    </row>
    <row r="51" ht="14.25" spans="1:4">
      <c r="A51" s="59"/>
      <c r="B51" s="60" t="s">
        <v>53</v>
      </c>
      <c r="C51" s="61">
        <f>'[1]LL PRICELIST'!K57</f>
        <v>73133</v>
      </c>
      <c r="D51" s="61">
        <f>'[1]LL PRICELIST'!K47</f>
        <v>72928</v>
      </c>
    </row>
    <row r="52" ht="14.25" spans="1:4">
      <c r="A52" s="59"/>
      <c r="B52" s="60" t="s">
        <v>54</v>
      </c>
      <c r="C52" s="61">
        <f>'[1]LL PRICELIST'!N57</f>
        <v>82910</v>
      </c>
      <c r="D52" s="61">
        <f>'[1]LL PRICELIST'!N47</f>
        <v>82706</v>
      </c>
    </row>
    <row r="53" ht="14.25" spans="1:4">
      <c r="A53" s="1"/>
      <c r="B53" s="60" t="s">
        <v>55</v>
      </c>
      <c r="C53" s="61">
        <f>'[1]LL PRICELIST'!P57</f>
        <v>82410</v>
      </c>
      <c r="D53" s="61">
        <f>'[1]LL PRICELIST'!P47</f>
        <v>82206</v>
      </c>
    </row>
    <row r="54" spans="1:5">
      <c r="A54" s="12" t="s">
        <v>56</v>
      </c>
      <c r="B54" s="1"/>
      <c r="C54" s="1"/>
      <c r="D54" s="1"/>
      <c r="E54" s="1"/>
    </row>
    <row r="55" spans="1:5">
      <c r="A55" s="1" t="s">
        <v>57</v>
      </c>
      <c r="B55" s="1"/>
      <c r="C55" s="1"/>
      <c r="D55" s="1"/>
      <c r="E55" s="1"/>
    </row>
    <row r="56" spans="1:5">
      <c r="A56" s="66" t="s">
        <v>58</v>
      </c>
      <c r="B56" s="1"/>
      <c r="C56" s="1"/>
      <c r="D56" s="1"/>
      <c r="E56" s="1"/>
    </row>
    <row r="57" spans="1:6">
      <c r="A57" s="66" t="s">
        <v>59</v>
      </c>
      <c r="B57" s="1"/>
      <c r="C57" s="34"/>
      <c r="D57" s="34"/>
      <c r="E57" s="34"/>
      <c r="F57" s="34"/>
    </row>
    <row r="58" spans="1:6">
      <c r="A58" s="67" t="s">
        <v>60</v>
      </c>
      <c r="B58" s="1"/>
      <c r="C58" s="1"/>
      <c r="D58" s="1"/>
      <c r="E58" s="1"/>
      <c r="F58" s="1"/>
    </row>
    <row r="59" ht="15.75" spans="1:5">
      <c r="A59" s="35" t="s">
        <v>61</v>
      </c>
      <c r="B59" s="12"/>
      <c r="C59" s="1"/>
      <c r="D59" s="1"/>
      <c r="E59" s="1"/>
    </row>
    <row r="60" ht="15.75" spans="1:5">
      <c r="A60" s="35" t="s">
        <v>62</v>
      </c>
      <c r="B60" s="12"/>
      <c r="C60" s="1"/>
      <c r="D60" s="1"/>
      <c r="E60" s="1"/>
    </row>
    <row r="61" ht="15" spans="1:1">
      <c r="A61" s="68"/>
    </row>
    <row r="64" spans="1:6">
      <c r="A64" s="69"/>
      <c r="B64" s="1"/>
      <c r="C64" s="34"/>
      <c r="D64" s="34"/>
      <c r="E64" s="34"/>
      <c r="F64" s="34"/>
    </row>
  </sheetData>
  <mergeCells count="9">
    <mergeCell ref="A1:E1"/>
    <mergeCell ref="A2:E2"/>
    <mergeCell ref="A3:E3"/>
    <mergeCell ref="A4:E4"/>
    <mergeCell ref="A5:E5"/>
    <mergeCell ref="A6:E6"/>
    <mergeCell ref="A7:E7"/>
    <mergeCell ref="A8:E8"/>
    <mergeCell ref="A9:I9"/>
  </mergeCells>
  <pageMargins left="0.63" right="0.52" top="0.35" bottom="0.32" header="0.23" footer="0.27"/>
  <pageSetup paperSize="1" scale="8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O94"/>
  <sheetViews>
    <sheetView topLeftCell="A13" workbookViewId="0">
      <selection activeCell="D52" sqref="D52"/>
    </sheetView>
  </sheetViews>
  <sheetFormatPr defaultColWidth="9" defaultRowHeight="12.75"/>
  <cols>
    <col min="1" max="1" width="30" style="1" customWidth="1"/>
    <col min="2" max="2" width="14.8571428571429" style="1" customWidth="1"/>
    <col min="3" max="3" width="10.2857142857143" style="1" customWidth="1"/>
    <col min="4" max="4" width="11.2857142857143" style="1" customWidth="1"/>
    <col min="5" max="5" width="11.7142857142857" style="1" customWidth="1"/>
    <col min="6" max="6" width="12.5714285714286" style="1" customWidth="1"/>
    <col min="7" max="7" width="14.2857142857143" style="1" customWidth="1"/>
    <col min="8" max="8" width="29.1428571428571" style="1" customWidth="1"/>
    <col min="9" max="9" width="0.142857142857143" style="1" hidden="1" customWidth="1"/>
    <col min="10" max="10" width="13.1428571428571" style="1" customWidth="1"/>
    <col min="11" max="16384" width="9.14285714285714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9">
      <c r="A5" s="4" t="s">
        <v>63</v>
      </c>
      <c r="B5" s="4"/>
      <c r="C5" s="4"/>
      <c r="D5" s="4"/>
      <c r="E5" s="4"/>
      <c r="F5" s="4"/>
      <c r="G5" s="4"/>
      <c r="H5" s="4"/>
      <c r="I5" s="16"/>
    </row>
    <row r="6" ht="15.75" customHeight="1" spans="1:8">
      <c r="A6" s="4" t="s">
        <v>64</v>
      </c>
      <c r="B6" s="4"/>
      <c r="C6" s="4"/>
      <c r="D6" s="4"/>
      <c r="E6" s="4"/>
      <c r="F6" s="4"/>
      <c r="G6" s="4"/>
      <c r="H6" s="4"/>
    </row>
    <row r="7" ht="14.25" customHeight="1" spans="1:9">
      <c r="A7" s="3" t="s">
        <v>8</v>
      </c>
      <c r="B7" s="3"/>
      <c r="C7" s="3"/>
      <c r="D7" s="3"/>
      <c r="E7" s="3"/>
      <c r="F7" s="3"/>
      <c r="G7" s="3"/>
      <c r="H7" s="3"/>
      <c r="I7" s="3"/>
    </row>
    <row r="8" spans="1:8">
      <c r="A8" s="44" t="s">
        <v>65</v>
      </c>
      <c r="B8" s="44" t="s">
        <v>66</v>
      </c>
      <c r="C8" s="44" t="s">
        <v>67</v>
      </c>
      <c r="D8" s="44" t="s">
        <v>68</v>
      </c>
      <c r="E8" s="44" t="s">
        <v>69</v>
      </c>
      <c r="F8" s="45" t="s">
        <v>70</v>
      </c>
      <c r="G8" s="46" t="s">
        <v>71</v>
      </c>
      <c r="H8" s="22"/>
    </row>
    <row r="9" spans="1:9">
      <c r="A9" s="9" t="s">
        <v>12</v>
      </c>
      <c r="B9" s="10"/>
      <c r="C9" s="5" t="s">
        <v>72</v>
      </c>
      <c r="D9" s="5" t="s">
        <v>73</v>
      </c>
      <c r="E9" s="5" t="s">
        <v>66</v>
      </c>
      <c r="F9" s="47">
        <v>0.18</v>
      </c>
      <c r="G9" s="6" t="s">
        <v>74</v>
      </c>
      <c r="H9" s="7"/>
      <c r="I9" s="21"/>
    </row>
    <row r="10" spans="1:10">
      <c r="A10" s="13" t="s">
        <v>75</v>
      </c>
      <c r="B10" s="14">
        <f>'[1]HD EX-WORKS'!P47</f>
        <v>71604</v>
      </c>
      <c r="C10" s="15">
        <v>1100</v>
      </c>
      <c r="D10" s="15">
        <f>'[1]Freight list'!$F$207</f>
        <v>2937</v>
      </c>
      <c r="E10" s="15">
        <f t="shared" ref="E10:E30" si="0">+B10-C10+D10</f>
        <v>73441</v>
      </c>
      <c r="F10" s="15">
        <f>+E10*0.18</f>
        <v>13219.38</v>
      </c>
      <c r="G10" s="27">
        <f t="shared" ref="G10:G30" si="1">+E10*1.18</f>
        <v>86660.38</v>
      </c>
      <c r="H10" s="17"/>
      <c r="I10" s="21"/>
      <c r="J10" s="49"/>
    </row>
    <row r="11" spans="1:10">
      <c r="A11" s="13" t="s">
        <v>76</v>
      </c>
      <c r="B11" s="14">
        <f>'[1]HD EX-WORKS'!R47</f>
        <v>73104</v>
      </c>
      <c r="C11" s="15">
        <v>1100</v>
      </c>
      <c r="D11" s="15">
        <f>'[1]Freight list'!$F$207</f>
        <v>2937</v>
      </c>
      <c r="E11" s="15">
        <f t="shared" si="0"/>
        <v>74941</v>
      </c>
      <c r="F11" s="15">
        <f t="shared" ref="F11:F30" si="2">+E11*0.18</f>
        <v>13489.38</v>
      </c>
      <c r="G11" s="27">
        <f t="shared" si="1"/>
        <v>88430.38</v>
      </c>
      <c r="H11" s="17"/>
      <c r="I11" s="21"/>
      <c r="J11" s="49"/>
    </row>
    <row r="12" spans="1:10">
      <c r="A12" s="13" t="s">
        <v>77</v>
      </c>
      <c r="B12" s="14">
        <f>'[1]HD EX-WORKS'!T47</f>
        <v>71604</v>
      </c>
      <c r="C12" s="15">
        <v>1100</v>
      </c>
      <c r="D12" s="15">
        <f>'[1]Freight list'!$F$207</f>
        <v>2937</v>
      </c>
      <c r="E12" s="15">
        <f t="shared" si="0"/>
        <v>73441</v>
      </c>
      <c r="F12" s="15">
        <f t="shared" si="2"/>
        <v>13219.38</v>
      </c>
      <c r="G12" s="27">
        <f t="shared" si="1"/>
        <v>86660.38</v>
      </c>
      <c r="H12" s="17"/>
      <c r="I12" s="21"/>
      <c r="J12" s="49"/>
    </row>
    <row r="13" s="43" customFormat="1" spans="1:10">
      <c r="A13" s="13" t="s">
        <v>78</v>
      </c>
      <c r="B13" s="14">
        <f>'[1]HD EX-WORKS'!B47</f>
        <v>72394</v>
      </c>
      <c r="C13" s="15">
        <v>1100</v>
      </c>
      <c r="D13" s="15">
        <f>'[1]Freight list'!$F$207</f>
        <v>2937</v>
      </c>
      <c r="E13" s="15">
        <f t="shared" si="0"/>
        <v>74231</v>
      </c>
      <c r="F13" s="15">
        <f t="shared" si="2"/>
        <v>13361.58</v>
      </c>
      <c r="G13" s="27">
        <f t="shared" si="1"/>
        <v>87592.58</v>
      </c>
      <c r="H13" s="17"/>
      <c r="I13" s="50"/>
      <c r="J13" s="49"/>
    </row>
    <row r="14" spans="1:10">
      <c r="A14" s="13" t="s">
        <v>79</v>
      </c>
      <c r="B14" s="14">
        <f>'[1]HD EX-WORKS'!F47</f>
        <v>72266</v>
      </c>
      <c r="C14" s="15">
        <v>1100</v>
      </c>
      <c r="D14" s="15">
        <f>'[1]Freight list'!$F$207</f>
        <v>2937</v>
      </c>
      <c r="E14" s="15">
        <f t="shared" si="0"/>
        <v>74103</v>
      </c>
      <c r="F14" s="15">
        <f t="shared" si="2"/>
        <v>13338.54</v>
      </c>
      <c r="G14" s="27">
        <f t="shared" si="1"/>
        <v>87441.54</v>
      </c>
      <c r="H14" s="17"/>
      <c r="I14" s="21"/>
      <c r="J14" s="49"/>
    </row>
    <row r="15" spans="1:10">
      <c r="A15" s="13" t="s">
        <v>80</v>
      </c>
      <c r="B15" s="14">
        <f>'[1]HD EX-WORKS'!G47</f>
        <v>71266</v>
      </c>
      <c r="C15" s="15">
        <v>1100</v>
      </c>
      <c r="D15" s="15">
        <f>'[1]Freight list'!$F$207</f>
        <v>2937</v>
      </c>
      <c r="E15" s="15">
        <f t="shared" si="0"/>
        <v>73103</v>
      </c>
      <c r="F15" s="15">
        <f t="shared" si="2"/>
        <v>13158.54</v>
      </c>
      <c r="G15" s="27">
        <f t="shared" si="1"/>
        <v>86261.54</v>
      </c>
      <c r="H15" s="17"/>
      <c r="I15" s="21"/>
      <c r="J15" s="49"/>
    </row>
    <row r="16" spans="1:10">
      <c r="A16" s="13" t="s">
        <v>81</v>
      </c>
      <c r="B16" s="15">
        <f>'[1]HD EX-WORKS'!C47</f>
        <v>70766</v>
      </c>
      <c r="C16" s="15">
        <v>1100</v>
      </c>
      <c r="D16" s="15">
        <f>'[1]Freight list'!$F$207</f>
        <v>2937</v>
      </c>
      <c r="E16" s="15">
        <f t="shared" si="0"/>
        <v>72603</v>
      </c>
      <c r="F16" s="15">
        <f t="shared" si="2"/>
        <v>13068.54</v>
      </c>
      <c r="G16" s="27">
        <f t="shared" si="1"/>
        <v>85671.54</v>
      </c>
      <c r="H16" s="17"/>
      <c r="I16" s="21"/>
      <c r="J16" s="49"/>
    </row>
    <row r="17" spans="1:10">
      <c r="A17" s="13" t="s">
        <v>82</v>
      </c>
      <c r="B17" s="15">
        <f>'[1]HD EX-WORKS'!S47</f>
        <v>72654</v>
      </c>
      <c r="C17" s="15">
        <v>1100</v>
      </c>
      <c r="D17" s="15">
        <f>'[1]Freight list'!$F$207</f>
        <v>2937</v>
      </c>
      <c r="E17" s="15">
        <f t="shared" si="0"/>
        <v>74491</v>
      </c>
      <c r="F17" s="15">
        <f t="shared" si="2"/>
        <v>13408.38</v>
      </c>
      <c r="G17" s="27">
        <f t="shared" si="1"/>
        <v>87899.38</v>
      </c>
      <c r="H17" s="17"/>
      <c r="I17" s="21"/>
      <c r="J17" s="49"/>
    </row>
    <row r="18" spans="1:10">
      <c r="A18" s="13" t="s">
        <v>21</v>
      </c>
      <c r="B18" s="15">
        <f>'[1]HD EX-WORKS'!H47</f>
        <v>74569</v>
      </c>
      <c r="C18" s="15">
        <v>1100</v>
      </c>
      <c r="D18" s="15">
        <f>'[1]Freight list'!$F$207</f>
        <v>2937</v>
      </c>
      <c r="E18" s="15">
        <f t="shared" si="0"/>
        <v>76406</v>
      </c>
      <c r="F18" s="15">
        <f t="shared" si="2"/>
        <v>13753.08</v>
      </c>
      <c r="G18" s="27">
        <f t="shared" si="1"/>
        <v>90159.08</v>
      </c>
      <c r="H18" s="17"/>
      <c r="I18" s="21"/>
      <c r="J18" s="49"/>
    </row>
    <row r="19" spans="1:10">
      <c r="A19" s="13" t="s">
        <v>83</v>
      </c>
      <c r="B19" s="15">
        <f>'[1]HD EX-WORKS'!N47-6500</f>
        <v>65334</v>
      </c>
      <c r="C19" s="15">
        <v>1100</v>
      </c>
      <c r="D19" s="15">
        <f>'[1]Freight list'!$F$207</f>
        <v>2937</v>
      </c>
      <c r="E19" s="15">
        <f t="shared" si="0"/>
        <v>67171</v>
      </c>
      <c r="F19" s="15">
        <f t="shared" si="2"/>
        <v>12090.78</v>
      </c>
      <c r="G19" s="27">
        <f t="shared" si="1"/>
        <v>79261.78</v>
      </c>
      <c r="H19" s="17"/>
      <c r="I19" s="21"/>
      <c r="J19" s="49"/>
    </row>
    <row r="20" spans="1:10">
      <c r="A20" s="13" t="s">
        <v>84</v>
      </c>
      <c r="B20" s="15">
        <f>'[1]HD EX-WORKS'!N47</f>
        <v>71834</v>
      </c>
      <c r="C20" s="15">
        <v>1100</v>
      </c>
      <c r="D20" s="15">
        <f>'[1]Freight list'!$F$207</f>
        <v>2937</v>
      </c>
      <c r="E20" s="15">
        <f t="shared" si="0"/>
        <v>73671</v>
      </c>
      <c r="F20" s="15">
        <f t="shared" si="2"/>
        <v>13260.78</v>
      </c>
      <c r="G20" s="27">
        <f t="shared" si="1"/>
        <v>86931.78</v>
      </c>
      <c r="H20" s="17"/>
      <c r="I20" s="21"/>
      <c r="J20" s="49"/>
    </row>
    <row r="21" spans="1:10">
      <c r="A21" s="13" t="s">
        <v>85</v>
      </c>
      <c r="B21" s="15">
        <f>'[1]HD EX-WORKS'!O47</f>
        <v>74366</v>
      </c>
      <c r="C21" s="15">
        <v>1100</v>
      </c>
      <c r="D21" s="15">
        <f>'[1]Freight list'!$F$207</f>
        <v>2937</v>
      </c>
      <c r="E21" s="15">
        <f t="shared" si="0"/>
        <v>76203</v>
      </c>
      <c r="F21" s="15">
        <f t="shared" si="2"/>
        <v>13716.54</v>
      </c>
      <c r="G21" s="27">
        <f t="shared" si="1"/>
        <v>89919.54</v>
      </c>
      <c r="H21" s="17"/>
      <c r="I21" s="21"/>
      <c r="J21" s="49"/>
    </row>
    <row r="22" s="43" customFormat="1" spans="1:10">
      <c r="A22" s="13" t="s">
        <v>86</v>
      </c>
      <c r="B22" s="14">
        <f>'[1]HD EX-WORKS'!K47</f>
        <v>76214</v>
      </c>
      <c r="C22" s="15">
        <v>1100</v>
      </c>
      <c r="D22" s="15">
        <f>'[1]Freight list'!$F$207</f>
        <v>2937</v>
      </c>
      <c r="E22" s="15">
        <f t="shared" si="0"/>
        <v>78051</v>
      </c>
      <c r="F22" s="15">
        <f t="shared" si="2"/>
        <v>14049.18</v>
      </c>
      <c r="G22" s="27">
        <f t="shared" si="1"/>
        <v>92100.18</v>
      </c>
      <c r="H22" s="17"/>
      <c r="I22" s="50"/>
      <c r="J22" s="49"/>
    </row>
    <row r="23" spans="1:10">
      <c r="A23" s="13" t="s">
        <v>87</v>
      </c>
      <c r="B23" s="15">
        <f>'[1]HD EX-WORKS'!L47</f>
        <v>77104</v>
      </c>
      <c r="C23" s="15">
        <v>1100</v>
      </c>
      <c r="D23" s="15">
        <f>'[1]Freight list'!$F$207</f>
        <v>2937</v>
      </c>
      <c r="E23" s="15">
        <f t="shared" si="0"/>
        <v>78941</v>
      </c>
      <c r="F23" s="15">
        <f t="shared" si="2"/>
        <v>14209.38</v>
      </c>
      <c r="G23" s="27">
        <f t="shared" si="1"/>
        <v>93150.38</v>
      </c>
      <c r="H23" s="17"/>
      <c r="I23" s="21"/>
      <c r="J23" s="49"/>
    </row>
    <row r="24" spans="1:10">
      <c r="A24" s="13" t="s">
        <v>88</v>
      </c>
      <c r="B24" s="15">
        <f>'[1]HD EX-WORKS'!I47</f>
        <v>78229</v>
      </c>
      <c r="C24" s="15">
        <v>1100</v>
      </c>
      <c r="D24" s="15">
        <f>'[1]Freight list'!$F$207</f>
        <v>2937</v>
      </c>
      <c r="E24" s="15">
        <f t="shared" si="0"/>
        <v>80066</v>
      </c>
      <c r="F24" s="15">
        <f t="shared" si="2"/>
        <v>14411.88</v>
      </c>
      <c r="G24" s="27">
        <f t="shared" si="1"/>
        <v>94477.88</v>
      </c>
      <c r="H24" s="17"/>
      <c r="I24" s="51"/>
      <c r="J24" s="49"/>
    </row>
    <row r="25" spans="1:10">
      <c r="A25" s="13" t="s">
        <v>89</v>
      </c>
      <c r="B25" s="15">
        <f>'[1]HD EX-WORKS'!J47</f>
        <v>74714</v>
      </c>
      <c r="C25" s="15">
        <v>1100</v>
      </c>
      <c r="D25" s="15">
        <f>'[1]Freight list'!$F$207</f>
        <v>2937</v>
      </c>
      <c r="E25" s="15">
        <f t="shared" si="0"/>
        <v>76551</v>
      </c>
      <c r="F25" s="15">
        <f t="shared" si="2"/>
        <v>13779.18</v>
      </c>
      <c r="G25" s="27">
        <f t="shared" si="1"/>
        <v>90330.18</v>
      </c>
      <c r="H25" s="17"/>
      <c r="I25" s="51"/>
      <c r="J25" s="49"/>
    </row>
    <row r="26" spans="1:10">
      <c r="A26" s="13" t="s">
        <v>90</v>
      </c>
      <c r="B26" s="15">
        <f>'[1]HD EX-WORKS'!U47</f>
        <v>66834</v>
      </c>
      <c r="C26" s="15">
        <v>1100</v>
      </c>
      <c r="D26" s="15">
        <f>'[1]Freight list'!$F$207</f>
        <v>2937</v>
      </c>
      <c r="E26" s="15">
        <f t="shared" si="0"/>
        <v>68671</v>
      </c>
      <c r="F26" s="15">
        <f t="shared" si="2"/>
        <v>12360.78</v>
      </c>
      <c r="G26" s="27">
        <f t="shared" si="1"/>
        <v>81031.78</v>
      </c>
      <c r="H26" s="17"/>
      <c r="I26" s="51"/>
      <c r="J26" s="49"/>
    </row>
    <row r="27" ht="18" customHeight="1" spans="1:15">
      <c r="A27" s="13" t="s">
        <v>91</v>
      </c>
      <c r="B27" s="15">
        <f>'[1]HD EX-WORKS'!W47</f>
        <v>65834</v>
      </c>
      <c r="C27" s="15">
        <v>1100</v>
      </c>
      <c r="D27" s="15">
        <f>'[1]Freight list'!$F$207</f>
        <v>2937</v>
      </c>
      <c r="E27" s="15">
        <f t="shared" si="0"/>
        <v>67671</v>
      </c>
      <c r="F27" s="15">
        <f t="shared" si="2"/>
        <v>12180.78</v>
      </c>
      <c r="G27" s="27">
        <f t="shared" si="1"/>
        <v>79851.78</v>
      </c>
      <c r="H27" s="17"/>
      <c r="I27" s="51"/>
      <c r="O27" s="1" t="s">
        <v>92</v>
      </c>
    </row>
    <row r="28" ht="18" customHeight="1" spans="1:9">
      <c r="A28" s="13" t="s">
        <v>93</v>
      </c>
      <c r="B28" s="15">
        <f>'[1]HD EX-WORKS'!X47</f>
        <v>64894</v>
      </c>
      <c r="C28" s="15">
        <v>1100</v>
      </c>
      <c r="D28" s="15">
        <f>'[1]Freight list'!$F$207</f>
        <v>2937</v>
      </c>
      <c r="E28" s="15">
        <f t="shared" si="0"/>
        <v>66731</v>
      </c>
      <c r="F28" s="15">
        <f t="shared" si="2"/>
        <v>12011.58</v>
      </c>
      <c r="G28" s="27">
        <f t="shared" si="1"/>
        <v>78742.58</v>
      </c>
      <c r="H28" s="17"/>
      <c r="I28" s="51"/>
    </row>
    <row r="29" ht="18" customHeight="1" spans="1:9">
      <c r="A29" s="13" t="s">
        <v>94</v>
      </c>
      <c r="B29" s="15">
        <f>'[1]HD EX-WORKS'!Y47</f>
        <v>69569</v>
      </c>
      <c r="C29" s="15">
        <v>1100</v>
      </c>
      <c r="D29" s="15">
        <f>'[1]Freight list'!$F$207</f>
        <v>2937</v>
      </c>
      <c r="E29" s="15">
        <f t="shared" si="0"/>
        <v>71406</v>
      </c>
      <c r="F29" s="15">
        <f t="shared" si="2"/>
        <v>12853.08</v>
      </c>
      <c r="G29" s="27">
        <f t="shared" si="1"/>
        <v>84259.08</v>
      </c>
      <c r="H29" s="17"/>
      <c r="I29" s="51"/>
    </row>
    <row r="30" ht="18" customHeight="1" spans="1:9">
      <c r="A30" s="13" t="s">
        <v>95</v>
      </c>
      <c r="B30" s="15">
        <f>'[1]HD EX-WORKS'!Z47</f>
        <v>65766</v>
      </c>
      <c r="C30" s="15">
        <v>1100</v>
      </c>
      <c r="D30" s="15">
        <f>'[1]Freight list'!$F$207</f>
        <v>2937</v>
      </c>
      <c r="E30" s="15">
        <f t="shared" si="0"/>
        <v>67603</v>
      </c>
      <c r="F30" s="15">
        <f t="shared" si="2"/>
        <v>12168.54</v>
      </c>
      <c r="G30" s="27">
        <f t="shared" si="1"/>
        <v>79771.54</v>
      </c>
      <c r="H30" s="17"/>
      <c r="I30" s="51"/>
    </row>
    <row r="31" ht="18" customHeight="1" spans="1:9">
      <c r="A31" s="25" t="s">
        <v>29</v>
      </c>
      <c r="B31" s="15"/>
      <c r="C31" s="15"/>
      <c r="D31" s="15"/>
      <c r="E31" s="15"/>
      <c r="F31" s="15"/>
      <c r="G31" s="48"/>
      <c r="H31" s="48"/>
      <c r="I31" s="52"/>
    </row>
    <row r="32" spans="1:9">
      <c r="A32" s="13" t="s">
        <v>30</v>
      </c>
      <c r="B32" s="15">
        <f>'[1]PP EX-WORKS'!I39</f>
        <v>77643</v>
      </c>
      <c r="C32" s="15">
        <v>1100</v>
      </c>
      <c r="D32" s="15">
        <f>'[1]Freight list'!$F$207</f>
        <v>2937</v>
      </c>
      <c r="E32" s="15">
        <f t="shared" ref="E32:E41" si="3">+B32-C32+D32</f>
        <v>79480</v>
      </c>
      <c r="F32" s="15">
        <f t="shared" ref="F32:F61" si="4">+E32*0.18</f>
        <v>14306.4</v>
      </c>
      <c r="G32" s="27">
        <f t="shared" ref="G32:G41" si="5">+E32*1.18</f>
        <v>93786.4</v>
      </c>
      <c r="H32" s="17"/>
      <c r="I32" s="51"/>
    </row>
    <row r="33" spans="1:9">
      <c r="A33" s="13" t="s">
        <v>96</v>
      </c>
      <c r="B33" s="15">
        <f>'[1]PP EX-WORKS'!E39</f>
        <v>76453</v>
      </c>
      <c r="C33" s="15">
        <v>1100</v>
      </c>
      <c r="D33" s="15">
        <f>'[1]Freight list'!$F$207</f>
        <v>2937</v>
      </c>
      <c r="E33" s="15">
        <f t="shared" si="3"/>
        <v>78290</v>
      </c>
      <c r="F33" s="15">
        <f t="shared" si="4"/>
        <v>14092.2</v>
      </c>
      <c r="G33" s="27">
        <f t="shared" si="5"/>
        <v>92382.2</v>
      </c>
      <c r="H33" s="17"/>
      <c r="I33" s="51"/>
    </row>
    <row r="34" spans="1:9">
      <c r="A34" s="13" t="s">
        <v>97</v>
      </c>
      <c r="B34" s="15">
        <f>'[1]PP EX-WORKS'!B39</f>
        <v>75933</v>
      </c>
      <c r="C34" s="15">
        <v>1100</v>
      </c>
      <c r="D34" s="15">
        <f>'[1]Freight list'!$F$207</f>
        <v>2937</v>
      </c>
      <c r="E34" s="15">
        <f t="shared" si="3"/>
        <v>77770</v>
      </c>
      <c r="F34" s="15">
        <f t="shared" si="4"/>
        <v>13998.6</v>
      </c>
      <c r="G34" s="27">
        <f t="shared" si="5"/>
        <v>91768.6</v>
      </c>
      <c r="H34" s="17"/>
      <c r="I34" s="51"/>
    </row>
    <row r="35" spans="1:9">
      <c r="A35" s="13" t="s">
        <v>98</v>
      </c>
      <c r="B35" s="15">
        <f>'[1]PP EX-WORKS'!H39</f>
        <v>77783</v>
      </c>
      <c r="C35" s="15">
        <v>1100</v>
      </c>
      <c r="D35" s="15">
        <f>'[1]Freight list'!$F$207</f>
        <v>2937</v>
      </c>
      <c r="E35" s="15">
        <f t="shared" si="3"/>
        <v>79620</v>
      </c>
      <c r="F35" s="15">
        <f t="shared" si="4"/>
        <v>14331.6</v>
      </c>
      <c r="G35" s="27">
        <f t="shared" si="5"/>
        <v>93951.6</v>
      </c>
      <c r="H35" s="17"/>
      <c r="I35" s="51"/>
    </row>
    <row r="36" spans="1:9">
      <c r="A36" s="13" t="s">
        <v>33</v>
      </c>
      <c r="B36" s="15">
        <f>'[1]PP EX-WORKS'!F39</f>
        <v>76953</v>
      </c>
      <c r="C36" s="15">
        <v>1100</v>
      </c>
      <c r="D36" s="15">
        <f>'[1]Freight list'!$F$207</f>
        <v>2937</v>
      </c>
      <c r="E36" s="15">
        <f t="shared" si="3"/>
        <v>78790</v>
      </c>
      <c r="F36" s="15">
        <f t="shared" si="4"/>
        <v>14182.2</v>
      </c>
      <c r="G36" s="27">
        <f t="shared" si="5"/>
        <v>92972.2</v>
      </c>
      <c r="H36" s="17"/>
      <c r="I36" s="51"/>
    </row>
    <row r="37" spans="1:9">
      <c r="A37" s="13" t="s">
        <v>99</v>
      </c>
      <c r="B37" s="15">
        <f>'[1]PP EX-WORKS'!G39</f>
        <v>79153</v>
      </c>
      <c r="C37" s="15">
        <v>1100</v>
      </c>
      <c r="D37" s="15">
        <f>'[1]Freight list'!$F$207</f>
        <v>2937</v>
      </c>
      <c r="E37" s="15">
        <f t="shared" si="3"/>
        <v>80990</v>
      </c>
      <c r="F37" s="15">
        <f t="shared" si="4"/>
        <v>14578.2</v>
      </c>
      <c r="G37" s="27">
        <f t="shared" si="5"/>
        <v>95568.2</v>
      </c>
      <c r="H37" s="17"/>
      <c r="I37" s="51"/>
    </row>
    <row r="38" spans="1:9">
      <c r="A38" s="13" t="s">
        <v>100</v>
      </c>
      <c r="B38" s="15">
        <f>'[1]PP EX-WORKS'!D39</f>
        <v>75433</v>
      </c>
      <c r="C38" s="15">
        <v>1100</v>
      </c>
      <c r="D38" s="15">
        <f>'[1]Freight list'!$F$207</f>
        <v>2937</v>
      </c>
      <c r="E38" s="15">
        <f t="shared" si="3"/>
        <v>77270</v>
      </c>
      <c r="F38" s="15">
        <f t="shared" si="4"/>
        <v>13908.6</v>
      </c>
      <c r="G38" s="27">
        <f t="shared" si="5"/>
        <v>91178.6</v>
      </c>
      <c r="H38" s="17"/>
      <c r="I38" s="51"/>
    </row>
    <row r="39" spans="1:9">
      <c r="A39" s="13" t="s">
        <v>101</v>
      </c>
      <c r="B39" s="15">
        <f>'[1]PP EX-WORKS'!C39</f>
        <v>75453</v>
      </c>
      <c r="C39" s="15">
        <v>1100</v>
      </c>
      <c r="D39" s="15">
        <f>'[1]Freight list'!$F$207</f>
        <v>2937</v>
      </c>
      <c r="E39" s="15">
        <f t="shared" si="3"/>
        <v>77290</v>
      </c>
      <c r="F39" s="15">
        <f t="shared" si="4"/>
        <v>13912.2</v>
      </c>
      <c r="G39" s="27">
        <f t="shared" si="5"/>
        <v>91202.2</v>
      </c>
      <c r="H39" s="17"/>
      <c r="I39" s="51"/>
    </row>
    <row r="40" spans="1:9">
      <c r="A40" s="13" t="s">
        <v>102</v>
      </c>
      <c r="B40" s="15">
        <f>'[1]PP EX-WORKS'!J39</f>
        <v>81243</v>
      </c>
      <c r="C40" s="15">
        <v>1100</v>
      </c>
      <c r="D40" s="15">
        <f>'[1]Freight list'!$F$207</f>
        <v>2937</v>
      </c>
      <c r="E40" s="15">
        <f t="shared" si="3"/>
        <v>83080</v>
      </c>
      <c r="F40" s="15">
        <f t="shared" si="4"/>
        <v>14954.4</v>
      </c>
      <c r="G40" s="27">
        <f t="shared" si="5"/>
        <v>98034.4</v>
      </c>
      <c r="H40" s="17"/>
      <c r="I40" s="51"/>
    </row>
    <row r="41" spans="1:9">
      <c r="A41" s="13" t="s">
        <v>103</v>
      </c>
      <c r="B41" s="15">
        <f>'[1]PP EX-WORKS'!V39</f>
        <v>71933</v>
      </c>
      <c r="C41" s="15">
        <v>1100</v>
      </c>
      <c r="D41" s="15">
        <f>'[1]Freight list'!$F$207</f>
        <v>2937</v>
      </c>
      <c r="E41" s="15">
        <f t="shared" si="3"/>
        <v>73770</v>
      </c>
      <c r="F41" s="15">
        <f t="shared" si="4"/>
        <v>13278.6</v>
      </c>
      <c r="G41" s="27">
        <f t="shared" si="5"/>
        <v>87048.6</v>
      </c>
      <c r="H41" s="17"/>
      <c r="I41" s="51"/>
    </row>
    <row r="42" ht="18" customHeight="1" spans="1:9">
      <c r="A42" s="25" t="s">
        <v>38</v>
      </c>
      <c r="B42" s="15"/>
      <c r="C42" s="15"/>
      <c r="D42" s="15"/>
      <c r="E42" s="15"/>
      <c r="F42" s="15"/>
      <c r="G42" s="15"/>
      <c r="H42" s="18"/>
      <c r="I42" s="51"/>
    </row>
    <row r="43" spans="1:9">
      <c r="A43" s="13" t="s">
        <v>104</v>
      </c>
      <c r="B43" s="15">
        <f>'[1]PP EX-WORKS'!R39</f>
        <v>82804</v>
      </c>
      <c r="C43" s="15">
        <v>1100</v>
      </c>
      <c r="D43" s="15">
        <f>'[1]Freight list'!$F$207</f>
        <v>2937</v>
      </c>
      <c r="E43" s="15">
        <f t="shared" ref="E43:E51" si="6">+B43-C43+D43</f>
        <v>84641</v>
      </c>
      <c r="F43" s="15">
        <f t="shared" si="4"/>
        <v>15235.38</v>
      </c>
      <c r="G43" s="27">
        <f t="shared" ref="G43:G51" si="7">+E43*1.18</f>
        <v>99876.38</v>
      </c>
      <c r="H43" s="17"/>
      <c r="I43" s="51"/>
    </row>
    <row r="44" spans="1:9">
      <c r="A44" s="13" t="s">
        <v>105</v>
      </c>
      <c r="B44" s="15">
        <f>'[1]PP EX-WORKS'!U39</f>
        <v>71933</v>
      </c>
      <c r="C44" s="15">
        <v>1100</v>
      </c>
      <c r="D44" s="15">
        <f>'[1]Freight list'!$F$207</f>
        <v>2937</v>
      </c>
      <c r="E44" s="15">
        <f t="shared" si="6"/>
        <v>73770</v>
      </c>
      <c r="F44" s="15">
        <f t="shared" si="4"/>
        <v>13278.6</v>
      </c>
      <c r="G44" s="27">
        <f t="shared" si="7"/>
        <v>87048.6</v>
      </c>
      <c r="H44" s="17"/>
      <c r="I44" s="51"/>
    </row>
    <row r="45" spans="1:9">
      <c r="A45" s="13" t="s">
        <v>45</v>
      </c>
      <c r="B45" s="15">
        <f>'[1]PP EX-WORKS'!Q39</f>
        <v>81254</v>
      </c>
      <c r="C45" s="15">
        <v>1100</v>
      </c>
      <c r="D45" s="15">
        <f>'[1]Freight list'!$F$207</f>
        <v>2937</v>
      </c>
      <c r="E45" s="15">
        <f t="shared" si="6"/>
        <v>83091</v>
      </c>
      <c r="F45" s="15">
        <f t="shared" si="4"/>
        <v>14956.38</v>
      </c>
      <c r="G45" s="27">
        <f t="shared" si="7"/>
        <v>98047.38</v>
      </c>
      <c r="H45" s="17"/>
      <c r="I45" s="51"/>
    </row>
    <row r="46" spans="1:9">
      <c r="A46" s="13" t="s">
        <v>106</v>
      </c>
      <c r="B46" s="15">
        <f>'[1]PP EX-WORKS'!P39</f>
        <v>79494</v>
      </c>
      <c r="C46" s="15">
        <v>1100</v>
      </c>
      <c r="D46" s="15">
        <f>'[1]Freight list'!$F$207</f>
        <v>2937</v>
      </c>
      <c r="E46" s="15">
        <f t="shared" si="6"/>
        <v>81331</v>
      </c>
      <c r="F46" s="15">
        <f t="shared" si="4"/>
        <v>14639.58</v>
      </c>
      <c r="G46" s="27">
        <f t="shared" si="7"/>
        <v>95970.58</v>
      </c>
      <c r="H46" s="17"/>
      <c r="I46" s="51"/>
    </row>
    <row r="47" spans="1:9">
      <c r="A47" s="13" t="s">
        <v>107</v>
      </c>
      <c r="B47" s="15">
        <f>'[1]PP EX-WORKS'!O39</f>
        <v>79494</v>
      </c>
      <c r="C47" s="15">
        <v>1100</v>
      </c>
      <c r="D47" s="15">
        <f>'[1]Freight list'!$F$207</f>
        <v>2937</v>
      </c>
      <c r="E47" s="15">
        <f t="shared" si="6"/>
        <v>81331</v>
      </c>
      <c r="F47" s="15">
        <f t="shared" si="4"/>
        <v>14639.58</v>
      </c>
      <c r="G47" s="27">
        <f t="shared" si="7"/>
        <v>95970.58</v>
      </c>
      <c r="H47" s="17"/>
      <c r="I47" s="51"/>
    </row>
    <row r="48" spans="1:9">
      <c r="A48" s="13" t="s">
        <v>108</v>
      </c>
      <c r="B48" s="15">
        <f>'[1]PP EX-WORKS'!N39</f>
        <v>78994</v>
      </c>
      <c r="C48" s="15">
        <v>1100</v>
      </c>
      <c r="D48" s="15">
        <f>'[1]Freight list'!$F$207</f>
        <v>2937</v>
      </c>
      <c r="E48" s="15">
        <f t="shared" si="6"/>
        <v>80831</v>
      </c>
      <c r="F48" s="15">
        <f t="shared" si="4"/>
        <v>14549.58</v>
      </c>
      <c r="G48" s="27">
        <f t="shared" si="7"/>
        <v>95380.58</v>
      </c>
      <c r="H48" s="17"/>
      <c r="I48" s="51"/>
    </row>
    <row r="49" spans="1:9">
      <c r="A49" s="13" t="s">
        <v>109</v>
      </c>
      <c r="B49" s="15">
        <f>'[1]PP EX-WORKS'!K39</f>
        <v>84466</v>
      </c>
      <c r="C49" s="15">
        <v>1100</v>
      </c>
      <c r="D49" s="15">
        <f>'[1]Freight list'!$F$207</f>
        <v>2937</v>
      </c>
      <c r="E49" s="15">
        <f t="shared" si="6"/>
        <v>86303</v>
      </c>
      <c r="F49" s="15">
        <f t="shared" si="4"/>
        <v>15534.54</v>
      </c>
      <c r="G49" s="27">
        <f t="shared" si="7"/>
        <v>101837.54</v>
      </c>
      <c r="H49" s="17"/>
      <c r="I49" s="51"/>
    </row>
    <row r="50" spans="1:9">
      <c r="A50" s="13" t="s">
        <v>110</v>
      </c>
      <c r="B50" s="15">
        <f>'[1]PP EX-WORKS'!M39</f>
        <v>87466</v>
      </c>
      <c r="C50" s="15">
        <v>1100</v>
      </c>
      <c r="D50" s="15">
        <f>'[1]Freight list'!$F$207</f>
        <v>2937</v>
      </c>
      <c r="E50" s="15">
        <f t="shared" si="6"/>
        <v>89303</v>
      </c>
      <c r="F50" s="15">
        <f t="shared" si="4"/>
        <v>16074.54</v>
      </c>
      <c r="G50" s="27">
        <f t="shared" si="7"/>
        <v>105377.54</v>
      </c>
      <c r="H50" s="17"/>
      <c r="I50" s="51"/>
    </row>
    <row r="51" spans="1:9">
      <c r="A51" s="28" t="s">
        <v>111</v>
      </c>
      <c r="B51" s="14">
        <f>'[1]PP EX-WORKS'!L39</f>
        <v>86486</v>
      </c>
      <c r="C51" s="15">
        <v>1100</v>
      </c>
      <c r="D51" s="15">
        <f>'[1]Freight list'!$F$207</f>
        <v>2937</v>
      </c>
      <c r="E51" s="15">
        <f t="shared" si="6"/>
        <v>88323</v>
      </c>
      <c r="F51" s="15">
        <f t="shared" si="4"/>
        <v>15898.14</v>
      </c>
      <c r="G51" s="27">
        <f t="shared" si="7"/>
        <v>104221.14</v>
      </c>
      <c r="H51" s="17"/>
      <c r="I51" s="51"/>
    </row>
    <row r="52" ht="18" customHeight="1" spans="1:9">
      <c r="A52" s="25" t="s">
        <v>48</v>
      </c>
      <c r="B52" s="15"/>
      <c r="C52" s="15"/>
      <c r="D52" s="15"/>
      <c r="E52" s="15"/>
      <c r="F52" s="15"/>
      <c r="G52" s="15"/>
      <c r="H52" s="18"/>
      <c r="I52" s="51"/>
    </row>
    <row r="53" spans="1:9">
      <c r="A53" s="13" t="s">
        <v>112</v>
      </c>
      <c r="B53" s="15">
        <f>'[1]LL PRICELIST'!C47</f>
        <v>70966</v>
      </c>
      <c r="C53" s="15">
        <v>1100</v>
      </c>
      <c r="D53" s="15">
        <f>'[1]Freight list'!$F$207</f>
        <v>2937</v>
      </c>
      <c r="E53" s="15">
        <f t="shared" ref="E53:E61" si="8">+B53-C53+D53</f>
        <v>72803</v>
      </c>
      <c r="F53" s="15">
        <f t="shared" si="4"/>
        <v>13104.54</v>
      </c>
      <c r="G53" s="27">
        <f t="shared" ref="G53:G61" si="9">+E53*1.18</f>
        <v>85907.54</v>
      </c>
      <c r="H53" s="17"/>
      <c r="I53" s="51"/>
    </row>
    <row r="54" spans="1:9">
      <c r="A54" s="13" t="s">
        <v>113</v>
      </c>
      <c r="B54" s="15">
        <f>'[1]LL PRICELIST'!B47</f>
        <v>69966</v>
      </c>
      <c r="C54" s="15">
        <v>1100</v>
      </c>
      <c r="D54" s="15">
        <f>'[1]Freight list'!$F$207</f>
        <v>2937</v>
      </c>
      <c r="E54" s="15">
        <f t="shared" si="8"/>
        <v>71803</v>
      </c>
      <c r="F54" s="15">
        <f t="shared" si="4"/>
        <v>12924.54</v>
      </c>
      <c r="G54" s="27">
        <f t="shared" si="9"/>
        <v>84727.54</v>
      </c>
      <c r="H54" s="17"/>
      <c r="I54" s="51"/>
    </row>
    <row r="55" spans="1:9">
      <c r="A55" s="13" t="s">
        <v>114</v>
      </c>
      <c r="B55" s="15">
        <f>'[1]LL PRICELIST'!B47</f>
        <v>69966</v>
      </c>
      <c r="C55" s="15">
        <v>1100</v>
      </c>
      <c r="D55" s="15">
        <f>'[1]Freight list'!$F$207</f>
        <v>2937</v>
      </c>
      <c r="E55" s="15">
        <f t="shared" si="8"/>
        <v>71803</v>
      </c>
      <c r="F55" s="15">
        <f t="shared" si="4"/>
        <v>12924.54</v>
      </c>
      <c r="G55" s="27">
        <f t="shared" si="9"/>
        <v>84727.54</v>
      </c>
      <c r="H55" s="17"/>
      <c r="I55" s="51"/>
    </row>
    <row r="56" spans="1:9">
      <c r="A56" s="13" t="s">
        <v>115</v>
      </c>
      <c r="B56" s="15">
        <f>'[1]LL PRICELIST'!D47</f>
        <v>79368</v>
      </c>
      <c r="C56" s="15">
        <v>1100</v>
      </c>
      <c r="D56" s="15">
        <f>'[1]Freight list'!$F$207</f>
        <v>2937</v>
      </c>
      <c r="E56" s="15">
        <f t="shared" si="8"/>
        <v>81205</v>
      </c>
      <c r="F56" s="15">
        <f t="shared" si="4"/>
        <v>14616.9</v>
      </c>
      <c r="G56" s="27">
        <f t="shared" si="9"/>
        <v>95821.9</v>
      </c>
      <c r="H56" s="17"/>
      <c r="I56" s="51"/>
    </row>
    <row r="57" spans="1:9">
      <c r="A57" s="13" t="s">
        <v>116</v>
      </c>
      <c r="B57" s="15">
        <f>'[1]LL PRICELIST'!E47</f>
        <v>80868</v>
      </c>
      <c r="C57" s="15">
        <v>1100</v>
      </c>
      <c r="D57" s="15">
        <f>'[1]Freight list'!$F$207</f>
        <v>2937</v>
      </c>
      <c r="E57" s="15">
        <f t="shared" si="8"/>
        <v>82705</v>
      </c>
      <c r="F57" s="15">
        <f t="shared" si="4"/>
        <v>14886.9</v>
      </c>
      <c r="G57" s="27">
        <f t="shared" si="9"/>
        <v>97591.9</v>
      </c>
      <c r="H57" s="17"/>
      <c r="I57" s="51"/>
    </row>
    <row r="58" spans="1:9">
      <c r="A58" s="13" t="s">
        <v>117</v>
      </c>
      <c r="B58" s="15">
        <f>'[1]LL PRICELIST'!F47</f>
        <v>79744</v>
      </c>
      <c r="C58" s="15">
        <v>1100</v>
      </c>
      <c r="D58" s="15">
        <f>'[1]Freight list'!$F$207</f>
        <v>2937</v>
      </c>
      <c r="E58" s="15">
        <f t="shared" si="8"/>
        <v>81581</v>
      </c>
      <c r="F58" s="15">
        <f t="shared" si="4"/>
        <v>14684.58</v>
      </c>
      <c r="G58" s="27">
        <f t="shared" si="9"/>
        <v>96265.58</v>
      </c>
      <c r="H58" s="17"/>
      <c r="I58" s="51"/>
    </row>
    <row r="59" spans="1:9">
      <c r="A59" s="13" t="s">
        <v>118</v>
      </c>
      <c r="B59" s="15">
        <f>'[1]LL PRICELIST'!B47-5500</f>
        <v>64466</v>
      </c>
      <c r="C59" s="15">
        <v>1100</v>
      </c>
      <c r="D59" s="15">
        <f>'[1]Freight list'!$F$207</f>
        <v>2937</v>
      </c>
      <c r="E59" s="15">
        <f t="shared" si="8"/>
        <v>66303</v>
      </c>
      <c r="F59" s="15">
        <f t="shared" si="4"/>
        <v>11934.54</v>
      </c>
      <c r="G59" s="27">
        <f t="shared" si="9"/>
        <v>78237.54</v>
      </c>
      <c r="H59" s="17"/>
      <c r="I59" s="51"/>
    </row>
    <row r="60" spans="1:9">
      <c r="A60" s="13" t="s">
        <v>119</v>
      </c>
      <c r="B60" s="15">
        <f>'[1]LL PRICELIST'!I47</f>
        <v>65966</v>
      </c>
      <c r="C60" s="15">
        <v>1100</v>
      </c>
      <c r="D60" s="15">
        <f>'[1]Freight list'!$F$207</f>
        <v>2937</v>
      </c>
      <c r="E60" s="15">
        <f t="shared" si="8"/>
        <v>67803</v>
      </c>
      <c r="F60" s="15">
        <f t="shared" si="4"/>
        <v>12204.54</v>
      </c>
      <c r="G60" s="27">
        <f t="shared" si="9"/>
        <v>80007.54</v>
      </c>
      <c r="H60" s="17"/>
      <c r="I60" s="41"/>
    </row>
    <row r="61" spans="1:9">
      <c r="A61" s="13" t="s">
        <v>120</v>
      </c>
      <c r="B61" s="15">
        <f>'[1]LL PRICELIST'!J47</f>
        <v>65966</v>
      </c>
      <c r="C61" s="15">
        <v>1100</v>
      </c>
      <c r="D61" s="15">
        <f>'[1]Freight list'!$F$207</f>
        <v>2937</v>
      </c>
      <c r="E61" s="15">
        <f t="shared" si="8"/>
        <v>67803</v>
      </c>
      <c r="F61" s="15">
        <f t="shared" si="4"/>
        <v>12204.54</v>
      </c>
      <c r="G61" s="27">
        <f t="shared" si="9"/>
        <v>80007.54</v>
      </c>
      <c r="H61" s="17"/>
      <c r="I61" s="41"/>
    </row>
    <row r="62" spans="1:9">
      <c r="A62" s="25" t="s">
        <v>121</v>
      </c>
      <c r="B62" s="15"/>
      <c r="C62" s="15"/>
      <c r="D62" s="15"/>
      <c r="E62" s="15"/>
      <c r="F62" s="15"/>
      <c r="G62" s="15"/>
      <c r="H62" s="15"/>
      <c r="I62" s="41"/>
    </row>
    <row r="63" spans="1:9">
      <c r="A63" s="13" t="s">
        <v>122</v>
      </c>
      <c r="B63" s="15" t="s">
        <v>123</v>
      </c>
      <c r="C63" s="15" t="s">
        <v>124</v>
      </c>
      <c r="D63" s="15" t="s">
        <v>125</v>
      </c>
      <c r="E63" s="15" t="s">
        <v>126</v>
      </c>
      <c r="F63" s="29" t="s">
        <v>127</v>
      </c>
      <c r="G63" s="29" t="s">
        <v>128</v>
      </c>
      <c r="H63" s="29" t="s">
        <v>129</v>
      </c>
      <c r="I63" s="41"/>
    </row>
    <row r="64" spans="1:9">
      <c r="A64" s="13" t="s">
        <v>130</v>
      </c>
      <c r="B64" s="30" t="s">
        <v>131</v>
      </c>
      <c r="C64" s="30" t="s">
        <v>132</v>
      </c>
      <c r="D64" s="30" t="s">
        <v>133</v>
      </c>
      <c r="E64" s="30" t="s">
        <v>134</v>
      </c>
      <c r="F64" s="30" t="s">
        <v>135</v>
      </c>
      <c r="G64" s="30" t="s">
        <v>136</v>
      </c>
      <c r="H64" s="5" t="s">
        <v>137</v>
      </c>
      <c r="I64" s="41"/>
    </row>
    <row r="65" spans="1:9">
      <c r="A65" s="13" t="s">
        <v>138</v>
      </c>
      <c r="B65" s="15" t="s">
        <v>123</v>
      </c>
      <c r="C65" s="15" t="s">
        <v>124</v>
      </c>
      <c r="D65" s="15" t="s">
        <v>125</v>
      </c>
      <c r="E65" s="15" t="s">
        <v>126</v>
      </c>
      <c r="F65" s="29" t="s">
        <v>127</v>
      </c>
      <c r="G65" s="29" t="s">
        <v>128</v>
      </c>
      <c r="H65" s="29" t="s">
        <v>129</v>
      </c>
      <c r="I65" s="41"/>
    </row>
    <row r="66" spans="1:9">
      <c r="A66" s="13" t="s">
        <v>139</v>
      </c>
      <c r="B66" s="30" t="s">
        <v>131</v>
      </c>
      <c r="C66" s="30" t="s">
        <v>132</v>
      </c>
      <c r="D66" s="30" t="s">
        <v>133</v>
      </c>
      <c r="E66" s="30" t="s">
        <v>134</v>
      </c>
      <c r="F66" s="30" t="s">
        <v>135</v>
      </c>
      <c r="G66" s="30" t="s">
        <v>136</v>
      </c>
      <c r="H66" s="5" t="s">
        <v>137</v>
      </c>
      <c r="I66" s="41"/>
    </row>
    <row r="67" ht="16.5" customHeight="1" spans="1:9">
      <c r="A67" s="32" t="s">
        <v>140</v>
      </c>
      <c r="B67" s="11"/>
      <c r="C67" s="11"/>
      <c r="D67" s="11"/>
      <c r="E67" s="11"/>
      <c r="F67" s="11"/>
      <c r="G67" s="11"/>
      <c r="H67" s="11"/>
      <c r="I67" s="11"/>
    </row>
    <row r="68" ht="16.5" customHeight="1" spans="1:9">
      <c r="A68" s="33" t="s">
        <v>141</v>
      </c>
      <c r="B68" s="11"/>
      <c r="C68" s="11"/>
      <c r="D68" s="11"/>
      <c r="E68" s="11"/>
      <c r="F68" s="11"/>
      <c r="G68" s="11"/>
      <c r="H68" s="11"/>
      <c r="I68" s="11"/>
    </row>
    <row r="69" spans="1:7">
      <c r="A69" s="32" t="s">
        <v>142</v>
      </c>
      <c r="C69" s="34"/>
      <c r="D69" s="34"/>
      <c r="E69" s="34"/>
      <c r="F69" s="34"/>
      <c r="G69" s="34"/>
    </row>
    <row r="70" spans="1:8">
      <c r="A70" s="32" t="s">
        <v>143</v>
      </c>
      <c r="B70" s="18"/>
      <c r="C70" s="18"/>
      <c r="D70" s="18"/>
      <c r="E70" s="18"/>
      <c r="F70" s="18"/>
      <c r="G70" s="18"/>
      <c r="H70" s="18"/>
    </row>
    <row r="71" spans="1:1">
      <c r="A71" s="32" t="s">
        <v>144</v>
      </c>
    </row>
    <row r="72" spans="1:1">
      <c r="A72" s="32" t="s">
        <v>145</v>
      </c>
    </row>
    <row r="73" spans="1:1">
      <c r="A73" s="33" t="s">
        <v>146</v>
      </c>
    </row>
    <row r="74" ht="15.75" spans="1:3">
      <c r="A74" s="35" t="s">
        <v>61</v>
      </c>
      <c r="B74" s="12"/>
      <c r="C74" s="12"/>
    </row>
    <row r="75" ht="15.75" spans="1:2">
      <c r="A75" s="35" t="s">
        <v>62</v>
      </c>
      <c r="B75" s="12"/>
    </row>
    <row r="76" spans="1:1">
      <c r="A76" s="12"/>
    </row>
    <row r="94" spans="1:1">
      <c r="A94" s="1" t="s">
        <v>9</v>
      </c>
    </row>
  </sheetData>
  <mergeCells count="7">
    <mergeCell ref="A1:I1"/>
    <mergeCell ref="A2:I2"/>
    <mergeCell ref="A3:I3"/>
    <mergeCell ref="A4:I4"/>
    <mergeCell ref="A5:H5"/>
    <mergeCell ref="A6:H6"/>
    <mergeCell ref="A7:I7"/>
  </mergeCells>
  <pageMargins left="0.23" right="0" top="0.9" bottom="0" header="0" footer="0"/>
  <pageSetup paperSize="9" scale="7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94"/>
  <sheetViews>
    <sheetView topLeftCell="A4" workbookViewId="0">
      <selection activeCell="D52" sqref="D52"/>
    </sheetView>
  </sheetViews>
  <sheetFormatPr defaultColWidth="9" defaultRowHeight="12.75"/>
  <cols>
    <col min="1" max="1" width="30" style="1" customWidth="1"/>
    <col min="2" max="2" width="14.8571428571429" style="1" customWidth="1"/>
    <col min="3" max="3" width="10.2857142857143" style="1" customWidth="1"/>
    <col min="4" max="4" width="11.2857142857143" style="1" customWidth="1"/>
    <col min="5" max="5" width="11.7142857142857" style="1" customWidth="1"/>
    <col min="6" max="6" width="12.1428571428571" style="1" customWidth="1"/>
    <col min="7" max="7" width="14.1428571428571" style="1" customWidth="1"/>
    <col min="8" max="8" width="17.5714285714286" style="1" customWidth="1"/>
    <col min="9" max="9" width="0.142857142857143" style="1" hidden="1" customWidth="1"/>
    <col min="10" max="16384" width="9.14285714285714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9">
      <c r="A5" s="4" t="s">
        <v>147</v>
      </c>
      <c r="B5" s="4"/>
      <c r="C5" s="4"/>
      <c r="D5" s="4"/>
      <c r="E5" s="4"/>
      <c r="F5" s="4"/>
      <c r="G5" s="4"/>
      <c r="H5" s="4"/>
      <c r="I5" s="16"/>
    </row>
    <row r="6" ht="15.75" customHeight="1" spans="1:8">
      <c r="A6" s="4" t="s">
        <v>64</v>
      </c>
      <c r="B6" s="4"/>
      <c r="C6" s="4"/>
      <c r="D6" s="4"/>
      <c r="E6" s="4"/>
      <c r="F6" s="4"/>
      <c r="G6" s="4"/>
      <c r="H6" s="4"/>
    </row>
    <row r="7" ht="14.25" customHeight="1" spans="1:9">
      <c r="A7" s="3" t="s">
        <v>8</v>
      </c>
      <c r="B7" s="3"/>
      <c r="C7" s="3"/>
      <c r="D7" s="3"/>
      <c r="E7" s="3"/>
      <c r="F7" s="3"/>
      <c r="G7" s="3"/>
      <c r="H7" s="3"/>
      <c r="I7" s="3"/>
    </row>
    <row r="8" spans="1:8">
      <c r="A8" s="44" t="s">
        <v>65</v>
      </c>
      <c r="B8" s="44" t="s">
        <v>66</v>
      </c>
      <c r="C8" s="44" t="s">
        <v>67</v>
      </c>
      <c r="D8" s="44" t="s">
        <v>68</v>
      </c>
      <c r="E8" s="44" t="s">
        <v>69</v>
      </c>
      <c r="F8" s="45" t="s">
        <v>70</v>
      </c>
      <c r="G8" s="46" t="s">
        <v>71</v>
      </c>
      <c r="H8" s="22"/>
    </row>
    <row r="9" spans="1:9">
      <c r="A9" s="9" t="s">
        <v>12</v>
      </c>
      <c r="B9" s="10"/>
      <c r="C9" s="5" t="s">
        <v>72</v>
      </c>
      <c r="D9" s="5" t="s">
        <v>73</v>
      </c>
      <c r="E9" s="5" t="s">
        <v>66</v>
      </c>
      <c r="F9" s="47">
        <v>0.18</v>
      </c>
      <c r="G9" s="6" t="s">
        <v>74</v>
      </c>
      <c r="H9" s="7"/>
      <c r="I9" s="21"/>
    </row>
    <row r="10" spans="1:9">
      <c r="A10" s="13" t="s">
        <v>75</v>
      </c>
      <c r="B10" s="14">
        <f>'[1]HD EX-WORKS'!P57</f>
        <v>72293</v>
      </c>
      <c r="C10" s="15">
        <v>1100</v>
      </c>
      <c r="D10" s="15">
        <f>'[1]Freight list'!$F$426</f>
        <v>2627</v>
      </c>
      <c r="E10" s="15">
        <f>+B10-C10+D10</f>
        <v>73820</v>
      </c>
      <c r="F10" s="15">
        <f t="shared" ref="F10:F30" si="0">+E10*0.18</f>
        <v>13287.6</v>
      </c>
      <c r="G10" s="27">
        <f>+E10*1.18</f>
        <v>87107.6</v>
      </c>
      <c r="H10" s="17"/>
      <c r="I10" s="21"/>
    </row>
    <row r="11" spans="1:9">
      <c r="A11" s="13" t="s">
        <v>76</v>
      </c>
      <c r="B11" s="14">
        <f>'[1]HD EX-WORKS'!R57</f>
        <v>73793</v>
      </c>
      <c r="C11" s="15">
        <v>1100</v>
      </c>
      <c r="D11" s="15">
        <f>'[1]Freight list'!$F$426</f>
        <v>2627</v>
      </c>
      <c r="E11" s="15">
        <f t="shared" ref="E11:E30" si="1">+B11-C11+D11</f>
        <v>75320</v>
      </c>
      <c r="F11" s="15">
        <f t="shared" si="0"/>
        <v>13557.6</v>
      </c>
      <c r="G11" s="27">
        <f t="shared" ref="G11:G30" si="2">+E11*1.18</f>
        <v>88877.6</v>
      </c>
      <c r="H11" s="17"/>
      <c r="I11" s="21"/>
    </row>
    <row r="12" spans="1:9">
      <c r="A12" s="13" t="s">
        <v>77</v>
      </c>
      <c r="B12" s="14">
        <f>'[1]HD EX-WORKS'!T57</f>
        <v>72293</v>
      </c>
      <c r="C12" s="15">
        <v>1100</v>
      </c>
      <c r="D12" s="15">
        <f>'[1]Freight list'!$F$426</f>
        <v>2627</v>
      </c>
      <c r="E12" s="15">
        <f t="shared" si="1"/>
        <v>73820</v>
      </c>
      <c r="F12" s="15">
        <f t="shared" si="0"/>
        <v>13287.6</v>
      </c>
      <c r="G12" s="27">
        <f t="shared" si="2"/>
        <v>87107.6</v>
      </c>
      <c r="H12" s="17"/>
      <c r="I12" s="21"/>
    </row>
    <row r="13" s="43" customFormat="1" spans="1:9">
      <c r="A13" s="13" t="s">
        <v>78</v>
      </c>
      <c r="B13" s="14">
        <f>'[1]HD EX-WORKS'!B57</f>
        <v>73073</v>
      </c>
      <c r="C13" s="15">
        <v>1100</v>
      </c>
      <c r="D13" s="15">
        <f>'[1]Freight list'!$F$426</f>
        <v>2627</v>
      </c>
      <c r="E13" s="15">
        <f t="shared" si="1"/>
        <v>74600</v>
      </c>
      <c r="F13" s="15">
        <f t="shared" si="0"/>
        <v>13428</v>
      </c>
      <c r="G13" s="27">
        <f t="shared" si="2"/>
        <v>88028</v>
      </c>
      <c r="H13" s="17"/>
      <c r="I13" s="50"/>
    </row>
    <row r="14" spans="1:9">
      <c r="A14" s="13" t="s">
        <v>79</v>
      </c>
      <c r="B14" s="14">
        <f>'[1]HD EX-WORKS'!F57</f>
        <v>72963</v>
      </c>
      <c r="C14" s="15">
        <v>1100</v>
      </c>
      <c r="D14" s="15">
        <f>'[1]Freight list'!$F$426</f>
        <v>2627</v>
      </c>
      <c r="E14" s="15">
        <f t="shared" si="1"/>
        <v>74490</v>
      </c>
      <c r="F14" s="15">
        <f t="shared" si="0"/>
        <v>13408.2</v>
      </c>
      <c r="G14" s="27">
        <f t="shared" si="2"/>
        <v>87898.2</v>
      </c>
      <c r="H14" s="17"/>
      <c r="I14" s="21"/>
    </row>
    <row r="15" spans="1:9">
      <c r="A15" s="13" t="s">
        <v>80</v>
      </c>
      <c r="B15" s="14">
        <f>'[1]HD EX-WORKS'!G57</f>
        <v>71963</v>
      </c>
      <c r="C15" s="15">
        <v>1100</v>
      </c>
      <c r="D15" s="15">
        <f>'[1]Freight list'!$F$426</f>
        <v>2627</v>
      </c>
      <c r="E15" s="15">
        <f t="shared" si="1"/>
        <v>73490</v>
      </c>
      <c r="F15" s="15">
        <f t="shared" si="0"/>
        <v>13228.2</v>
      </c>
      <c r="G15" s="27">
        <f t="shared" si="2"/>
        <v>86718.2</v>
      </c>
      <c r="H15" s="17"/>
      <c r="I15" s="21"/>
    </row>
    <row r="16" spans="1:9">
      <c r="A16" s="13" t="s">
        <v>81</v>
      </c>
      <c r="B16" s="14">
        <f>'[1]HD EX-WORKS'!C57</f>
        <v>71463</v>
      </c>
      <c r="C16" s="15">
        <v>1100</v>
      </c>
      <c r="D16" s="15">
        <f>'[1]Freight list'!$F$426</f>
        <v>2627</v>
      </c>
      <c r="E16" s="15">
        <f t="shared" si="1"/>
        <v>72990</v>
      </c>
      <c r="F16" s="15">
        <f t="shared" si="0"/>
        <v>13138.2</v>
      </c>
      <c r="G16" s="27">
        <f t="shared" si="2"/>
        <v>86128.2</v>
      </c>
      <c r="H16" s="17"/>
      <c r="I16" s="21"/>
    </row>
    <row r="17" spans="1:9">
      <c r="A17" s="13" t="s">
        <v>82</v>
      </c>
      <c r="B17" s="15">
        <f>'[1]HD EX-WORKS'!S57</f>
        <v>73339</v>
      </c>
      <c r="C17" s="15">
        <v>1100</v>
      </c>
      <c r="D17" s="15">
        <f>'[1]Freight list'!$F$426</f>
        <v>2627</v>
      </c>
      <c r="E17" s="15">
        <f t="shared" si="1"/>
        <v>74866</v>
      </c>
      <c r="F17" s="15">
        <f t="shared" si="0"/>
        <v>13475.88</v>
      </c>
      <c r="G17" s="27">
        <f t="shared" si="2"/>
        <v>88341.88</v>
      </c>
      <c r="H17" s="17"/>
      <c r="I17" s="21"/>
    </row>
    <row r="18" spans="1:9">
      <c r="A18" s="13" t="s">
        <v>21</v>
      </c>
      <c r="B18" s="15">
        <f>'[1]HD EX-WORKS'!H57</f>
        <v>74873</v>
      </c>
      <c r="C18" s="15">
        <v>1100</v>
      </c>
      <c r="D18" s="15">
        <f>'[1]Freight list'!$F$426</f>
        <v>2627</v>
      </c>
      <c r="E18" s="15">
        <f t="shared" si="1"/>
        <v>76400</v>
      </c>
      <c r="F18" s="15">
        <f t="shared" si="0"/>
        <v>13752</v>
      </c>
      <c r="G18" s="27">
        <f t="shared" si="2"/>
        <v>90152</v>
      </c>
      <c r="H18" s="17"/>
      <c r="I18" s="21"/>
    </row>
    <row r="19" spans="1:9">
      <c r="A19" s="13" t="s">
        <v>83</v>
      </c>
      <c r="B19" s="15">
        <f>'[1]HD EX-WORKS'!N57-6500</f>
        <v>66023</v>
      </c>
      <c r="C19" s="15">
        <v>1100</v>
      </c>
      <c r="D19" s="15">
        <f>'[1]Freight list'!$F$426</f>
        <v>2627</v>
      </c>
      <c r="E19" s="15">
        <f t="shared" si="1"/>
        <v>67550</v>
      </c>
      <c r="F19" s="15">
        <f t="shared" si="0"/>
        <v>12159</v>
      </c>
      <c r="G19" s="27">
        <f t="shared" si="2"/>
        <v>79709</v>
      </c>
      <c r="H19" s="17"/>
      <c r="I19" s="21"/>
    </row>
    <row r="20" spans="1:9">
      <c r="A20" s="13" t="s">
        <v>84</v>
      </c>
      <c r="B20" s="15">
        <f>'[1]HD EX-WORKS'!N57</f>
        <v>72523</v>
      </c>
      <c r="C20" s="15">
        <v>1100</v>
      </c>
      <c r="D20" s="15">
        <f>'[1]Freight list'!$F$426</f>
        <v>2627</v>
      </c>
      <c r="E20" s="15">
        <f t="shared" si="1"/>
        <v>74050</v>
      </c>
      <c r="F20" s="15">
        <f t="shared" si="0"/>
        <v>13329</v>
      </c>
      <c r="G20" s="27">
        <f t="shared" si="2"/>
        <v>87379</v>
      </c>
      <c r="H20" s="17"/>
      <c r="I20" s="21"/>
    </row>
    <row r="21" spans="1:9">
      <c r="A21" s="13" t="s">
        <v>85</v>
      </c>
      <c r="B21" s="15">
        <f>'[1]HD EX-WORKS'!O57</f>
        <v>75056</v>
      </c>
      <c r="C21" s="15">
        <v>1100</v>
      </c>
      <c r="D21" s="15">
        <f>'[1]Freight list'!$F$426</f>
        <v>2627</v>
      </c>
      <c r="E21" s="15">
        <f t="shared" si="1"/>
        <v>76583</v>
      </c>
      <c r="F21" s="15">
        <f t="shared" si="0"/>
        <v>13784.94</v>
      </c>
      <c r="G21" s="27">
        <f t="shared" si="2"/>
        <v>90367.94</v>
      </c>
      <c r="H21" s="17"/>
      <c r="I21" s="21"/>
    </row>
    <row r="22" s="43" customFormat="1" spans="1:9">
      <c r="A22" s="13" t="s">
        <v>86</v>
      </c>
      <c r="B22" s="15">
        <f>'[1]HD EX-WORKS'!K57</f>
        <v>76899</v>
      </c>
      <c r="C22" s="15">
        <v>1100</v>
      </c>
      <c r="D22" s="15">
        <f>'[1]Freight list'!$F$426</f>
        <v>2627</v>
      </c>
      <c r="E22" s="15">
        <f t="shared" si="1"/>
        <v>78426</v>
      </c>
      <c r="F22" s="15">
        <f t="shared" si="0"/>
        <v>14116.68</v>
      </c>
      <c r="G22" s="27">
        <f t="shared" si="2"/>
        <v>92542.68</v>
      </c>
      <c r="H22" s="17"/>
      <c r="I22" s="50"/>
    </row>
    <row r="23" spans="1:9">
      <c r="A23" s="13" t="s">
        <v>87</v>
      </c>
      <c r="B23" s="14">
        <f>'[1]HD EX-WORKS'!L57</f>
        <v>77789</v>
      </c>
      <c r="C23" s="15">
        <v>1100</v>
      </c>
      <c r="D23" s="15">
        <f>'[1]Freight list'!$F$426</f>
        <v>2627</v>
      </c>
      <c r="E23" s="15">
        <f t="shared" si="1"/>
        <v>79316</v>
      </c>
      <c r="F23" s="15">
        <f t="shared" si="0"/>
        <v>14276.88</v>
      </c>
      <c r="G23" s="27">
        <f t="shared" si="2"/>
        <v>93592.88</v>
      </c>
      <c r="H23" s="17"/>
      <c r="I23" s="21"/>
    </row>
    <row r="24" spans="1:9">
      <c r="A24" s="13" t="s">
        <v>88</v>
      </c>
      <c r="B24" s="15">
        <f>'[1]HD EX-WORKS'!I57</f>
        <v>79099</v>
      </c>
      <c r="C24" s="15">
        <v>1100</v>
      </c>
      <c r="D24" s="15">
        <f>'[1]Freight list'!$F$426</f>
        <v>2627</v>
      </c>
      <c r="E24" s="15">
        <f t="shared" si="1"/>
        <v>80626</v>
      </c>
      <c r="F24" s="15">
        <f t="shared" si="0"/>
        <v>14512.68</v>
      </c>
      <c r="G24" s="27">
        <f t="shared" si="2"/>
        <v>95138.68</v>
      </c>
      <c r="H24" s="17"/>
      <c r="I24" s="51"/>
    </row>
    <row r="25" spans="1:9">
      <c r="A25" s="13" t="s">
        <v>89</v>
      </c>
      <c r="B25" s="15">
        <f>'[1]HD EX-WORKS'!J57</f>
        <v>75399</v>
      </c>
      <c r="C25" s="15">
        <v>1100</v>
      </c>
      <c r="D25" s="15">
        <f>'[1]Freight list'!$F$426</f>
        <v>2627</v>
      </c>
      <c r="E25" s="15">
        <f t="shared" si="1"/>
        <v>76926</v>
      </c>
      <c r="F25" s="15">
        <f t="shared" si="0"/>
        <v>13846.68</v>
      </c>
      <c r="G25" s="27">
        <f t="shared" si="2"/>
        <v>90772.68</v>
      </c>
      <c r="H25" s="17"/>
      <c r="I25" s="51"/>
    </row>
    <row r="26" spans="1:9">
      <c r="A26" s="13" t="s">
        <v>90</v>
      </c>
      <c r="B26" s="15">
        <f>'[1]HD EX-WORKS'!U57</f>
        <v>67523</v>
      </c>
      <c r="C26" s="15">
        <v>1100</v>
      </c>
      <c r="D26" s="15">
        <f>'[1]Freight list'!$F$426</f>
        <v>2627</v>
      </c>
      <c r="E26" s="15">
        <f t="shared" si="1"/>
        <v>69050</v>
      </c>
      <c r="F26" s="15">
        <f t="shared" si="0"/>
        <v>12429</v>
      </c>
      <c r="G26" s="27">
        <f t="shared" si="2"/>
        <v>81479</v>
      </c>
      <c r="H26" s="17"/>
      <c r="I26" s="51"/>
    </row>
    <row r="27" ht="18" customHeight="1" spans="1:9">
      <c r="A27" s="13" t="s">
        <v>91</v>
      </c>
      <c r="B27" s="15">
        <f>'[1]HD EX-WORKS'!W57</f>
        <v>66523</v>
      </c>
      <c r="C27" s="15">
        <v>1100</v>
      </c>
      <c r="D27" s="15">
        <f>'[1]Freight list'!$F$426</f>
        <v>2627</v>
      </c>
      <c r="E27" s="15">
        <f t="shared" si="1"/>
        <v>68050</v>
      </c>
      <c r="F27" s="15">
        <f t="shared" si="0"/>
        <v>12249</v>
      </c>
      <c r="G27" s="27">
        <f t="shared" si="2"/>
        <v>80299</v>
      </c>
      <c r="H27" s="17"/>
      <c r="I27" s="51"/>
    </row>
    <row r="28" ht="18" customHeight="1" spans="1:9">
      <c r="A28" s="13" t="s">
        <v>93</v>
      </c>
      <c r="B28" s="15">
        <f>'[1]HD EX-WORKS'!X57</f>
        <v>65573</v>
      </c>
      <c r="C28" s="15">
        <v>1100</v>
      </c>
      <c r="D28" s="15">
        <f>'[1]Freight list'!$F$426</f>
        <v>2627</v>
      </c>
      <c r="E28" s="15">
        <f t="shared" si="1"/>
        <v>67100</v>
      </c>
      <c r="F28" s="15">
        <f t="shared" si="0"/>
        <v>12078</v>
      </c>
      <c r="G28" s="27">
        <f t="shared" si="2"/>
        <v>79178</v>
      </c>
      <c r="H28" s="17"/>
      <c r="I28" s="51"/>
    </row>
    <row r="29" ht="18" customHeight="1" spans="1:9">
      <c r="A29" s="13" t="s">
        <v>94</v>
      </c>
      <c r="B29" s="15">
        <f>'[1]HD EX-WORKS'!Y57</f>
        <v>69873</v>
      </c>
      <c r="C29" s="15">
        <v>1100</v>
      </c>
      <c r="D29" s="15">
        <f>'[1]Freight list'!$F$426</f>
        <v>2627</v>
      </c>
      <c r="E29" s="15">
        <f t="shared" si="1"/>
        <v>71400</v>
      </c>
      <c r="F29" s="15">
        <f t="shared" si="0"/>
        <v>12852</v>
      </c>
      <c r="G29" s="27">
        <f t="shared" si="2"/>
        <v>84252</v>
      </c>
      <c r="H29" s="17"/>
      <c r="I29" s="51"/>
    </row>
    <row r="30" ht="18" customHeight="1" spans="1:9">
      <c r="A30" s="13" t="s">
        <v>95</v>
      </c>
      <c r="B30" s="15">
        <f>'[1]HD EX-WORKS'!Z57</f>
        <v>66463</v>
      </c>
      <c r="C30" s="15">
        <v>1100</v>
      </c>
      <c r="D30" s="15">
        <f>'[1]Freight list'!$F$426</f>
        <v>2627</v>
      </c>
      <c r="E30" s="15">
        <f t="shared" si="1"/>
        <v>67990</v>
      </c>
      <c r="F30" s="15">
        <f t="shared" si="0"/>
        <v>12238.2</v>
      </c>
      <c r="G30" s="27">
        <f t="shared" si="2"/>
        <v>80228.2</v>
      </c>
      <c r="H30" s="17"/>
      <c r="I30" s="51"/>
    </row>
    <row r="31" ht="18" customHeight="1" spans="1:9">
      <c r="A31" s="25" t="s">
        <v>29</v>
      </c>
      <c r="B31" s="15"/>
      <c r="C31" s="15"/>
      <c r="D31" s="15"/>
      <c r="E31" s="15"/>
      <c r="F31" s="15"/>
      <c r="G31" s="48"/>
      <c r="H31" s="48"/>
      <c r="I31" s="52"/>
    </row>
    <row r="32" spans="1:9">
      <c r="A32" s="13" t="s">
        <v>30</v>
      </c>
      <c r="B32" s="15">
        <f>'[1]PP EX-WORKS'!I46</f>
        <v>78336</v>
      </c>
      <c r="C32" s="15">
        <v>1100</v>
      </c>
      <c r="D32" s="15">
        <f>'[1]Freight list'!$F$426</f>
        <v>2627</v>
      </c>
      <c r="E32" s="15">
        <f t="shared" ref="E32:E41" si="3">+B32-C32+D32</f>
        <v>79863</v>
      </c>
      <c r="F32" s="15">
        <f t="shared" ref="F32:F61" si="4">+E32*0.18</f>
        <v>14375.34</v>
      </c>
      <c r="G32" s="27">
        <f t="shared" ref="G32:G41" si="5">+E32*1.18</f>
        <v>94238.34</v>
      </c>
      <c r="H32" s="17"/>
      <c r="I32" s="51"/>
    </row>
    <row r="33" spans="1:9">
      <c r="A33" s="13" t="s">
        <v>96</v>
      </c>
      <c r="B33" s="15">
        <f>'[1]PP EX-WORKS'!E46</f>
        <v>77146</v>
      </c>
      <c r="C33" s="15">
        <v>1100</v>
      </c>
      <c r="D33" s="15">
        <f>'[1]Freight list'!$F$426</f>
        <v>2627</v>
      </c>
      <c r="E33" s="15">
        <f t="shared" si="3"/>
        <v>78673</v>
      </c>
      <c r="F33" s="15">
        <f t="shared" si="4"/>
        <v>14161.14</v>
      </c>
      <c r="G33" s="27">
        <f t="shared" si="5"/>
        <v>92834.14</v>
      </c>
      <c r="H33" s="17"/>
      <c r="I33" s="51"/>
    </row>
    <row r="34" spans="1:9">
      <c r="A34" s="13" t="s">
        <v>97</v>
      </c>
      <c r="B34" s="15">
        <f>'[1]PP EX-WORKS'!B46</f>
        <v>76626</v>
      </c>
      <c r="C34" s="15">
        <v>1100</v>
      </c>
      <c r="D34" s="15">
        <f>'[1]Freight list'!$F$426</f>
        <v>2627</v>
      </c>
      <c r="E34" s="15">
        <f t="shared" si="3"/>
        <v>78153</v>
      </c>
      <c r="F34" s="15">
        <f t="shared" si="4"/>
        <v>14067.54</v>
      </c>
      <c r="G34" s="27">
        <f t="shared" si="5"/>
        <v>92220.54</v>
      </c>
      <c r="H34" s="17"/>
      <c r="I34" s="51"/>
    </row>
    <row r="35" spans="1:9">
      <c r="A35" s="13" t="s">
        <v>98</v>
      </c>
      <c r="B35" s="15">
        <f>'[1]PP EX-WORKS'!H46</f>
        <v>78476</v>
      </c>
      <c r="C35" s="15">
        <v>1100</v>
      </c>
      <c r="D35" s="15">
        <f>'[1]Freight list'!$F$426</f>
        <v>2627</v>
      </c>
      <c r="E35" s="15">
        <f t="shared" si="3"/>
        <v>80003</v>
      </c>
      <c r="F35" s="15">
        <f t="shared" si="4"/>
        <v>14400.54</v>
      </c>
      <c r="G35" s="27">
        <f t="shared" si="5"/>
        <v>94403.54</v>
      </c>
      <c r="H35" s="17"/>
      <c r="I35" s="51"/>
    </row>
    <row r="36" spans="1:9">
      <c r="A36" s="13" t="s">
        <v>33</v>
      </c>
      <c r="B36" s="15">
        <f>'[1]PP EX-WORKS'!F46</f>
        <v>77646</v>
      </c>
      <c r="C36" s="15">
        <v>1100</v>
      </c>
      <c r="D36" s="15">
        <f>'[1]Freight list'!$F$426</f>
        <v>2627</v>
      </c>
      <c r="E36" s="15">
        <f t="shared" si="3"/>
        <v>79173</v>
      </c>
      <c r="F36" s="15">
        <f t="shared" si="4"/>
        <v>14251.14</v>
      </c>
      <c r="G36" s="27">
        <f t="shared" si="5"/>
        <v>93424.14</v>
      </c>
      <c r="H36" s="17"/>
      <c r="I36" s="51"/>
    </row>
    <row r="37" spans="1:9">
      <c r="A37" s="13" t="s">
        <v>99</v>
      </c>
      <c r="B37" s="15">
        <f>'[1]PP EX-WORKS'!G46</f>
        <v>79846</v>
      </c>
      <c r="C37" s="15">
        <v>1100</v>
      </c>
      <c r="D37" s="15">
        <f>'[1]Freight list'!$F$426</f>
        <v>2627</v>
      </c>
      <c r="E37" s="15">
        <f t="shared" si="3"/>
        <v>81373</v>
      </c>
      <c r="F37" s="15">
        <f t="shared" si="4"/>
        <v>14647.14</v>
      </c>
      <c r="G37" s="27">
        <f t="shared" si="5"/>
        <v>96020.14</v>
      </c>
      <c r="H37" s="17"/>
      <c r="I37" s="51"/>
    </row>
    <row r="38" spans="1:9">
      <c r="A38" s="13" t="s">
        <v>100</v>
      </c>
      <c r="B38" s="15">
        <f>'[1]PP EX-WORKS'!D46</f>
        <v>76126</v>
      </c>
      <c r="C38" s="15">
        <v>1100</v>
      </c>
      <c r="D38" s="15">
        <f>'[1]Freight list'!$F$426</f>
        <v>2627</v>
      </c>
      <c r="E38" s="15">
        <f t="shared" si="3"/>
        <v>77653</v>
      </c>
      <c r="F38" s="15">
        <f t="shared" si="4"/>
        <v>13977.54</v>
      </c>
      <c r="G38" s="27">
        <f t="shared" si="5"/>
        <v>91630.54</v>
      </c>
      <c r="H38" s="17"/>
      <c r="I38" s="51"/>
    </row>
    <row r="39" spans="1:9">
      <c r="A39" s="13" t="s">
        <v>101</v>
      </c>
      <c r="B39" s="15">
        <f>'[1]PP EX-WORKS'!C46</f>
        <v>76146</v>
      </c>
      <c r="C39" s="15">
        <v>1100</v>
      </c>
      <c r="D39" s="15">
        <f>'[1]Freight list'!$F$426</f>
        <v>2627</v>
      </c>
      <c r="E39" s="15">
        <f t="shared" si="3"/>
        <v>77673</v>
      </c>
      <c r="F39" s="15">
        <f t="shared" si="4"/>
        <v>13981.14</v>
      </c>
      <c r="G39" s="27">
        <f t="shared" si="5"/>
        <v>91654.14</v>
      </c>
      <c r="H39" s="17"/>
      <c r="I39" s="51"/>
    </row>
    <row r="40" spans="1:9">
      <c r="A40" s="13" t="s">
        <v>102</v>
      </c>
      <c r="B40" s="15">
        <f>'[1]PP EX-WORKS'!J46</f>
        <v>81936</v>
      </c>
      <c r="C40" s="15">
        <v>1100</v>
      </c>
      <c r="D40" s="15">
        <f>'[1]Freight list'!$F$426</f>
        <v>2627</v>
      </c>
      <c r="E40" s="15">
        <f t="shared" si="3"/>
        <v>83463</v>
      </c>
      <c r="F40" s="15">
        <f t="shared" si="4"/>
        <v>15023.34</v>
      </c>
      <c r="G40" s="27">
        <f t="shared" si="5"/>
        <v>98486.34</v>
      </c>
      <c r="H40" s="17"/>
      <c r="I40" s="51"/>
    </row>
    <row r="41" spans="1:9">
      <c r="A41" s="13" t="s">
        <v>103</v>
      </c>
      <c r="B41" s="15">
        <f>'[1]PP EX-WORKS'!V46</f>
        <v>72626</v>
      </c>
      <c r="C41" s="15">
        <v>1100</v>
      </c>
      <c r="D41" s="15">
        <f>'[1]Freight list'!$F$426</f>
        <v>2627</v>
      </c>
      <c r="E41" s="15">
        <f t="shared" si="3"/>
        <v>74153</v>
      </c>
      <c r="F41" s="15">
        <f t="shared" si="4"/>
        <v>13347.54</v>
      </c>
      <c r="G41" s="27">
        <f t="shared" si="5"/>
        <v>87500.54</v>
      </c>
      <c r="H41" s="17"/>
      <c r="I41" s="51"/>
    </row>
    <row r="42" ht="18" customHeight="1" spans="1:9">
      <c r="A42" s="25" t="s">
        <v>38</v>
      </c>
      <c r="B42" s="15"/>
      <c r="C42" s="15"/>
      <c r="D42" s="15"/>
      <c r="E42" s="15"/>
      <c r="F42" s="15"/>
      <c r="G42" s="15"/>
      <c r="H42" s="18"/>
      <c r="I42" s="51"/>
    </row>
    <row r="43" spans="1:9">
      <c r="A43" s="13" t="s">
        <v>104</v>
      </c>
      <c r="B43" s="15">
        <f>'[1]PP EX-WORKS'!R46</f>
        <v>83493</v>
      </c>
      <c r="C43" s="15">
        <v>1100</v>
      </c>
      <c r="D43" s="15">
        <f>'[1]Freight list'!$F$426</f>
        <v>2627</v>
      </c>
      <c r="E43" s="15">
        <f t="shared" ref="E43:E51" si="6">+B43-C43+D43</f>
        <v>85020</v>
      </c>
      <c r="F43" s="15">
        <f t="shared" si="4"/>
        <v>15303.6</v>
      </c>
      <c r="G43" s="27">
        <f t="shared" ref="G43:G51" si="7">+E43*1.18</f>
        <v>100323.6</v>
      </c>
      <c r="H43" s="17"/>
      <c r="I43" s="51"/>
    </row>
    <row r="44" spans="1:9">
      <c r="A44" s="13" t="s">
        <v>105</v>
      </c>
      <c r="B44" s="15">
        <f>'[1]PP EX-WORKS'!U46</f>
        <v>72626</v>
      </c>
      <c r="C44" s="15">
        <v>1100</v>
      </c>
      <c r="D44" s="15">
        <f>'[1]Freight list'!$F$426</f>
        <v>2627</v>
      </c>
      <c r="E44" s="15">
        <f t="shared" si="6"/>
        <v>74153</v>
      </c>
      <c r="F44" s="15">
        <f t="shared" si="4"/>
        <v>13347.54</v>
      </c>
      <c r="G44" s="27">
        <f t="shared" si="7"/>
        <v>87500.54</v>
      </c>
      <c r="H44" s="17"/>
      <c r="I44" s="51"/>
    </row>
    <row r="45" spans="1:9">
      <c r="A45" s="13" t="s">
        <v>45</v>
      </c>
      <c r="B45" s="15">
        <f>'[1]PP EX-WORKS'!Q46</f>
        <v>81943</v>
      </c>
      <c r="C45" s="15">
        <v>1100</v>
      </c>
      <c r="D45" s="15">
        <f>'[1]Freight list'!$F$426</f>
        <v>2627</v>
      </c>
      <c r="E45" s="15">
        <f t="shared" si="6"/>
        <v>83470</v>
      </c>
      <c r="F45" s="15">
        <f t="shared" si="4"/>
        <v>15024.6</v>
      </c>
      <c r="G45" s="27">
        <f t="shared" si="7"/>
        <v>98494.6</v>
      </c>
      <c r="H45" s="17"/>
      <c r="I45" s="51"/>
    </row>
    <row r="46" spans="1:9">
      <c r="A46" s="13" t="s">
        <v>106</v>
      </c>
      <c r="B46" s="15">
        <f>'[1]PP EX-WORKS'!P46</f>
        <v>80183</v>
      </c>
      <c r="C46" s="15">
        <v>1100</v>
      </c>
      <c r="D46" s="15">
        <f>'[1]Freight list'!$F$426</f>
        <v>2627</v>
      </c>
      <c r="E46" s="15">
        <f t="shared" si="6"/>
        <v>81710</v>
      </c>
      <c r="F46" s="15">
        <f t="shared" si="4"/>
        <v>14707.8</v>
      </c>
      <c r="G46" s="27">
        <f t="shared" si="7"/>
        <v>96417.8</v>
      </c>
      <c r="H46" s="17"/>
      <c r="I46" s="51"/>
    </row>
    <row r="47" spans="1:9">
      <c r="A47" s="13" t="s">
        <v>107</v>
      </c>
      <c r="B47" s="15">
        <f>'[1]PP EX-WORKS'!O46</f>
        <v>80183</v>
      </c>
      <c r="C47" s="15">
        <v>1100</v>
      </c>
      <c r="D47" s="15">
        <f>'[1]Freight list'!$F$426</f>
        <v>2627</v>
      </c>
      <c r="E47" s="15">
        <f t="shared" si="6"/>
        <v>81710</v>
      </c>
      <c r="F47" s="15">
        <f t="shared" si="4"/>
        <v>14707.8</v>
      </c>
      <c r="G47" s="27">
        <f t="shared" si="7"/>
        <v>96417.8</v>
      </c>
      <c r="H47" s="17"/>
      <c r="I47" s="51"/>
    </row>
    <row r="48" spans="1:9">
      <c r="A48" s="13" t="s">
        <v>108</v>
      </c>
      <c r="B48" s="15">
        <f>'[1]PP EX-WORKS'!N46</f>
        <v>79683</v>
      </c>
      <c r="C48" s="15">
        <v>1100</v>
      </c>
      <c r="D48" s="15">
        <f>'[1]Freight list'!$F$426</f>
        <v>2627</v>
      </c>
      <c r="E48" s="15">
        <f t="shared" si="6"/>
        <v>81210</v>
      </c>
      <c r="F48" s="15">
        <f t="shared" si="4"/>
        <v>14617.8</v>
      </c>
      <c r="G48" s="27">
        <f t="shared" si="7"/>
        <v>95827.8</v>
      </c>
      <c r="H48" s="17"/>
      <c r="I48" s="51"/>
    </row>
    <row r="49" spans="1:9">
      <c r="A49" s="13" t="s">
        <v>109</v>
      </c>
      <c r="B49" s="15">
        <f>'[1]PP EX-WORKS'!K46</f>
        <v>85016</v>
      </c>
      <c r="C49" s="15">
        <v>1100</v>
      </c>
      <c r="D49" s="15">
        <f>'[1]Freight list'!$F$426</f>
        <v>2627</v>
      </c>
      <c r="E49" s="15">
        <f t="shared" si="6"/>
        <v>86543</v>
      </c>
      <c r="F49" s="15">
        <f t="shared" si="4"/>
        <v>15577.74</v>
      </c>
      <c r="G49" s="27">
        <f t="shared" si="7"/>
        <v>102120.74</v>
      </c>
      <c r="H49" s="17"/>
      <c r="I49" s="51"/>
    </row>
    <row r="50" spans="1:9">
      <c r="A50" s="13" t="s">
        <v>110</v>
      </c>
      <c r="B50" s="15">
        <f>'[1]PP EX-WORKS'!M46</f>
        <v>88016</v>
      </c>
      <c r="C50" s="15">
        <v>1100</v>
      </c>
      <c r="D50" s="15">
        <f>'[1]Freight list'!$F$426</f>
        <v>2627</v>
      </c>
      <c r="E50" s="15">
        <f t="shared" si="6"/>
        <v>89543</v>
      </c>
      <c r="F50" s="15">
        <f t="shared" si="4"/>
        <v>16117.74</v>
      </c>
      <c r="G50" s="27">
        <f t="shared" si="7"/>
        <v>105660.74</v>
      </c>
      <c r="H50" s="17"/>
      <c r="I50" s="51"/>
    </row>
    <row r="51" spans="1:9">
      <c r="A51" s="28" t="s">
        <v>111</v>
      </c>
      <c r="B51" s="15">
        <f>'[1]PP EX-WORKS'!L46</f>
        <v>87036</v>
      </c>
      <c r="C51" s="15">
        <v>1100</v>
      </c>
      <c r="D51" s="15">
        <f>'[1]Freight list'!$F$426</f>
        <v>2627</v>
      </c>
      <c r="E51" s="15">
        <f t="shared" si="6"/>
        <v>88563</v>
      </c>
      <c r="F51" s="15">
        <f t="shared" si="4"/>
        <v>15941.34</v>
      </c>
      <c r="G51" s="27">
        <f t="shared" si="7"/>
        <v>104504.34</v>
      </c>
      <c r="H51" s="17"/>
      <c r="I51" s="51"/>
    </row>
    <row r="52" ht="18" customHeight="1" spans="1:9">
      <c r="A52" s="25" t="s">
        <v>48</v>
      </c>
      <c r="B52" s="15"/>
      <c r="C52" s="15"/>
      <c r="D52" s="15"/>
      <c r="E52" s="15"/>
      <c r="F52" s="15"/>
      <c r="G52" s="15"/>
      <c r="H52" s="18"/>
      <c r="I52" s="51"/>
    </row>
    <row r="53" spans="1:9">
      <c r="A53" s="13" t="s">
        <v>112</v>
      </c>
      <c r="B53" s="15">
        <f>'[1]LL PRICELIST'!C57</f>
        <v>71656</v>
      </c>
      <c r="C53" s="15">
        <v>1100</v>
      </c>
      <c r="D53" s="15">
        <f>'[1]Freight list'!$F$426</f>
        <v>2627</v>
      </c>
      <c r="E53" s="15">
        <f t="shared" ref="E53:E61" si="8">+B53-C53+D53</f>
        <v>73183</v>
      </c>
      <c r="F53" s="15">
        <f t="shared" si="4"/>
        <v>13172.94</v>
      </c>
      <c r="G53" s="27">
        <f t="shared" ref="G53:G61" si="9">+E53*1.18</f>
        <v>86355.94</v>
      </c>
      <c r="H53" s="17"/>
      <c r="I53" s="51"/>
    </row>
    <row r="54" spans="1:9">
      <c r="A54" s="13" t="s">
        <v>113</v>
      </c>
      <c r="B54" s="15">
        <f>'[1]LL PRICELIST'!B57</f>
        <v>70656</v>
      </c>
      <c r="C54" s="15">
        <v>1100</v>
      </c>
      <c r="D54" s="15">
        <f>'[1]Freight list'!$F$426</f>
        <v>2627</v>
      </c>
      <c r="E54" s="15">
        <f t="shared" si="8"/>
        <v>72183</v>
      </c>
      <c r="F54" s="15">
        <f t="shared" si="4"/>
        <v>12992.94</v>
      </c>
      <c r="G54" s="27">
        <f t="shared" si="9"/>
        <v>85175.94</v>
      </c>
      <c r="H54" s="17"/>
      <c r="I54" s="51"/>
    </row>
    <row r="55" spans="1:9">
      <c r="A55" s="13" t="s">
        <v>114</v>
      </c>
      <c r="B55" s="15">
        <f>'[1]LL PRICELIST'!B57</f>
        <v>70656</v>
      </c>
      <c r="C55" s="15">
        <v>1100</v>
      </c>
      <c r="D55" s="15">
        <f>'[1]Freight list'!$F$426</f>
        <v>2627</v>
      </c>
      <c r="E55" s="15">
        <f t="shared" si="8"/>
        <v>72183</v>
      </c>
      <c r="F55" s="15">
        <f t="shared" si="4"/>
        <v>12992.94</v>
      </c>
      <c r="G55" s="27">
        <f t="shared" si="9"/>
        <v>85175.94</v>
      </c>
      <c r="H55" s="17"/>
      <c r="I55" s="51"/>
    </row>
    <row r="56" spans="1:9">
      <c r="A56" s="13" t="s">
        <v>115</v>
      </c>
      <c r="B56" s="15">
        <f>'[1]LL PRICELIST'!D57</f>
        <v>79386</v>
      </c>
      <c r="C56" s="15">
        <v>1100</v>
      </c>
      <c r="D56" s="15">
        <f>'[1]Freight list'!$F$426</f>
        <v>2627</v>
      </c>
      <c r="E56" s="15">
        <f t="shared" si="8"/>
        <v>80913</v>
      </c>
      <c r="F56" s="15">
        <f t="shared" si="4"/>
        <v>14564.34</v>
      </c>
      <c r="G56" s="27">
        <f t="shared" si="9"/>
        <v>95477.34</v>
      </c>
      <c r="H56" s="17"/>
      <c r="I56" s="51"/>
    </row>
    <row r="57" spans="1:9">
      <c r="A57" s="13" t="s">
        <v>116</v>
      </c>
      <c r="B57" s="15">
        <f>'[1]LL PRICELIST'!E57</f>
        <v>80886</v>
      </c>
      <c r="C57" s="15">
        <v>1100</v>
      </c>
      <c r="D57" s="15">
        <f>'[1]Freight list'!$F$426</f>
        <v>2627</v>
      </c>
      <c r="E57" s="15">
        <f t="shared" si="8"/>
        <v>82413</v>
      </c>
      <c r="F57" s="15">
        <f t="shared" si="4"/>
        <v>14834.34</v>
      </c>
      <c r="G57" s="27">
        <f t="shared" si="9"/>
        <v>97247.34</v>
      </c>
      <c r="H57" s="17"/>
      <c r="I57" s="51"/>
    </row>
    <row r="58" spans="1:9">
      <c r="A58" s="13" t="s">
        <v>117</v>
      </c>
      <c r="B58" s="15">
        <f>'[1]LL PRICELIST'!F57</f>
        <v>80433</v>
      </c>
      <c r="C58" s="15">
        <v>1100</v>
      </c>
      <c r="D58" s="15">
        <f>'[1]Freight list'!$F$426</f>
        <v>2627</v>
      </c>
      <c r="E58" s="15">
        <f t="shared" si="8"/>
        <v>81960</v>
      </c>
      <c r="F58" s="15">
        <f t="shared" si="4"/>
        <v>14752.8</v>
      </c>
      <c r="G58" s="27">
        <f t="shared" si="9"/>
        <v>96712.8</v>
      </c>
      <c r="H58" s="17"/>
      <c r="I58" s="51"/>
    </row>
    <row r="59" spans="1:9">
      <c r="A59" s="13" t="s">
        <v>118</v>
      </c>
      <c r="B59" s="15">
        <f>'[1]LL PRICELIST'!B57-5500</f>
        <v>65156</v>
      </c>
      <c r="C59" s="15">
        <v>1100</v>
      </c>
      <c r="D59" s="15">
        <f>'[1]Freight list'!$F$426</f>
        <v>2627</v>
      </c>
      <c r="E59" s="15">
        <f t="shared" si="8"/>
        <v>66683</v>
      </c>
      <c r="F59" s="15">
        <f t="shared" si="4"/>
        <v>12002.94</v>
      </c>
      <c r="G59" s="27">
        <f t="shared" si="9"/>
        <v>78685.94</v>
      </c>
      <c r="H59" s="17"/>
      <c r="I59" s="51"/>
    </row>
    <row r="60" spans="1:9">
      <c r="A60" s="13" t="s">
        <v>119</v>
      </c>
      <c r="B60" s="15">
        <f>'[1]LL PRICELIST'!I57</f>
        <v>66656</v>
      </c>
      <c r="C60" s="15">
        <v>1100</v>
      </c>
      <c r="D60" s="15">
        <f>'[1]Freight list'!$F$426</f>
        <v>2627</v>
      </c>
      <c r="E60" s="15">
        <f t="shared" si="8"/>
        <v>68183</v>
      </c>
      <c r="F60" s="15">
        <f t="shared" si="4"/>
        <v>12272.94</v>
      </c>
      <c r="G60" s="27">
        <f t="shared" si="9"/>
        <v>80455.94</v>
      </c>
      <c r="H60" s="17"/>
      <c r="I60" s="41"/>
    </row>
    <row r="61" spans="1:9">
      <c r="A61" s="13" t="s">
        <v>120</v>
      </c>
      <c r="B61" s="15">
        <f>'[1]LL PRICELIST'!J57</f>
        <v>66656</v>
      </c>
      <c r="C61" s="15">
        <v>1100</v>
      </c>
      <c r="D61" s="15">
        <f>'[1]Freight list'!$F$426</f>
        <v>2627</v>
      </c>
      <c r="E61" s="15">
        <f t="shared" si="8"/>
        <v>68183</v>
      </c>
      <c r="F61" s="15">
        <f t="shared" si="4"/>
        <v>12272.94</v>
      </c>
      <c r="G61" s="27">
        <f t="shared" si="9"/>
        <v>80455.94</v>
      </c>
      <c r="H61" s="17"/>
      <c r="I61" s="41"/>
    </row>
    <row r="62" spans="1:9">
      <c r="A62" s="25" t="s">
        <v>121</v>
      </c>
      <c r="B62" s="15"/>
      <c r="C62" s="15"/>
      <c r="D62" s="15"/>
      <c r="E62" s="15"/>
      <c r="F62" s="15"/>
      <c r="G62" s="15"/>
      <c r="H62" s="15"/>
      <c r="I62" s="41"/>
    </row>
    <row r="63" spans="1:9">
      <c r="A63" s="13" t="s">
        <v>122</v>
      </c>
      <c r="B63" s="15" t="s">
        <v>123</v>
      </c>
      <c r="C63" s="15" t="s">
        <v>124</v>
      </c>
      <c r="D63" s="15" t="s">
        <v>125</v>
      </c>
      <c r="E63" s="15" t="s">
        <v>126</v>
      </c>
      <c r="F63" s="29" t="s">
        <v>127</v>
      </c>
      <c r="G63" s="29" t="s">
        <v>128</v>
      </c>
      <c r="H63" s="29" t="s">
        <v>129</v>
      </c>
      <c r="I63" s="41"/>
    </row>
    <row r="64" spans="1:9">
      <c r="A64" s="13" t="s">
        <v>130</v>
      </c>
      <c r="B64" s="30" t="s">
        <v>131</v>
      </c>
      <c r="C64" s="30" t="s">
        <v>132</v>
      </c>
      <c r="D64" s="30" t="s">
        <v>133</v>
      </c>
      <c r="E64" s="30" t="s">
        <v>134</v>
      </c>
      <c r="F64" s="30" t="s">
        <v>135</v>
      </c>
      <c r="G64" s="30" t="s">
        <v>136</v>
      </c>
      <c r="H64" s="5" t="s">
        <v>137</v>
      </c>
      <c r="I64" s="41"/>
    </row>
    <row r="65" spans="1:9">
      <c r="A65" s="13" t="s">
        <v>138</v>
      </c>
      <c r="B65" s="15" t="s">
        <v>123</v>
      </c>
      <c r="C65" s="15" t="s">
        <v>124</v>
      </c>
      <c r="D65" s="15" t="s">
        <v>125</v>
      </c>
      <c r="E65" s="15" t="s">
        <v>126</v>
      </c>
      <c r="F65" s="29" t="s">
        <v>127</v>
      </c>
      <c r="G65" s="29" t="s">
        <v>128</v>
      </c>
      <c r="H65" s="29" t="s">
        <v>129</v>
      </c>
      <c r="I65" s="41"/>
    </row>
    <row r="66" spans="1:9">
      <c r="A66" s="13" t="s">
        <v>139</v>
      </c>
      <c r="B66" s="30" t="s">
        <v>131</v>
      </c>
      <c r="C66" s="30" t="s">
        <v>132</v>
      </c>
      <c r="D66" s="30" t="s">
        <v>133</v>
      </c>
      <c r="E66" s="30" t="s">
        <v>134</v>
      </c>
      <c r="F66" s="30" t="s">
        <v>135</v>
      </c>
      <c r="G66" s="30" t="s">
        <v>136</v>
      </c>
      <c r="H66" s="5" t="s">
        <v>137</v>
      </c>
      <c r="I66" s="41"/>
    </row>
    <row r="67" ht="16.5" customHeight="1" spans="1:9">
      <c r="A67" s="32" t="s">
        <v>140</v>
      </c>
      <c r="B67" s="11"/>
      <c r="C67" s="11"/>
      <c r="D67" s="11"/>
      <c r="E67" s="11"/>
      <c r="F67" s="11"/>
      <c r="G67" s="11"/>
      <c r="H67" s="11"/>
      <c r="I67" s="11"/>
    </row>
    <row r="68" ht="16.5" customHeight="1" spans="1:9">
      <c r="A68" s="33" t="s">
        <v>141</v>
      </c>
      <c r="B68" s="11"/>
      <c r="C68" s="11"/>
      <c r="D68" s="11"/>
      <c r="E68" s="11"/>
      <c r="F68" s="11"/>
      <c r="G68" s="11"/>
      <c r="H68" s="11"/>
      <c r="I68" s="11"/>
    </row>
    <row r="69" spans="1:7">
      <c r="A69" s="32" t="s">
        <v>142</v>
      </c>
      <c r="C69" s="34"/>
      <c r="D69" s="34"/>
      <c r="E69" s="34"/>
      <c r="F69" s="34"/>
      <c r="G69" s="34"/>
    </row>
    <row r="70" spans="1:8">
      <c r="A70" s="32" t="s">
        <v>143</v>
      </c>
      <c r="B70" s="18"/>
      <c r="C70" s="18"/>
      <c r="D70" s="18"/>
      <c r="E70" s="18"/>
      <c r="F70" s="18"/>
      <c r="G70" s="18"/>
      <c r="H70" s="18"/>
    </row>
    <row r="71" spans="1:1">
      <c r="A71" s="32" t="s">
        <v>144</v>
      </c>
    </row>
    <row r="72" spans="1:1">
      <c r="A72" s="32" t="s">
        <v>145</v>
      </c>
    </row>
    <row r="73" spans="1:1">
      <c r="A73" s="33" t="s">
        <v>146</v>
      </c>
    </row>
    <row r="74" ht="15.75" spans="1:3">
      <c r="A74" s="35" t="s">
        <v>61</v>
      </c>
      <c r="B74" s="12"/>
      <c r="C74" s="12"/>
    </row>
    <row r="75" ht="15.75" spans="1:2">
      <c r="A75" s="35" t="s">
        <v>62</v>
      </c>
      <c r="B75" s="12"/>
    </row>
    <row r="76" spans="1:1">
      <c r="A76" s="12"/>
    </row>
    <row r="94" spans="1:1">
      <c r="A94" s="1" t="s">
        <v>9</v>
      </c>
    </row>
  </sheetData>
  <mergeCells count="7">
    <mergeCell ref="A1:I1"/>
    <mergeCell ref="A2:I2"/>
    <mergeCell ref="A3:I3"/>
    <mergeCell ref="A4:I4"/>
    <mergeCell ref="A5:H5"/>
    <mergeCell ref="A6:H6"/>
    <mergeCell ref="A7:I7"/>
  </mergeCells>
  <pageMargins left="0.3" right="0" top="0.67" bottom="0" header="0" footer="0"/>
  <pageSetup paperSize="9" scale="7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O94"/>
  <sheetViews>
    <sheetView topLeftCell="A40" workbookViewId="0">
      <selection activeCell="F53" sqref="F53"/>
    </sheetView>
  </sheetViews>
  <sheetFormatPr defaultColWidth="9" defaultRowHeight="12.75"/>
  <cols>
    <col min="1" max="1" width="27.7142857142857" style="1" customWidth="1"/>
    <col min="2" max="2" width="14.7142857142857" style="1" customWidth="1"/>
    <col min="3" max="3" width="10.2857142857143" style="1" customWidth="1"/>
    <col min="4" max="4" width="11.2857142857143" style="1" customWidth="1"/>
    <col min="5" max="5" width="11.7142857142857" style="1" customWidth="1"/>
    <col min="6" max="6" width="13.2857142857143" style="1" customWidth="1"/>
    <col min="7" max="7" width="13.8571428571429" style="1" customWidth="1"/>
    <col min="8" max="8" width="21.8571428571429" style="1" customWidth="1"/>
    <col min="9" max="9" width="0.142857142857143" style="1" hidden="1" customWidth="1"/>
    <col min="10" max="10" width="13.1428571428571" style="1" customWidth="1"/>
    <col min="11" max="16384" width="9.14285714285714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9">
      <c r="A5" s="4" t="s">
        <v>148</v>
      </c>
      <c r="B5" s="4"/>
      <c r="C5" s="4"/>
      <c r="D5" s="4"/>
      <c r="E5" s="4"/>
      <c r="F5" s="4"/>
      <c r="G5" s="4"/>
      <c r="H5" s="4"/>
      <c r="I5" s="16"/>
    </row>
    <row r="6" ht="15.75" customHeight="1" spans="1:8">
      <c r="A6" s="4" t="s">
        <v>64</v>
      </c>
      <c r="B6" s="4"/>
      <c r="C6" s="4"/>
      <c r="D6" s="4"/>
      <c r="E6" s="4"/>
      <c r="F6" s="4"/>
      <c r="G6" s="4"/>
      <c r="H6" s="4"/>
    </row>
    <row r="7" ht="14.25" customHeight="1" spans="1:9">
      <c r="A7" s="3" t="s">
        <v>8</v>
      </c>
      <c r="B7" s="3"/>
      <c r="C7" s="3"/>
      <c r="D7" s="3"/>
      <c r="E7" s="3"/>
      <c r="F7" s="3"/>
      <c r="G7" s="3"/>
      <c r="H7" s="3"/>
      <c r="I7" s="3"/>
    </row>
    <row r="8" spans="1:8">
      <c r="A8" s="44" t="s">
        <v>65</v>
      </c>
      <c r="B8" s="44" t="s">
        <v>66</v>
      </c>
      <c r="C8" s="44" t="s">
        <v>67</v>
      </c>
      <c r="D8" s="44" t="s">
        <v>68</v>
      </c>
      <c r="E8" s="44" t="s">
        <v>69</v>
      </c>
      <c r="F8" s="45" t="s">
        <v>70</v>
      </c>
      <c r="G8" s="46" t="s">
        <v>71</v>
      </c>
      <c r="H8" s="22"/>
    </row>
    <row r="9" spans="1:10">
      <c r="A9" s="9" t="s">
        <v>12</v>
      </c>
      <c r="B9" s="10"/>
      <c r="C9" s="5" t="s">
        <v>72</v>
      </c>
      <c r="D9" s="5" t="s">
        <v>73</v>
      </c>
      <c r="E9" s="5" t="s">
        <v>66</v>
      </c>
      <c r="F9" s="47">
        <v>0.18</v>
      </c>
      <c r="G9" s="6" t="s">
        <v>74</v>
      </c>
      <c r="H9" s="7"/>
      <c r="I9" s="21"/>
      <c r="J9" s="49"/>
    </row>
    <row r="10" spans="1:10">
      <c r="A10" s="13" t="s">
        <v>75</v>
      </c>
      <c r="B10" s="14">
        <f>[1]DAMAN!$B10</f>
        <v>72293</v>
      </c>
      <c r="C10" s="15">
        <v>1100</v>
      </c>
      <c r="D10" s="15">
        <f>'[1]Freight list'!$F$429</f>
        <v>2642</v>
      </c>
      <c r="E10" s="15">
        <f t="shared" ref="E10:E30" si="0">+B10-C10+D10</f>
        <v>73835</v>
      </c>
      <c r="F10" s="15">
        <f t="shared" ref="F10:F30" si="1">+E10*0.18</f>
        <v>13290.3</v>
      </c>
      <c r="G10" s="27">
        <f t="shared" ref="G10:G30" si="2">+E10*1.18</f>
        <v>87125.3</v>
      </c>
      <c r="H10" s="17"/>
      <c r="I10" s="21"/>
      <c r="J10" s="49"/>
    </row>
    <row r="11" spans="1:10">
      <c r="A11" s="13" t="s">
        <v>76</v>
      </c>
      <c r="B11" s="14">
        <f>[1]DAMAN!$B11</f>
        <v>73793</v>
      </c>
      <c r="C11" s="15">
        <v>1100</v>
      </c>
      <c r="D11" s="15">
        <f>'[1]Freight list'!$F$429</f>
        <v>2642</v>
      </c>
      <c r="E11" s="15">
        <f t="shared" si="0"/>
        <v>75335</v>
      </c>
      <c r="F11" s="15">
        <f t="shared" si="1"/>
        <v>13560.3</v>
      </c>
      <c r="G11" s="27">
        <f t="shared" si="2"/>
        <v>88895.3</v>
      </c>
      <c r="H11" s="17"/>
      <c r="I11" s="21"/>
      <c r="J11" s="49"/>
    </row>
    <row r="12" spans="1:10">
      <c r="A12" s="13" t="s">
        <v>77</v>
      </c>
      <c r="B12" s="14">
        <f>[1]DAMAN!$B12</f>
        <v>72293</v>
      </c>
      <c r="C12" s="15">
        <v>1100</v>
      </c>
      <c r="D12" s="15">
        <f>'[1]Freight list'!$F$429</f>
        <v>2642</v>
      </c>
      <c r="E12" s="15">
        <f t="shared" si="0"/>
        <v>73835</v>
      </c>
      <c r="F12" s="15">
        <f t="shared" si="1"/>
        <v>13290.3</v>
      </c>
      <c r="G12" s="27">
        <f t="shared" si="2"/>
        <v>87125.3</v>
      </c>
      <c r="H12" s="17"/>
      <c r="I12" s="21"/>
      <c r="J12" s="49"/>
    </row>
    <row r="13" s="43" customFormat="1" spans="1:10">
      <c r="A13" s="13" t="s">
        <v>78</v>
      </c>
      <c r="B13" s="14">
        <f>[1]DAMAN!$B13</f>
        <v>73073</v>
      </c>
      <c r="C13" s="15">
        <v>1100</v>
      </c>
      <c r="D13" s="15">
        <f>'[1]Freight list'!$F$429</f>
        <v>2642</v>
      </c>
      <c r="E13" s="15">
        <f t="shared" si="0"/>
        <v>74615</v>
      </c>
      <c r="F13" s="15">
        <f t="shared" si="1"/>
        <v>13430.7</v>
      </c>
      <c r="G13" s="27">
        <f t="shared" si="2"/>
        <v>88045.7</v>
      </c>
      <c r="H13" s="17"/>
      <c r="I13" s="50"/>
      <c r="J13" s="49"/>
    </row>
    <row r="14" spans="1:10">
      <c r="A14" s="13" t="s">
        <v>79</v>
      </c>
      <c r="B14" s="14">
        <f>[1]DAMAN!$B14</f>
        <v>72963</v>
      </c>
      <c r="C14" s="15">
        <v>1100</v>
      </c>
      <c r="D14" s="15">
        <f>'[1]Freight list'!$F$429</f>
        <v>2642</v>
      </c>
      <c r="E14" s="15">
        <f t="shared" si="0"/>
        <v>74505</v>
      </c>
      <c r="F14" s="15">
        <f t="shared" si="1"/>
        <v>13410.9</v>
      </c>
      <c r="G14" s="27">
        <f t="shared" si="2"/>
        <v>87915.9</v>
      </c>
      <c r="H14" s="17"/>
      <c r="I14" s="21"/>
      <c r="J14" s="49"/>
    </row>
    <row r="15" spans="1:10">
      <c r="A15" s="13" t="s">
        <v>80</v>
      </c>
      <c r="B15" s="14">
        <f>[1]DAMAN!$B15</f>
        <v>71963</v>
      </c>
      <c r="C15" s="15">
        <v>1100</v>
      </c>
      <c r="D15" s="15">
        <f>'[1]Freight list'!$F$429</f>
        <v>2642</v>
      </c>
      <c r="E15" s="15">
        <f t="shared" si="0"/>
        <v>73505</v>
      </c>
      <c r="F15" s="15">
        <f t="shared" si="1"/>
        <v>13230.9</v>
      </c>
      <c r="G15" s="27">
        <f t="shared" si="2"/>
        <v>86735.9</v>
      </c>
      <c r="H15" s="17"/>
      <c r="I15" s="21"/>
      <c r="J15" s="49"/>
    </row>
    <row r="16" spans="1:10">
      <c r="A16" s="13" t="s">
        <v>81</v>
      </c>
      <c r="B16" s="14">
        <f>[1]DAMAN!$B16</f>
        <v>71463</v>
      </c>
      <c r="C16" s="15">
        <v>1100</v>
      </c>
      <c r="D16" s="15">
        <f>'[1]Freight list'!$F$429</f>
        <v>2642</v>
      </c>
      <c r="E16" s="15">
        <f t="shared" si="0"/>
        <v>73005</v>
      </c>
      <c r="F16" s="15">
        <f t="shared" si="1"/>
        <v>13140.9</v>
      </c>
      <c r="G16" s="27">
        <f t="shared" si="2"/>
        <v>86145.9</v>
      </c>
      <c r="H16" s="17"/>
      <c r="I16" s="21"/>
      <c r="J16" s="49"/>
    </row>
    <row r="17" spans="1:10">
      <c r="A17" s="13" t="s">
        <v>82</v>
      </c>
      <c r="B17" s="14">
        <f>[1]DAMAN!$B17</f>
        <v>73339</v>
      </c>
      <c r="C17" s="15">
        <v>1100</v>
      </c>
      <c r="D17" s="15">
        <f>'[1]Freight list'!$F$429</f>
        <v>2642</v>
      </c>
      <c r="E17" s="15">
        <f t="shared" si="0"/>
        <v>74881</v>
      </c>
      <c r="F17" s="15">
        <f t="shared" si="1"/>
        <v>13478.58</v>
      </c>
      <c r="G17" s="27">
        <f t="shared" si="2"/>
        <v>88359.58</v>
      </c>
      <c r="H17" s="17"/>
      <c r="I17" s="21"/>
      <c r="J17" s="49"/>
    </row>
    <row r="18" spans="1:10">
      <c r="A18" s="13" t="s">
        <v>21</v>
      </c>
      <c r="B18" s="14">
        <f>[1]DAMAN!$B18</f>
        <v>74873</v>
      </c>
      <c r="C18" s="15">
        <v>1100</v>
      </c>
      <c r="D18" s="15">
        <f>'[1]Freight list'!$F$429</f>
        <v>2642</v>
      </c>
      <c r="E18" s="15">
        <f t="shared" si="0"/>
        <v>76415</v>
      </c>
      <c r="F18" s="15">
        <f t="shared" si="1"/>
        <v>13754.7</v>
      </c>
      <c r="G18" s="27">
        <f t="shared" si="2"/>
        <v>90169.7</v>
      </c>
      <c r="H18" s="17"/>
      <c r="I18" s="21"/>
      <c r="J18" s="49"/>
    </row>
    <row r="19" spans="1:10">
      <c r="A19" s="13" t="s">
        <v>83</v>
      </c>
      <c r="B19" s="14">
        <f>[1]DAMAN!$B19</f>
        <v>66023</v>
      </c>
      <c r="C19" s="15">
        <v>1100</v>
      </c>
      <c r="D19" s="15">
        <f>'[1]Freight list'!$F$429</f>
        <v>2642</v>
      </c>
      <c r="E19" s="15">
        <f t="shared" si="0"/>
        <v>67565</v>
      </c>
      <c r="F19" s="15">
        <f t="shared" si="1"/>
        <v>12161.7</v>
      </c>
      <c r="G19" s="27">
        <f t="shared" si="2"/>
        <v>79726.7</v>
      </c>
      <c r="H19" s="17"/>
      <c r="I19" s="21"/>
      <c r="J19" s="49"/>
    </row>
    <row r="20" spans="1:10">
      <c r="A20" s="13" t="s">
        <v>84</v>
      </c>
      <c r="B20" s="14">
        <f>[1]DAMAN!$B20</f>
        <v>72523</v>
      </c>
      <c r="C20" s="15">
        <v>1100</v>
      </c>
      <c r="D20" s="15">
        <f>'[1]Freight list'!$F$429</f>
        <v>2642</v>
      </c>
      <c r="E20" s="15">
        <f t="shared" si="0"/>
        <v>74065</v>
      </c>
      <c r="F20" s="15">
        <f t="shared" si="1"/>
        <v>13331.7</v>
      </c>
      <c r="G20" s="27">
        <f t="shared" si="2"/>
        <v>87396.7</v>
      </c>
      <c r="H20" s="17"/>
      <c r="I20" s="21"/>
      <c r="J20" s="49"/>
    </row>
    <row r="21" spans="1:10">
      <c r="A21" s="13" t="s">
        <v>85</v>
      </c>
      <c r="B21" s="14">
        <f>[1]DAMAN!$B21</f>
        <v>75056</v>
      </c>
      <c r="C21" s="15">
        <v>1100</v>
      </c>
      <c r="D21" s="15">
        <f>'[1]Freight list'!$F$429</f>
        <v>2642</v>
      </c>
      <c r="E21" s="15">
        <f t="shared" si="0"/>
        <v>76598</v>
      </c>
      <c r="F21" s="15">
        <f t="shared" si="1"/>
        <v>13787.64</v>
      </c>
      <c r="G21" s="27">
        <f t="shared" si="2"/>
        <v>90385.64</v>
      </c>
      <c r="H21" s="17"/>
      <c r="I21" s="21"/>
      <c r="J21" s="49"/>
    </row>
    <row r="22" s="43" customFormat="1" spans="1:10">
      <c r="A22" s="13" t="s">
        <v>86</v>
      </c>
      <c r="B22" s="14">
        <f>[1]DAMAN!$B22</f>
        <v>76899</v>
      </c>
      <c r="C22" s="15">
        <v>1100</v>
      </c>
      <c r="D22" s="15">
        <f>'[1]Freight list'!$F$429</f>
        <v>2642</v>
      </c>
      <c r="E22" s="15">
        <f t="shared" si="0"/>
        <v>78441</v>
      </c>
      <c r="F22" s="15">
        <f t="shared" si="1"/>
        <v>14119.38</v>
      </c>
      <c r="G22" s="27">
        <f t="shared" si="2"/>
        <v>92560.38</v>
      </c>
      <c r="H22" s="17"/>
      <c r="I22" s="50"/>
      <c r="J22" s="49"/>
    </row>
    <row r="23" spans="1:10">
      <c r="A23" s="13" t="s">
        <v>87</v>
      </c>
      <c r="B23" s="14">
        <f>[1]DAMAN!$B23</f>
        <v>77789</v>
      </c>
      <c r="C23" s="15">
        <v>1100</v>
      </c>
      <c r="D23" s="15">
        <f>'[1]Freight list'!$F$429</f>
        <v>2642</v>
      </c>
      <c r="E23" s="15">
        <f t="shared" si="0"/>
        <v>79331</v>
      </c>
      <c r="F23" s="15">
        <f t="shared" si="1"/>
        <v>14279.58</v>
      </c>
      <c r="G23" s="27">
        <f t="shared" si="2"/>
        <v>93610.58</v>
      </c>
      <c r="H23" s="17"/>
      <c r="I23" s="21"/>
      <c r="J23" s="49"/>
    </row>
    <row r="24" spans="1:10">
      <c r="A24" s="13" t="s">
        <v>88</v>
      </c>
      <c r="B24" s="14">
        <f>[1]DAMAN!$B24</f>
        <v>79099</v>
      </c>
      <c r="C24" s="15">
        <v>1100</v>
      </c>
      <c r="D24" s="15">
        <f>'[1]Freight list'!$F$429</f>
        <v>2642</v>
      </c>
      <c r="E24" s="15">
        <f t="shared" si="0"/>
        <v>80641</v>
      </c>
      <c r="F24" s="15">
        <f t="shared" si="1"/>
        <v>14515.38</v>
      </c>
      <c r="G24" s="27">
        <f t="shared" si="2"/>
        <v>95156.38</v>
      </c>
      <c r="H24" s="17"/>
      <c r="I24" s="51"/>
      <c r="J24" s="49"/>
    </row>
    <row r="25" spans="1:10">
      <c r="A25" s="13" t="s">
        <v>89</v>
      </c>
      <c r="B25" s="14">
        <f>[1]DAMAN!$B25</f>
        <v>75399</v>
      </c>
      <c r="C25" s="15">
        <v>1100</v>
      </c>
      <c r="D25" s="15">
        <f>'[1]Freight list'!$F$429</f>
        <v>2642</v>
      </c>
      <c r="E25" s="15">
        <f t="shared" si="0"/>
        <v>76941</v>
      </c>
      <c r="F25" s="15">
        <f t="shared" si="1"/>
        <v>13849.38</v>
      </c>
      <c r="G25" s="27">
        <f t="shared" si="2"/>
        <v>90790.38</v>
      </c>
      <c r="H25" s="17"/>
      <c r="I25" s="51"/>
      <c r="J25" s="49"/>
    </row>
    <row r="26" spans="1:10">
      <c r="A26" s="13" t="s">
        <v>90</v>
      </c>
      <c r="B26" s="14">
        <f>[1]DAMAN!$B26</f>
        <v>67523</v>
      </c>
      <c r="C26" s="15">
        <v>1100</v>
      </c>
      <c r="D26" s="15">
        <f>'[1]Freight list'!$F$429</f>
        <v>2642</v>
      </c>
      <c r="E26" s="15">
        <f t="shared" si="0"/>
        <v>69065</v>
      </c>
      <c r="F26" s="15">
        <f t="shared" si="1"/>
        <v>12431.7</v>
      </c>
      <c r="G26" s="27">
        <f t="shared" si="2"/>
        <v>81496.7</v>
      </c>
      <c r="H26" s="17"/>
      <c r="I26" s="51"/>
      <c r="J26" s="49"/>
    </row>
    <row r="27" ht="18" customHeight="1" spans="1:15">
      <c r="A27" s="13" t="s">
        <v>91</v>
      </c>
      <c r="B27" s="14">
        <f>[1]DAMAN!$B27</f>
        <v>66523</v>
      </c>
      <c r="C27" s="15">
        <v>1100</v>
      </c>
      <c r="D27" s="15">
        <f>'[1]Freight list'!$F$429</f>
        <v>2642</v>
      </c>
      <c r="E27" s="15">
        <f t="shared" si="0"/>
        <v>68065</v>
      </c>
      <c r="F27" s="15">
        <f t="shared" si="1"/>
        <v>12251.7</v>
      </c>
      <c r="G27" s="27">
        <f t="shared" si="2"/>
        <v>80316.7</v>
      </c>
      <c r="H27" s="17"/>
      <c r="I27" s="51"/>
      <c r="J27" s="49"/>
      <c r="O27" s="1" t="s">
        <v>92</v>
      </c>
    </row>
    <row r="28" ht="18" customHeight="1" spans="1:10">
      <c r="A28" s="13" t="s">
        <v>93</v>
      </c>
      <c r="B28" s="14">
        <f>[1]DAMAN!$B28</f>
        <v>65573</v>
      </c>
      <c r="C28" s="15">
        <v>1100</v>
      </c>
      <c r="D28" s="15">
        <f>'[1]Freight list'!$F$429</f>
        <v>2642</v>
      </c>
      <c r="E28" s="15">
        <f t="shared" si="0"/>
        <v>67115</v>
      </c>
      <c r="F28" s="15">
        <f t="shared" si="1"/>
        <v>12080.7</v>
      </c>
      <c r="G28" s="27">
        <f t="shared" si="2"/>
        <v>79195.7</v>
      </c>
      <c r="H28" s="17"/>
      <c r="I28" s="51"/>
      <c r="J28" s="49"/>
    </row>
    <row r="29" ht="18" customHeight="1" spans="1:10">
      <c r="A29" s="13" t="s">
        <v>94</v>
      </c>
      <c r="B29" s="14">
        <f>[1]DAMAN!$B29</f>
        <v>69873</v>
      </c>
      <c r="C29" s="15">
        <v>1100</v>
      </c>
      <c r="D29" s="15">
        <f>'[1]Freight list'!$F$429</f>
        <v>2642</v>
      </c>
      <c r="E29" s="15">
        <f t="shared" si="0"/>
        <v>71415</v>
      </c>
      <c r="F29" s="15">
        <f t="shared" si="1"/>
        <v>12854.7</v>
      </c>
      <c r="G29" s="27">
        <f t="shared" si="2"/>
        <v>84269.7</v>
      </c>
      <c r="H29" s="17"/>
      <c r="I29" s="51"/>
      <c r="J29" s="49"/>
    </row>
    <row r="30" ht="18" customHeight="1" spans="1:10">
      <c r="A30" s="13" t="s">
        <v>95</v>
      </c>
      <c r="B30" s="14">
        <f>[1]DAMAN!$B30</f>
        <v>66463</v>
      </c>
      <c r="C30" s="15">
        <v>1100</v>
      </c>
      <c r="D30" s="15">
        <f>'[1]Freight list'!$F$429</f>
        <v>2642</v>
      </c>
      <c r="E30" s="15">
        <f t="shared" si="0"/>
        <v>68005</v>
      </c>
      <c r="F30" s="15">
        <f t="shared" si="1"/>
        <v>12240.9</v>
      </c>
      <c r="G30" s="27">
        <f t="shared" si="2"/>
        <v>80245.9</v>
      </c>
      <c r="H30" s="17"/>
      <c r="I30" s="51"/>
      <c r="J30" s="49"/>
    </row>
    <row r="31" ht="18" customHeight="1" spans="1:10">
      <c r="A31" s="25" t="s">
        <v>29</v>
      </c>
      <c r="B31" s="15"/>
      <c r="C31" s="15"/>
      <c r="D31" s="15"/>
      <c r="E31" s="15"/>
      <c r="F31" s="15"/>
      <c r="G31" s="48"/>
      <c r="H31" s="48"/>
      <c r="I31" s="52"/>
      <c r="J31" s="49"/>
    </row>
    <row r="32" spans="1:10">
      <c r="A32" s="13" t="s">
        <v>30</v>
      </c>
      <c r="B32" s="14">
        <f>[1]DAMAN!$B32</f>
        <v>78336</v>
      </c>
      <c r="C32" s="15">
        <v>1100</v>
      </c>
      <c r="D32" s="15">
        <f>'[1]Freight list'!$F$429</f>
        <v>2642</v>
      </c>
      <c r="E32" s="15">
        <f t="shared" ref="E32:E41" si="3">+B32-C32+D32</f>
        <v>79878</v>
      </c>
      <c r="F32" s="15">
        <f t="shared" ref="F32:F61" si="4">+E32*0.18</f>
        <v>14378.04</v>
      </c>
      <c r="G32" s="27">
        <f t="shared" ref="G32:G41" si="5">+E32*1.18</f>
        <v>94256.04</v>
      </c>
      <c r="H32" s="17"/>
      <c r="I32" s="51"/>
      <c r="J32" s="49"/>
    </row>
    <row r="33" spans="1:10">
      <c r="A33" s="13" t="s">
        <v>96</v>
      </c>
      <c r="B33" s="14">
        <f>[1]DAMAN!$B33</f>
        <v>77146</v>
      </c>
      <c r="C33" s="15">
        <v>1100</v>
      </c>
      <c r="D33" s="15">
        <f>'[1]Freight list'!$F$429</f>
        <v>2642</v>
      </c>
      <c r="E33" s="15">
        <f t="shared" si="3"/>
        <v>78688</v>
      </c>
      <c r="F33" s="15">
        <f t="shared" si="4"/>
        <v>14163.84</v>
      </c>
      <c r="G33" s="27">
        <f t="shared" si="5"/>
        <v>92851.84</v>
      </c>
      <c r="H33" s="17"/>
      <c r="I33" s="51"/>
      <c r="J33" s="49"/>
    </row>
    <row r="34" spans="1:10">
      <c r="A34" s="13" t="s">
        <v>97</v>
      </c>
      <c r="B34" s="14">
        <f>[1]DAMAN!$B34</f>
        <v>76626</v>
      </c>
      <c r="C34" s="15">
        <v>1100</v>
      </c>
      <c r="D34" s="15">
        <f>'[1]Freight list'!$F$429</f>
        <v>2642</v>
      </c>
      <c r="E34" s="15">
        <f t="shared" si="3"/>
        <v>78168</v>
      </c>
      <c r="F34" s="15">
        <f t="shared" si="4"/>
        <v>14070.24</v>
      </c>
      <c r="G34" s="27">
        <f t="shared" si="5"/>
        <v>92238.24</v>
      </c>
      <c r="H34" s="17"/>
      <c r="I34" s="51"/>
      <c r="J34" s="49"/>
    </row>
    <row r="35" spans="1:10">
      <c r="A35" s="13" t="s">
        <v>98</v>
      </c>
      <c r="B35" s="14">
        <f>[1]DAMAN!$B35</f>
        <v>78476</v>
      </c>
      <c r="C35" s="15">
        <v>1100</v>
      </c>
      <c r="D35" s="15">
        <f>'[1]Freight list'!$F$429</f>
        <v>2642</v>
      </c>
      <c r="E35" s="15">
        <f t="shared" si="3"/>
        <v>80018</v>
      </c>
      <c r="F35" s="15">
        <f t="shared" si="4"/>
        <v>14403.24</v>
      </c>
      <c r="G35" s="27">
        <f t="shared" si="5"/>
        <v>94421.24</v>
      </c>
      <c r="H35" s="17"/>
      <c r="I35" s="51"/>
      <c r="J35" s="49"/>
    </row>
    <row r="36" spans="1:10">
      <c r="A36" s="13" t="s">
        <v>33</v>
      </c>
      <c r="B36" s="14">
        <f>[1]DAMAN!$B36</f>
        <v>77646</v>
      </c>
      <c r="C36" s="15">
        <v>1100</v>
      </c>
      <c r="D36" s="15">
        <f>'[1]Freight list'!$F$429</f>
        <v>2642</v>
      </c>
      <c r="E36" s="15">
        <f t="shared" si="3"/>
        <v>79188</v>
      </c>
      <c r="F36" s="15">
        <f t="shared" si="4"/>
        <v>14253.84</v>
      </c>
      <c r="G36" s="27">
        <f t="shared" si="5"/>
        <v>93441.84</v>
      </c>
      <c r="H36" s="17"/>
      <c r="I36" s="51"/>
      <c r="J36" s="49"/>
    </row>
    <row r="37" spans="1:10">
      <c r="A37" s="13" t="s">
        <v>99</v>
      </c>
      <c r="B37" s="14">
        <f>[1]DAMAN!$B37</f>
        <v>79846</v>
      </c>
      <c r="C37" s="15">
        <v>1100</v>
      </c>
      <c r="D37" s="15">
        <f>'[1]Freight list'!$F$429</f>
        <v>2642</v>
      </c>
      <c r="E37" s="15">
        <f t="shared" si="3"/>
        <v>81388</v>
      </c>
      <c r="F37" s="15">
        <f t="shared" si="4"/>
        <v>14649.84</v>
      </c>
      <c r="G37" s="27">
        <f t="shared" si="5"/>
        <v>96037.84</v>
      </c>
      <c r="H37" s="17"/>
      <c r="I37" s="51"/>
      <c r="J37" s="49"/>
    </row>
    <row r="38" spans="1:10">
      <c r="A38" s="13" t="s">
        <v>100</v>
      </c>
      <c r="B38" s="14">
        <f>[1]DAMAN!$B38</f>
        <v>76126</v>
      </c>
      <c r="C38" s="15">
        <v>1100</v>
      </c>
      <c r="D38" s="15">
        <f>'[1]Freight list'!$F$429</f>
        <v>2642</v>
      </c>
      <c r="E38" s="15">
        <f t="shared" si="3"/>
        <v>77668</v>
      </c>
      <c r="F38" s="15">
        <f t="shared" si="4"/>
        <v>13980.24</v>
      </c>
      <c r="G38" s="27">
        <f t="shared" si="5"/>
        <v>91648.24</v>
      </c>
      <c r="H38" s="17"/>
      <c r="I38" s="51"/>
      <c r="J38" s="49"/>
    </row>
    <row r="39" spans="1:10">
      <c r="A39" s="13" t="s">
        <v>101</v>
      </c>
      <c r="B39" s="14">
        <f>[1]DAMAN!$B39</f>
        <v>76146</v>
      </c>
      <c r="C39" s="15">
        <v>1100</v>
      </c>
      <c r="D39" s="15">
        <f>'[1]Freight list'!$F$429</f>
        <v>2642</v>
      </c>
      <c r="E39" s="15">
        <f t="shared" si="3"/>
        <v>77688</v>
      </c>
      <c r="F39" s="15">
        <f t="shared" si="4"/>
        <v>13983.84</v>
      </c>
      <c r="G39" s="27">
        <f t="shared" si="5"/>
        <v>91671.84</v>
      </c>
      <c r="H39" s="17"/>
      <c r="I39" s="51"/>
      <c r="J39" s="49"/>
    </row>
    <row r="40" spans="1:10">
      <c r="A40" s="13" t="s">
        <v>102</v>
      </c>
      <c r="B40" s="14">
        <f>[1]DAMAN!$B40</f>
        <v>81936</v>
      </c>
      <c r="C40" s="15">
        <v>1100</v>
      </c>
      <c r="D40" s="15">
        <f>'[1]Freight list'!$F$429</f>
        <v>2642</v>
      </c>
      <c r="E40" s="15">
        <f t="shared" si="3"/>
        <v>83478</v>
      </c>
      <c r="F40" s="15">
        <f t="shared" si="4"/>
        <v>15026.04</v>
      </c>
      <c r="G40" s="27">
        <f t="shared" si="5"/>
        <v>98504.04</v>
      </c>
      <c r="H40" s="17"/>
      <c r="I40" s="51"/>
      <c r="J40" s="49"/>
    </row>
    <row r="41" spans="1:10">
      <c r="A41" s="13" t="s">
        <v>103</v>
      </c>
      <c r="B41" s="14">
        <f>[1]DAMAN!$B41</f>
        <v>72626</v>
      </c>
      <c r="C41" s="15">
        <v>1100</v>
      </c>
      <c r="D41" s="15">
        <f>'[1]Freight list'!$F$429</f>
        <v>2642</v>
      </c>
      <c r="E41" s="15">
        <f t="shared" si="3"/>
        <v>74168</v>
      </c>
      <c r="F41" s="15">
        <f t="shared" si="4"/>
        <v>13350.24</v>
      </c>
      <c r="G41" s="27">
        <f t="shared" si="5"/>
        <v>87518.24</v>
      </c>
      <c r="H41" s="17"/>
      <c r="I41" s="51"/>
      <c r="J41" s="49"/>
    </row>
    <row r="42" ht="18" customHeight="1" spans="1:10">
      <c r="A42" s="25" t="s">
        <v>38</v>
      </c>
      <c r="B42" s="14"/>
      <c r="C42" s="15"/>
      <c r="D42" s="15"/>
      <c r="E42" s="15"/>
      <c r="F42" s="15"/>
      <c r="G42" s="15"/>
      <c r="H42" s="18"/>
      <c r="I42" s="51"/>
      <c r="J42" s="49"/>
    </row>
    <row r="43" spans="1:10">
      <c r="A43" s="13" t="s">
        <v>104</v>
      </c>
      <c r="B43" s="14">
        <f>[1]DAMAN!$B43</f>
        <v>83493</v>
      </c>
      <c r="C43" s="15">
        <v>1100</v>
      </c>
      <c r="D43" s="15">
        <f>'[1]Freight list'!$F$429</f>
        <v>2642</v>
      </c>
      <c r="E43" s="15">
        <f t="shared" ref="E43:E51" si="6">+B43-C43+D43</f>
        <v>85035</v>
      </c>
      <c r="F43" s="15">
        <f t="shared" si="4"/>
        <v>15306.3</v>
      </c>
      <c r="G43" s="27">
        <f t="shared" ref="G43:G51" si="7">+E43*1.18</f>
        <v>100341.3</v>
      </c>
      <c r="H43" s="17"/>
      <c r="I43" s="51"/>
      <c r="J43" s="49"/>
    </row>
    <row r="44" spans="1:10">
      <c r="A44" s="13" t="s">
        <v>105</v>
      </c>
      <c r="B44" s="14">
        <f>[1]DAMAN!$B44</f>
        <v>72626</v>
      </c>
      <c r="C44" s="15">
        <v>1100</v>
      </c>
      <c r="D44" s="15">
        <f>'[1]Freight list'!$F$429</f>
        <v>2642</v>
      </c>
      <c r="E44" s="15">
        <f t="shared" si="6"/>
        <v>74168</v>
      </c>
      <c r="F44" s="15">
        <f t="shared" si="4"/>
        <v>13350.24</v>
      </c>
      <c r="G44" s="27">
        <f t="shared" si="7"/>
        <v>87518.24</v>
      </c>
      <c r="H44" s="17"/>
      <c r="I44" s="51"/>
      <c r="J44" s="49"/>
    </row>
    <row r="45" spans="1:10">
      <c r="A45" s="13" t="s">
        <v>45</v>
      </c>
      <c r="B45" s="14">
        <f>[1]DAMAN!$B45</f>
        <v>81943</v>
      </c>
      <c r="C45" s="15">
        <v>1100</v>
      </c>
      <c r="D45" s="15">
        <f>'[1]Freight list'!$F$429</f>
        <v>2642</v>
      </c>
      <c r="E45" s="15">
        <f t="shared" si="6"/>
        <v>83485</v>
      </c>
      <c r="F45" s="15">
        <f t="shared" si="4"/>
        <v>15027.3</v>
      </c>
      <c r="G45" s="27">
        <f t="shared" si="7"/>
        <v>98512.3</v>
      </c>
      <c r="H45" s="17"/>
      <c r="I45" s="51"/>
      <c r="J45" s="49"/>
    </row>
    <row r="46" spans="1:10">
      <c r="A46" s="13" t="s">
        <v>106</v>
      </c>
      <c r="B46" s="14">
        <f>[1]DAMAN!$B46</f>
        <v>80183</v>
      </c>
      <c r="C46" s="15">
        <v>1100</v>
      </c>
      <c r="D46" s="15">
        <f>'[1]Freight list'!$F$429</f>
        <v>2642</v>
      </c>
      <c r="E46" s="15">
        <f t="shared" si="6"/>
        <v>81725</v>
      </c>
      <c r="F46" s="15">
        <f t="shared" si="4"/>
        <v>14710.5</v>
      </c>
      <c r="G46" s="27">
        <f t="shared" si="7"/>
        <v>96435.5</v>
      </c>
      <c r="H46" s="17"/>
      <c r="I46" s="51"/>
      <c r="J46" s="49"/>
    </row>
    <row r="47" spans="1:10">
      <c r="A47" s="13" t="s">
        <v>107</v>
      </c>
      <c r="B47" s="14">
        <f>[1]DAMAN!$B47</f>
        <v>80183</v>
      </c>
      <c r="C47" s="15">
        <v>1100</v>
      </c>
      <c r="D47" s="15">
        <f>'[1]Freight list'!$F$429</f>
        <v>2642</v>
      </c>
      <c r="E47" s="15">
        <f t="shared" si="6"/>
        <v>81725</v>
      </c>
      <c r="F47" s="15">
        <f t="shared" si="4"/>
        <v>14710.5</v>
      </c>
      <c r="G47" s="27">
        <f t="shared" si="7"/>
        <v>96435.5</v>
      </c>
      <c r="H47" s="17"/>
      <c r="I47" s="51"/>
      <c r="J47" s="49"/>
    </row>
    <row r="48" spans="1:10">
      <c r="A48" s="13" t="s">
        <v>108</v>
      </c>
      <c r="B48" s="14">
        <f>[1]DAMAN!$B48</f>
        <v>79683</v>
      </c>
      <c r="C48" s="15">
        <v>1100</v>
      </c>
      <c r="D48" s="15">
        <f>'[1]Freight list'!$F$429</f>
        <v>2642</v>
      </c>
      <c r="E48" s="15">
        <f t="shared" si="6"/>
        <v>81225</v>
      </c>
      <c r="F48" s="15">
        <f t="shared" si="4"/>
        <v>14620.5</v>
      </c>
      <c r="G48" s="27">
        <f t="shared" si="7"/>
        <v>95845.5</v>
      </c>
      <c r="H48" s="17"/>
      <c r="I48" s="51"/>
      <c r="J48" s="49"/>
    </row>
    <row r="49" spans="1:10">
      <c r="A49" s="13" t="s">
        <v>109</v>
      </c>
      <c r="B49" s="14">
        <f>[1]DAMAN!$B49</f>
        <v>85016</v>
      </c>
      <c r="C49" s="15">
        <v>1100</v>
      </c>
      <c r="D49" s="15">
        <f>'[1]Freight list'!$F$429</f>
        <v>2642</v>
      </c>
      <c r="E49" s="15">
        <f t="shared" si="6"/>
        <v>86558</v>
      </c>
      <c r="F49" s="15">
        <f t="shared" si="4"/>
        <v>15580.44</v>
      </c>
      <c r="G49" s="27">
        <f t="shared" si="7"/>
        <v>102138.44</v>
      </c>
      <c r="H49" s="17"/>
      <c r="I49" s="51"/>
      <c r="J49" s="49"/>
    </row>
    <row r="50" spans="1:10">
      <c r="A50" s="13" t="s">
        <v>110</v>
      </c>
      <c r="B50" s="14">
        <f>[1]DAMAN!$B50</f>
        <v>88016</v>
      </c>
      <c r="C50" s="15">
        <v>1100</v>
      </c>
      <c r="D50" s="15">
        <f>'[1]Freight list'!$F$429</f>
        <v>2642</v>
      </c>
      <c r="E50" s="15">
        <f t="shared" si="6"/>
        <v>89558</v>
      </c>
      <c r="F50" s="15">
        <f t="shared" si="4"/>
        <v>16120.44</v>
      </c>
      <c r="G50" s="27">
        <f t="shared" si="7"/>
        <v>105678.44</v>
      </c>
      <c r="H50" s="17"/>
      <c r="I50" s="51"/>
      <c r="J50" s="49"/>
    </row>
    <row r="51" spans="1:10">
      <c r="A51" s="28" t="s">
        <v>111</v>
      </c>
      <c r="B51" s="14">
        <f>[1]DAMAN!$B51</f>
        <v>87036</v>
      </c>
      <c r="C51" s="15">
        <v>1100</v>
      </c>
      <c r="D51" s="15">
        <f>'[1]Freight list'!$F$429</f>
        <v>2642</v>
      </c>
      <c r="E51" s="15">
        <f t="shared" si="6"/>
        <v>88578</v>
      </c>
      <c r="F51" s="15">
        <f t="shared" si="4"/>
        <v>15944.04</v>
      </c>
      <c r="G51" s="27">
        <f t="shared" si="7"/>
        <v>104522.04</v>
      </c>
      <c r="H51" s="17"/>
      <c r="I51" s="51"/>
      <c r="J51" s="49"/>
    </row>
    <row r="52" ht="18" customHeight="1" spans="1:10">
      <c r="A52" s="25" t="s">
        <v>48</v>
      </c>
      <c r="B52" s="14"/>
      <c r="C52" s="15"/>
      <c r="D52" s="15"/>
      <c r="E52" s="15"/>
      <c r="F52" s="15"/>
      <c r="G52" s="15"/>
      <c r="H52" s="18"/>
      <c r="I52" s="51"/>
      <c r="J52" s="49"/>
    </row>
    <row r="53" spans="1:10">
      <c r="A53" s="13" t="s">
        <v>112</v>
      </c>
      <c r="B53" s="14">
        <f>[1]DAMAN!$B53</f>
        <v>71656</v>
      </c>
      <c r="C53" s="15">
        <v>1100</v>
      </c>
      <c r="D53" s="15">
        <f>'[1]Freight list'!$F$429</f>
        <v>2642</v>
      </c>
      <c r="E53" s="15">
        <f t="shared" ref="E53:E61" si="8">+B53-C53+D53</f>
        <v>73198</v>
      </c>
      <c r="F53" s="15">
        <f t="shared" si="4"/>
        <v>13175.64</v>
      </c>
      <c r="G53" s="27">
        <f t="shared" ref="G53:G61" si="9">+E53*1.18</f>
        <v>86373.64</v>
      </c>
      <c r="H53" s="17"/>
      <c r="I53" s="51"/>
      <c r="J53" s="49"/>
    </row>
    <row r="54" spans="1:10">
      <c r="A54" s="13" t="s">
        <v>113</v>
      </c>
      <c r="B54" s="14">
        <f>[1]DAMAN!$B54</f>
        <v>70656</v>
      </c>
      <c r="C54" s="15">
        <v>1100</v>
      </c>
      <c r="D54" s="15">
        <f>'[1]Freight list'!$F$429</f>
        <v>2642</v>
      </c>
      <c r="E54" s="15">
        <f t="shared" si="8"/>
        <v>72198</v>
      </c>
      <c r="F54" s="15">
        <f t="shared" si="4"/>
        <v>12995.64</v>
      </c>
      <c r="G54" s="27">
        <f t="shared" si="9"/>
        <v>85193.64</v>
      </c>
      <c r="H54" s="17"/>
      <c r="I54" s="51"/>
      <c r="J54" s="49"/>
    </row>
    <row r="55" spans="1:10">
      <c r="A55" s="13" t="s">
        <v>114</v>
      </c>
      <c r="B55" s="14">
        <f>[1]DAMAN!$B55</f>
        <v>70656</v>
      </c>
      <c r="C55" s="15">
        <v>1100</v>
      </c>
      <c r="D55" s="15">
        <f>'[1]Freight list'!$F$429</f>
        <v>2642</v>
      </c>
      <c r="E55" s="15">
        <f t="shared" si="8"/>
        <v>72198</v>
      </c>
      <c r="F55" s="15">
        <f t="shared" si="4"/>
        <v>12995.64</v>
      </c>
      <c r="G55" s="27">
        <f t="shared" si="9"/>
        <v>85193.64</v>
      </c>
      <c r="H55" s="17"/>
      <c r="I55" s="51"/>
      <c r="J55" s="49"/>
    </row>
    <row r="56" spans="1:10">
      <c r="A56" s="13" t="s">
        <v>115</v>
      </c>
      <c r="B56" s="14">
        <f>[1]DAMAN!$B56</f>
        <v>79386</v>
      </c>
      <c r="C56" s="15">
        <v>1100</v>
      </c>
      <c r="D56" s="15">
        <f>'[1]Freight list'!$F$429</f>
        <v>2642</v>
      </c>
      <c r="E56" s="15">
        <f t="shared" si="8"/>
        <v>80928</v>
      </c>
      <c r="F56" s="15">
        <f t="shared" si="4"/>
        <v>14567.04</v>
      </c>
      <c r="G56" s="27">
        <f t="shared" si="9"/>
        <v>95495.04</v>
      </c>
      <c r="H56" s="17"/>
      <c r="I56" s="51"/>
      <c r="J56" s="49"/>
    </row>
    <row r="57" spans="1:10">
      <c r="A57" s="13" t="s">
        <v>116</v>
      </c>
      <c r="B57" s="14">
        <f>[1]DAMAN!$B57</f>
        <v>80886</v>
      </c>
      <c r="C57" s="15">
        <v>1100</v>
      </c>
      <c r="D57" s="15">
        <f>'[1]Freight list'!$F$429</f>
        <v>2642</v>
      </c>
      <c r="E57" s="15">
        <f t="shared" si="8"/>
        <v>82428</v>
      </c>
      <c r="F57" s="15">
        <f t="shared" si="4"/>
        <v>14837.04</v>
      </c>
      <c r="G57" s="27">
        <f t="shared" si="9"/>
        <v>97265.04</v>
      </c>
      <c r="H57" s="17"/>
      <c r="I57" s="51"/>
      <c r="J57" s="49"/>
    </row>
    <row r="58" spans="1:10">
      <c r="A58" s="13" t="s">
        <v>117</v>
      </c>
      <c r="B58" s="14">
        <f>[1]DAMAN!$B58</f>
        <v>80433</v>
      </c>
      <c r="C58" s="15">
        <v>1100</v>
      </c>
      <c r="D58" s="15">
        <f>'[1]Freight list'!$F$429</f>
        <v>2642</v>
      </c>
      <c r="E58" s="15">
        <f t="shared" si="8"/>
        <v>81975</v>
      </c>
      <c r="F58" s="15">
        <f t="shared" si="4"/>
        <v>14755.5</v>
      </c>
      <c r="G58" s="27">
        <f t="shared" si="9"/>
        <v>96730.5</v>
      </c>
      <c r="H58" s="17"/>
      <c r="I58" s="51"/>
      <c r="J58" s="49"/>
    </row>
    <row r="59" spans="1:10">
      <c r="A59" s="13" t="s">
        <v>118</v>
      </c>
      <c r="B59" s="14">
        <f>[1]DAMAN!$B59</f>
        <v>65156</v>
      </c>
      <c r="C59" s="15">
        <v>1100</v>
      </c>
      <c r="D59" s="15">
        <f>'[1]Freight list'!$F$429</f>
        <v>2642</v>
      </c>
      <c r="E59" s="15">
        <f t="shared" si="8"/>
        <v>66698</v>
      </c>
      <c r="F59" s="15">
        <f t="shared" si="4"/>
        <v>12005.64</v>
      </c>
      <c r="G59" s="27">
        <f t="shared" si="9"/>
        <v>78703.64</v>
      </c>
      <c r="H59" s="17"/>
      <c r="I59" s="51"/>
      <c r="J59" s="49"/>
    </row>
    <row r="60" spans="1:10">
      <c r="A60" s="13" t="s">
        <v>119</v>
      </c>
      <c r="B60" s="14">
        <f>[1]DAMAN!$B60</f>
        <v>66656</v>
      </c>
      <c r="C60" s="15">
        <v>1100</v>
      </c>
      <c r="D60" s="15">
        <f>'[1]Freight list'!$F$429</f>
        <v>2642</v>
      </c>
      <c r="E60" s="15">
        <f t="shared" si="8"/>
        <v>68198</v>
      </c>
      <c r="F60" s="15">
        <f t="shared" si="4"/>
        <v>12275.64</v>
      </c>
      <c r="G60" s="27">
        <f t="shared" si="9"/>
        <v>80473.64</v>
      </c>
      <c r="H60" s="17"/>
      <c r="I60" s="41"/>
      <c r="J60" s="49"/>
    </row>
    <row r="61" spans="1:10">
      <c r="A61" s="13" t="s">
        <v>120</v>
      </c>
      <c r="B61" s="14">
        <f>[1]DAMAN!$B61</f>
        <v>66656</v>
      </c>
      <c r="C61" s="15">
        <v>1100</v>
      </c>
      <c r="D61" s="15">
        <f>'[1]Freight list'!$F$429</f>
        <v>2642</v>
      </c>
      <c r="E61" s="15">
        <f t="shared" si="8"/>
        <v>68198</v>
      </c>
      <c r="F61" s="15">
        <f t="shared" si="4"/>
        <v>12275.64</v>
      </c>
      <c r="G61" s="27">
        <f t="shared" si="9"/>
        <v>80473.64</v>
      </c>
      <c r="H61" s="17"/>
      <c r="I61" s="41"/>
      <c r="J61" s="49"/>
    </row>
    <row r="62" spans="1:9">
      <c r="A62" s="25" t="s">
        <v>121</v>
      </c>
      <c r="B62" s="15"/>
      <c r="C62" s="15"/>
      <c r="D62" s="15"/>
      <c r="E62" s="15"/>
      <c r="F62" s="15"/>
      <c r="G62" s="15"/>
      <c r="H62" s="15"/>
      <c r="I62" s="41"/>
    </row>
    <row r="63" spans="1:9">
      <c r="A63" s="13" t="s">
        <v>122</v>
      </c>
      <c r="B63" s="15" t="s">
        <v>123</v>
      </c>
      <c r="C63" s="15" t="s">
        <v>124</v>
      </c>
      <c r="D63" s="15" t="s">
        <v>125</v>
      </c>
      <c r="E63" s="15" t="s">
        <v>126</v>
      </c>
      <c r="F63" s="29" t="s">
        <v>127</v>
      </c>
      <c r="G63" s="29" t="s">
        <v>128</v>
      </c>
      <c r="H63" s="29" t="s">
        <v>129</v>
      </c>
      <c r="I63" s="41"/>
    </row>
    <row r="64" spans="1:9">
      <c r="A64" s="13" t="s">
        <v>130</v>
      </c>
      <c r="B64" s="30" t="s">
        <v>131</v>
      </c>
      <c r="C64" s="30" t="s">
        <v>132</v>
      </c>
      <c r="D64" s="30" t="s">
        <v>133</v>
      </c>
      <c r="E64" s="30" t="s">
        <v>134</v>
      </c>
      <c r="F64" s="30" t="s">
        <v>135</v>
      </c>
      <c r="G64" s="30" t="s">
        <v>136</v>
      </c>
      <c r="H64" s="5" t="s">
        <v>137</v>
      </c>
      <c r="I64" s="41"/>
    </row>
    <row r="65" spans="1:9">
      <c r="A65" s="13" t="s">
        <v>138</v>
      </c>
      <c r="B65" s="15" t="s">
        <v>123</v>
      </c>
      <c r="C65" s="15" t="s">
        <v>124</v>
      </c>
      <c r="D65" s="15" t="s">
        <v>125</v>
      </c>
      <c r="E65" s="15" t="s">
        <v>126</v>
      </c>
      <c r="F65" s="29" t="s">
        <v>127</v>
      </c>
      <c r="G65" s="29" t="s">
        <v>128</v>
      </c>
      <c r="H65" s="29" t="s">
        <v>129</v>
      </c>
      <c r="I65" s="41"/>
    </row>
    <row r="66" spans="1:9">
      <c r="A66" s="13" t="s">
        <v>139</v>
      </c>
      <c r="B66" s="30" t="s">
        <v>131</v>
      </c>
      <c r="C66" s="30" t="s">
        <v>132</v>
      </c>
      <c r="D66" s="30" t="s">
        <v>133</v>
      </c>
      <c r="E66" s="30" t="s">
        <v>134</v>
      </c>
      <c r="F66" s="30" t="s">
        <v>135</v>
      </c>
      <c r="G66" s="30" t="s">
        <v>136</v>
      </c>
      <c r="H66" s="5" t="s">
        <v>137</v>
      </c>
      <c r="I66" s="41"/>
    </row>
    <row r="67" ht="16.5" customHeight="1" spans="1:9">
      <c r="A67" s="32" t="s">
        <v>140</v>
      </c>
      <c r="B67" s="11"/>
      <c r="C67" s="11"/>
      <c r="D67" s="11"/>
      <c r="E67" s="11"/>
      <c r="F67" s="11"/>
      <c r="G67" s="11"/>
      <c r="H67" s="11"/>
      <c r="I67" s="11"/>
    </row>
    <row r="68" ht="16.5" customHeight="1" spans="1:9">
      <c r="A68" s="33" t="s">
        <v>141</v>
      </c>
      <c r="B68" s="11"/>
      <c r="C68" s="11"/>
      <c r="D68" s="11"/>
      <c r="E68" s="11"/>
      <c r="F68" s="11"/>
      <c r="G68" s="11"/>
      <c r="H68" s="11"/>
      <c r="I68" s="11"/>
    </row>
    <row r="69" spans="1:7">
      <c r="A69" s="32" t="s">
        <v>142</v>
      </c>
      <c r="C69" s="34"/>
      <c r="D69" s="34"/>
      <c r="E69" s="34"/>
      <c r="F69" s="34"/>
      <c r="G69" s="34"/>
    </row>
    <row r="70" spans="1:8">
      <c r="A70" s="32" t="s">
        <v>143</v>
      </c>
      <c r="B70" s="18"/>
      <c r="C70" s="18"/>
      <c r="D70" s="18"/>
      <c r="E70" s="18"/>
      <c r="F70" s="18"/>
      <c r="G70" s="18"/>
      <c r="H70" s="18"/>
    </row>
    <row r="71" spans="1:1">
      <c r="A71" s="32" t="s">
        <v>144</v>
      </c>
    </row>
    <row r="72" spans="1:1">
      <c r="A72" s="32" t="s">
        <v>145</v>
      </c>
    </row>
    <row r="73" spans="1:1">
      <c r="A73" s="33" t="s">
        <v>146</v>
      </c>
    </row>
    <row r="74" ht="15.75" spans="1:3">
      <c r="A74" s="35" t="s">
        <v>61</v>
      </c>
      <c r="B74" s="12"/>
      <c r="C74" s="12"/>
    </row>
    <row r="75" ht="15.75" spans="1:2">
      <c r="A75" s="35" t="s">
        <v>62</v>
      </c>
      <c r="B75" s="12"/>
    </row>
    <row r="76" spans="1:1">
      <c r="A76" s="12"/>
    </row>
    <row r="94" spans="1:1">
      <c r="A94" s="1" t="s">
        <v>9</v>
      </c>
    </row>
  </sheetData>
  <mergeCells count="7">
    <mergeCell ref="A1:I1"/>
    <mergeCell ref="A2:I2"/>
    <mergeCell ref="A3:I3"/>
    <mergeCell ref="A4:I4"/>
    <mergeCell ref="A5:H5"/>
    <mergeCell ref="A6:H6"/>
    <mergeCell ref="A7:I7"/>
  </mergeCells>
  <pageMargins left="0.3" right="0" top="0.66" bottom="0" header="0" footer="0"/>
  <pageSetup paperSize="9" scale="75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O94"/>
  <sheetViews>
    <sheetView workbookViewId="0">
      <selection activeCell="D52" sqref="D52"/>
    </sheetView>
  </sheetViews>
  <sheetFormatPr defaultColWidth="9" defaultRowHeight="12.75"/>
  <cols>
    <col min="1" max="1" width="30" style="1" customWidth="1"/>
    <col min="2" max="2" width="14.2857142857143" style="1" customWidth="1"/>
    <col min="3" max="3" width="10.2857142857143" style="1" customWidth="1"/>
    <col min="4" max="4" width="10.5714285714286" style="1" customWidth="1"/>
    <col min="5" max="5" width="11.7142857142857" style="1" customWidth="1"/>
    <col min="6" max="6" width="13.2857142857143" style="1" customWidth="1"/>
    <col min="7" max="7" width="13.7142857142857" style="1" customWidth="1"/>
    <col min="8" max="8" width="20.8571428571429" style="1" customWidth="1"/>
    <col min="9" max="9" width="0.142857142857143" style="1" hidden="1" customWidth="1"/>
    <col min="10" max="10" width="13.1428571428571" style="1" customWidth="1"/>
    <col min="11" max="16384" width="9.14285714285714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9">
      <c r="A5" s="4" t="s">
        <v>149</v>
      </c>
      <c r="B5" s="4"/>
      <c r="C5" s="4"/>
      <c r="D5" s="4"/>
      <c r="E5" s="4"/>
      <c r="F5" s="4"/>
      <c r="G5" s="4"/>
      <c r="H5" s="4"/>
      <c r="I5" s="16"/>
    </row>
    <row r="6" ht="15.75" customHeight="1" spans="1:8">
      <c r="A6" s="4" t="s">
        <v>64</v>
      </c>
      <c r="B6" s="4"/>
      <c r="C6" s="4"/>
      <c r="D6" s="4"/>
      <c r="E6" s="4"/>
      <c r="F6" s="4"/>
      <c r="G6" s="4"/>
      <c r="H6" s="4"/>
    </row>
    <row r="7" ht="14.25" customHeight="1" spans="1:9">
      <c r="A7" s="3" t="s">
        <v>8</v>
      </c>
      <c r="B7" s="3"/>
      <c r="C7" s="3"/>
      <c r="D7" s="3"/>
      <c r="E7" s="3"/>
      <c r="F7" s="3"/>
      <c r="G7" s="3"/>
      <c r="H7" s="3"/>
      <c r="I7" s="3"/>
    </row>
    <row r="8" spans="1:8">
      <c r="A8" s="44" t="s">
        <v>65</v>
      </c>
      <c r="B8" s="44" t="s">
        <v>66</v>
      </c>
      <c r="C8" s="44" t="s">
        <v>67</v>
      </c>
      <c r="D8" s="44" t="s">
        <v>68</v>
      </c>
      <c r="E8" s="44" t="s">
        <v>69</v>
      </c>
      <c r="F8" s="45" t="s">
        <v>70</v>
      </c>
      <c r="G8" s="46" t="s">
        <v>71</v>
      </c>
      <c r="H8" s="22"/>
    </row>
    <row r="9" spans="1:9">
      <c r="A9" s="9" t="s">
        <v>12</v>
      </c>
      <c r="B9" s="10"/>
      <c r="C9" s="5" t="s">
        <v>72</v>
      </c>
      <c r="D9" s="5" t="s">
        <v>73</v>
      </c>
      <c r="E9" s="5" t="s">
        <v>66</v>
      </c>
      <c r="F9" s="47">
        <v>0.18</v>
      </c>
      <c r="G9" s="6" t="s">
        <v>74</v>
      </c>
      <c r="H9" s="7"/>
      <c r="I9" s="21"/>
    </row>
    <row r="10" spans="1:10">
      <c r="A10" s="13" t="s">
        <v>75</v>
      </c>
      <c r="B10" s="14">
        <f>[1]DAMAN!$B10</f>
        <v>72293</v>
      </c>
      <c r="C10" s="15">
        <v>1100</v>
      </c>
      <c r="D10" s="15">
        <f>'[1]Freight list'!$F$425</f>
        <v>2782</v>
      </c>
      <c r="E10" s="15">
        <f t="shared" ref="E10:E30" si="0">+B10-C10+D10</f>
        <v>73975</v>
      </c>
      <c r="F10" s="15">
        <f t="shared" ref="F10:F30" si="1">+E10*0.18</f>
        <v>13315.5</v>
      </c>
      <c r="G10" s="27">
        <f t="shared" ref="G10:G30" si="2">+E10*1.18</f>
        <v>87290.5</v>
      </c>
      <c r="H10" s="17"/>
      <c r="I10" s="21"/>
      <c r="J10" s="49"/>
    </row>
    <row r="11" spans="1:10">
      <c r="A11" s="13" t="s">
        <v>76</v>
      </c>
      <c r="B11" s="14">
        <f>[1]DAMAN!$B11</f>
        <v>73793</v>
      </c>
      <c r="C11" s="15">
        <v>1100</v>
      </c>
      <c r="D11" s="15">
        <f>'[1]Freight list'!$F$425</f>
        <v>2782</v>
      </c>
      <c r="E11" s="15">
        <f t="shared" si="0"/>
        <v>75475</v>
      </c>
      <c r="F11" s="15">
        <f t="shared" si="1"/>
        <v>13585.5</v>
      </c>
      <c r="G11" s="27">
        <f t="shared" si="2"/>
        <v>89060.5</v>
      </c>
      <c r="H11" s="17"/>
      <c r="I11" s="21"/>
      <c r="J11" s="49"/>
    </row>
    <row r="12" spans="1:10">
      <c r="A12" s="13" t="s">
        <v>77</v>
      </c>
      <c r="B12" s="14">
        <f>[1]DAMAN!$B12</f>
        <v>72293</v>
      </c>
      <c r="C12" s="15">
        <v>1100</v>
      </c>
      <c r="D12" s="15">
        <f>'[1]Freight list'!$F$425</f>
        <v>2782</v>
      </c>
      <c r="E12" s="15">
        <f t="shared" si="0"/>
        <v>73975</v>
      </c>
      <c r="F12" s="15">
        <f t="shared" si="1"/>
        <v>13315.5</v>
      </c>
      <c r="G12" s="27">
        <f t="shared" si="2"/>
        <v>87290.5</v>
      </c>
      <c r="H12" s="17"/>
      <c r="I12" s="21"/>
      <c r="J12" s="49"/>
    </row>
    <row r="13" s="43" customFormat="1" spans="1:10">
      <c r="A13" s="13" t="s">
        <v>78</v>
      </c>
      <c r="B13" s="14">
        <f>[1]DAMAN!$B13</f>
        <v>73073</v>
      </c>
      <c r="C13" s="15">
        <v>1100</v>
      </c>
      <c r="D13" s="15">
        <f>'[1]Freight list'!$F$425</f>
        <v>2782</v>
      </c>
      <c r="E13" s="15">
        <f t="shared" si="0"/>
        <v>74755</v>
      </c>
      <c r="F13" s="15">
        <f t="shared" si="1"/>
        <v>13455.9</v>
      </c>
      <c r="G13" s="27">
        <f t="shared" si="2"/>
        <v>88210.9</v>
      </c>
      <c r="H13" s="17"/>
      <c r="I13" s="50"/>
      <c r="J13" s="49"/>
    </row>
    <row r="14" spans="1:10">
      <c r="A14" s="13" t="s">
        <v>79</v>
      </c>
      <c r="B14" s="14">
        <f>[1]DAMAN!$B14</f>
        <v>72963</v>
      </c>
      <c r="C14" s="15">
        <v>1100</v>
      </c>
      <c r="D14" s="15">
        <f>'[1]Freight list'!$F$425</f>
        <v>2782</v>
      </c>
      <c r="E14" s="15">
        <f t="shared" si="0"/>
        <v>74645</v>
      </c>
      <c r="F14" s="15">
        <f t="shared" si="1"/>
        <v>13436.1</v>
      </c>
      <c r="G14" s="27">
        <f t="shared" si="2"/>
        <v>88081.1</v>
      </c>
      <c r="H14" s="17"/>
      <c r="I14" s="21"/>
      <c r="J14" s="49"/>
    </row>
    <row r="15" spans="1:10">
      <c r="A15" s="13" t="s">
        <v>80</v>
      </c>
      <c r="B15" s="14">
        <f>[1]DAMAN!$B15</f>
        <v>71963</v>
      </c>
      <c r="C15" s="15">
        <v>1100</v>
      </c>
      <c r="D15" s="15">
        <f>'[1]Freight list'!$F$425</f>
        <v>2782</v>
      </c>
      <c r="E15" s="15">
        <f t="shared" si="0"/>
        <v>73645</v>
      </c>
      <c r="F15" s="15">
        <f t="shared" si="1"/>
        <v>13256.1</v>
      </c>
      <c r="G15" s="27">
        <f t="shared" si="2"/>
        <v>86901.1</v>
      </c>
      <c r="H15" s="17"/>
      <c r="I15" s="21"/>
      <c r="J15" s="49"/>
    </row>
    <row r="16" spans="1:10">
      <c r="A16" s="13" t="s">
        <v>81</v>
      </c>
      <c r="B16" s="14">
        <f>[1]DAMAN!$B16</f>
        <v>71463</v>
      </c>
      <c r="C16" s="15">
        <v>1100</v>
      </c>
      <c r="D16" s="15">
        <f>'[1]Freight list'!$F$425</f>
        <v>2782</v>
      </c>
      <c r="E16" s="15">
        <f t="shared" si="0"/>
        <v>73145</v>
      </c>
      <c r="F16" s="15">
        <f t="shared" si="1"/>
        <v>13166.1</v>
      </c>
      <c r="G16" s="27">
        <f t="shared" si="2"/>
        <v>86311.1</v>
      </c>
      <c r="H16" s="17"/>
      <c r="I16" s="21"/>
      <c r="J16" s="49"/>
    </row>
    <row r="17" spans="1:10">
      <c r="A17" s="13" t="s">
        <v>82</v>
      </c>
      <c r="B17" s="14">
        <f>[1]DAMAN!$B17</f>
        <v>73339</v>
      </c>
      <c r="C17" s="15">
        <v>1100</v>
      </c>
      <c r="D17" s="15">
        <f>'[1]Freight list'!$F$425</f>
        <v>2782</v>
      </c>
      <c r="E17" s="15">
        <f t="shared" si="0"/>
        <v>75021</v>
      </c>
      <c r="F17" s="15">
        <f t="shared" si="1"/>
        <v>13503.78</v>
      </c>
      <c r="G17" s="27">
        <f t="shared" si="2"/>
        <v>88524.78</v>
      </c>
      <c r="H17" s="17"/>
      <c r="I17" s="21"/>
      <c r="J17" s="49"/>
    </row>
    <row r="18" spans="1:10">
      <c r="A18" s="13" t="s">
        <v>21</v>
      </c>
      <c r="B18" s="14">
        <f>[1]DAMAN!$B18</f>
        <v>74873</v>
      </c>
      <c r="C18" s="15">
        <v>1100</v>
      </c>
      <c r="D18" s="15">
        <f>'[1]Freight list'!$F$425</f>
        <v>2782</v>
      </c>
      <c r="E18" s="15">
        <f t="shared" si="0"/>
        <v>76555</v>
      </c>
      <c r="F18" s="15">
        <f t="shared" si="1"/>
        <v>13779.9</v>
      </c>
      <c r="G18" s="27">
        <f t="shared" si="2"/>
        <v>90334.9</v>
      </c>
      <c r="H18" s="17"/>
      <c r="I18" s="21"/>
      <c r="J18" s="49"/>
    </row>
    <row r="19" spans="1:10">
      <c r="A19" s="13" t="s">
        <v>83</v>
      </c>
      <c r="B19" s="14">
        <f>[1]DAMAN!$B19</f>
        <v>66023</v>
      </c>
      <c r="C19" s="15">
        <v>1100</v>
      </c>
      <c r="D19" s="15">
        <f>'[1]Freight list'!$F$425</f>
        <v>2782</v>
      </c>
      <c r="E19" s="15">
        <f t="shared" si="0"/>
        <v>67705</v>
      </c>
      <c r="F19" s="15">
        <f t="shared" si="1"/>
        <v>12186.9</v>
      </c>
      <c r="G19" s="27">
        <f t="shared" si="2"/>
        <v>79891.9</v>
      </c>
      <c r="H19" s="17"/>
      <c r="I19" s="21"/>
      <c r="J19" s="49"/>
    </row>
    <row r="20" spans="1:10">
      <c r="A20" s="13" t="s">
        <v>84</v>
      </c>
      <c r="B20" s="14">
        <f>[1]DAMAN!$B20</f>
        <v>72523</v>
      </c>
      <c r="C20" s="15">
        <v>1100</v>
      </c>
      <c r="D20" s="15">
        <f>'[1]Freight list'!$F$425</f>
        <v>2782</v>
      </c>
      <c r="E20" s="15">
        <f t="shared" si="0"/>
        <v>74205</v>
      </c>
      <c r="F20" s="15">
        <f t="shared" si="1"/>
        <v>13356.9</v>
      </c>
      <c r="G20" s="27">
        <f t="shared" si="2"/>
        <v>87561.9</v>
      </c>
      <c r="H20" s="17"/>
      <c r="I20" s="21"/>
      <c r="J20" s="49"/>
    </row>
    <row r="21" spans="1:10">
      <c r="A21" s="13" t="s">
        <v>85</v>
      </c>
      <c r="B21" s="14">
        <f>[1]DAMAN!$B21</f>
        <v>75056</v>
      </c>
      <c r="C21" s="15">
        <v>1100</v>
      </c>
      <c r="D21" s="15">
        <f>'[1]Freight list'!$F$425</f>
        <v>2782</v>
      </c>
      <c r="E21" s="15">
        <f t="shared" si="0"/>
        <v>76738</v>
      </c>
      <c r="F21" s="15">
        <f t="shared" si="1"/>
        <v>13812.84</v>
      </c>
      <c r="G21" s="27">
        <f t="shared" si="2"/>
        <v>90550.84</v>
      </c>
      <c r="H21" s="17"/>
      <c r="I21" s="21"/>
      <c r="J21" s="49"/>
    </row>
    <row r="22" s="43" customFormat="1" spans="1:10">
      <c r="A22" s="13" t="s">
        <v>86</v>
      </c>
      <c r="B22" s="14">
        <f>[1]DAMAN!$B22</f>
        <v>76899</v>
      </c>
      <c r="C22" s="15">
        <v>1100</v>
      </c>
      <c r="D22" s="15">
        <f>'[1]Freight list'!$F$425</f>
        <v>2782</v>
      </c>
      <c r="E22" s="15">
        <f t="shared" si="0"/>
        <v>78581</v>
      </c>
      <c r="F22" s="15">
        <f t="shared" si="1"/>
        <v>14144.58</v>
      </c>
      <c r="G22" s="27">
        <f t="shared" si="2"/>
        <v>92725.58</v>
      </c>
      <c r="H22" s="17"/>
      <c r="I22" s="50"/>
      <c r="J22" s="49"/>
    </row>
    <row r="23" spans="1:10">
      <c r="A23" s="13" t="s">
        <v>87</v>
      </c>
      <c r="B23" s="14">
        <f>[1]DAMAN!$B23</f>
        <v>77789</v>
      </c>
      <c r="C23" s="15">
        <v>1100</v>
      </c>
      <c r="D23" s="15">
        <f>'[1]Freight list'!$F$425</f>
        <v>2782</v>
      </c>
      <c r="E23" s="15">
        <f t="shared" si="0"/>
        <v>79471</v>
      </c>
      <c r="F23" s="15">
        <f t="shared" si="1"/>
        <v>14304.78</v>
      </c>
      <c r="G23" s="27">
        <f t="shared" si="2"/>
        <v>93775.78</v>
      </c>
      <c r="H23" s="17"/>
      <c r="I23" s="21"/>
      <c r="J23" s="49"/>
    </row>
    <row r="24" spans="1:10">
      <c r="A24" s="13" t="s">
        <v>88</v>
      </c>
      <c r="B24" s="14">
        <f>[1]DAMAN!$B24</f>
        <v>79099</v>
      </c>
      <c r="C24" s="15">
        <v>1100</v>
      </c>
      <c r="D24" s="15">
        <f>'[1]Freight list'!$F$425</f>
        <v>2782</v>
      </c>
      <c r="E24" s="15">
        <f t="shared" si="0"/>
        <v>80781</v>
      </c>
      <c r="F24" s="15">
        <f t="shared" si="1"/>
        <v>14540.58</v>
      </c>
      <c r="G24" s="27">
        <f t="shared" si="2"/>
        <v>95321.58</v>
      </c>
      <c r="H24" s="17"/>
      <c r="I24" s="51"/>
      <c r="J24" s="49"/>
    </row>
    <row r="25" spans="1:10">
      <c r="A25" s="13" t="s">
        <v>89</v>
      </c>
      <c r="B25" s="14">
        <f>[1]DAMAN!$B25</f>
        <v>75399</v>
      </c>
      <c r="C25" s="15">
        <v>1100</v>
      </c>
      <c r="D25" s="15">
        <f>'[1]Freight list'!$F$425</f>
        <v>2782</v>
      </c>
      <c r="E25" s="15">
        <f t="shared" si="0"/>
        <v>77081</v>
      </c>
      <c r="F25" s="15">
        <f t="shared" si="1"/>
        <v>13874.58</v>
      </c>
      <c r="G25" s="27">
        <f t="shared" si="2"/>
        <v>90955.58</v>
      </c>
      <c r="H25" s="17"/>
      <c r="I25" s="51"/>
      <c r="J25" s="49"/>
    </row>
    <row r="26" spans="1:10">
      <c r="A26" s="13" t="s">
        <v>90</v>
      </c>
      <c r="B26" s="14">
        <f>[1]DAMAN!$B26</f>
        <v>67523</v>
      </c>
      <c r="C26" s="15">
        <v>1100</v>
      </c>
      <c r="D26" s="15">
        <f>'[1]Freight list'!$F$425</f>
        <v>2782</v>
      </c>
      <c r="E26" s="15">
        <f t="shared" si="0"/>
        <v>69205</v>
      </c>
      <c r="F26" s="15">
        <f t="shared" si="1"/>
        <v>12456.9</v>
      </c>
      <c r="G26" s="27">
        <f t="shared" si="2"/>
        <v>81661.9</v>
      </c>
      <c r="H26" s="17"/>
      <c r="I26" s="51"/>
      <c r="J26" s="49"/>
    </row>
    <row r="27" ht="18" customHeight="1" spans="1:15">
      <c r="A27" s="13" t="s">
        <v>91</v>
      </c>
      <c r="B27" s="14">
        <f>[1]DAMAN!$B27</f>
        <v>66523</v>
      </c>
      <c r="C27" s="15">
        <v>1100</v>
      </c>
      <c r="D27" s="15">
        <f>'[1]Freight list'!$F$425</f>
        <v>2782</v>
      </c>
      <c r="E27" s="15">
        <f t="shared" si="0"/>
        <v>68205</v>
      </c>
      <c r="F27" s="15">
        <f t="shared" si="1"/>
        <v>12276.9</v>
      </c>
      <c r="G27" s="27">
        <f t="shared" si="2"/>
        <v>80481.9</v>
      </c>
      <c r="H27" s="17"/>
      <c r="I27" s="51"/>
      <c r="O27" s="1" t="s">
        <v>92</v>
      </c>
    </row>
    <row r="28" ht="18" customHeight="1" spans="1:9">
      <c r="A28" s="13" t="s">
        <v>93</v>
      </c>
      <c r="B28" s="14">
        <f>[1]DAMAN!$B28</f>
        <v>65573</v>
      </c>
      <c r="C28" s="15">
        <v>1100</v>
      </c>
      <c r="D28" s="15">
        <f>'[1]Freight list'!$F$425</f>
        <v>2782</v>
      </c>
      <c r="E28" s="15">
        <f t="shared" si="0"/>
        <v>67255</v>
      </c>
      <c r="F28" s="15">
        <f t="shared" si="1"/>
        <v>12105.9</v>
      </c>
      <c r="G28" s="27">
        <f t="shared" si="2"/>
        <v>79360.9</v>
      </c>
      <c r="H28" s="17"/>
      <c r="I28" s="51"/>
    </row>
    <row r="29" ht="18" customHeight="1" spans="1:9">
      <c r="A29" s="13" t="s">
        <v>94</v>
      </c>
      <c r="B29" s="14">
        <f>[1]DAMAN!$B29</f>
        <v>69873</v>
      </c>
      <c r="C29" s="15">
        <v>1100</v>
      </c>
      <c r="D29" s="15">
        <f>'[1]Freight list'!$F$425</f>
        <v>2782</v>
      </c>
      <c r="E29" s="15">
        <f t="shared" si="0"/>
        <v>71555</v>
      </c>
      <c r="F29" s="15">
        <f t="shared" si="1"/>
        <v>12879.9</v>
      </c>
      <c r="G29" s="27">
        <f t="shared" si="2"/>
        <v>84434.9</v>
      </c>
      <c r="H29" s="17"/>
      <c r="I29" s="51"/>
    </row>
    <row r="30" ht="18" customHeight="1" spans="1:9">
      <c r="A30" s="13" t="s">
        <v>95</v>
      </c>
      <c r="B30" s="14">
        <f>[1]DAMAN!$B30</f>
        <v>66463</v>
      </c>
      <c r="C30" s="15">
        <v>1100</v>
      </c>
      <c r="D30" s="15">
        <f>'[1]Freight list'!$F$425</f>
        <v>2782</v>
      </c>
      <c r="E30" s="15">
        <f t="shared" si="0"/>
        <v>68145</v>
      </c>
      <c r="F30" s="15">
        <f t="shared" si="1"/>
        <v>12266.1</v>
      </c>
      <c r="G30" s="27">
        <f t="shared" si="2"/>
        <v>80411.1</v>
      </c>
      <c r="H30" s="17"/>
      <c r="I30" s="51"/>
    </row>
    <row r="31" ht="18" customHeight="1" spans="1:9">
      <c r="A31" s="25" t="s">
        <v>29</v>
      </c>
      <c r="B31" s="14"/>
      <c r="C31" s="15"/>
      <c r="D31" s="15"/>
      <c r="E31" s="15"/>
      <c r="F31" s="15"/>
      <c r="G31" s="48"/>
      <c r="H31" s="48"/>
      <c r="I31" s="52"/>
    </row>
    <row r="32" spans="1:9">
      <c r="A32" s="13" t="s">
        <v>30</v>
      </c>
      <c r="B32" s="14">
        <f>[1]DAMAN!$B32</f>
        <v>78336</v>
      </c>
      <c r="C32" s="15">
        <v>1100</v>
      </c>
      <c r="D32" s="15">
        <f>'[1]Freight list'!$F$425</f>
        <v>2782</v>
      </c>
      <c r="E32" s="15">
        <f t="shared" ref="E32:E41" si="3">+B32-C32+D32</f>
        <v>80018</v>
      </c>
      <c r="F32" s="15">
        <f t="shared" ref="F32:F61" si="4">+E32*0.18</f>
        <v>14403.24</v>
      </c>
      <c r="G32" s="27">
        <f t="shared" ref="G32:G41" si="5">+E32*1.18</f>
        <v>94421.24</v>
      </c>
      <c r="H32" s="17"/>
      <c r="I32" s="51"/>
    </row>
    <row r="33" spans="1:9">
      <c r="A33" s="13" t="s">
        <v>96</v>
      </c>
      <c r="B33" s="14">
        <f>[1]DAMAN!$B33</f>
        <v>77146</v>
      </c>
      <c r="C33" s="15">
        <v>1100</v>
      </c>
      <c r="D33" s="15">
        <f>'[1]Freight list'!$F$425</f>
        <v>2782</v>
      </c>
      <c r="E33" s="15">
        <f t="shared" si="3"/>
        <v>78828</v>
      </c>
      <c r="F33" s="15">
        <f t="shared" si="4"/>
        <v>14189.04</v>
      </c>
      <c r="G33" s="27">
        <f t="shared" si="5"/>
        <v>93017.04</v>
      </c>
      <c r="H33" s="17"/>
      <c r="I33" s="51"/>
    </row>
    <row r="34" spans="1:9">
      <c r="A34" s="13" t="s">
        <v>97</v>
      </c>
      <c r="B34" s="14">
        <f>[1]DAMAN!$B34</f>
        <v>76626</v>
      </c>
      <c r="C34" s="15">
        <v>1100</v>
      </c>
      <c r="D34" s="15">
        <f>'[1]Freight list'!$F$425</f>
        <v>2782</v>
      </c>
      <c r="E34" s="15">
        <f t="shared" si="3"/>
        <v>78308</v>
      </c>
      <c r="F34" s="15">
        <f t="shared" si="4"/>
        <v>14095.44</v>
      </c>
      <c r="G34" s="27">
        <f t="shared" si="5"/>
        <v>92403.44</v>
      </c>
      <c r="H34" s="17"/>
      <c r="I34" s="51"/>
    </row>
    <row r="35" spans="1:9">
      <c r="A35" s="13" t="s">
        <v>98</v>
      </c>
      <c r="B35" s="14">
        <f>[1]DAMAN!$B35</f>
        <v>78476</v>
      </c>
      <c r="C35" s="15">
        <v>1100</v>
      </c>
      <c r="D35" s="15">
        <f>'[1]Freight list'!$F$425</f>
        <v>2782</v>
      </c>
      <c r="E35" s="15">
        <f t="shared" si="3"/>
        <v>80158</v>
      </c>
      <c r="F35" s="15">
        <f t="shared" si="4"/>
        <v>14428.44</v>
      </c>
      <c r="G35" s="27">
        <f t="shared" si="5"/>
        <v>94586.44</v>
      </c>
      <c r="H35" s="17"/>
      <c r="I35" s="51"/>
    </row>
    <row r="36" spans="1:9">
      <c r="A36" s="13" t="s">
        <v>33</v>
      </c>
      <c r="B36" s="14">
        <f>[1]DAMAN!$B36</f>
        <v>77646</v>
      </c>
      <c r="C36" s="15">
        <v>1100</v>
      </c>
      <c r="D36" s="15">
        <f>'[1]Freight list'!$F$425</f>
        <v>2782</v>
      </c>
      <c r="E36" s="15">
        <f t="shared" si="3"/>
        <v>79328</v>
      </c>
      <c r="F36" s="15">
        <f t="shared" si="4"/>
        <v>14279.04</v>
      </c>
      <c r="G36" s="27">
        <f t="shared" si="5"/>
        <v>93607.04</v>
      </c>
      <c r="H36" s="17"/>
      <c r="I36" s="51"/>
    </row>
    <row r="37" spans="1:9">
      <c r="A37" s="13" t="s">
        <v>99</v>
      </c>
      <c r="B37" s="14">
        <f>[1]DAMAN!$B37</f>
        <v>79846</v>
      </c>
      <c r="C37" s="15">
        <v>1100</v>
      </c>
      <c r="D37" s="15">
        <f>'[1]Freight list'!$F$425</f>
        <v>2782</v>
      </c>
      <c r="E37" s="15">
        <f t="shared" si="3"/>
        <v>81528</v>
      </c>
      <c r="F37" s="15">
        <f t="shared" si="4"/>
        <v>14675.04</v>
      </c>
      <c r="G37" s="27">
        <f t="shared" si="5"/>
        <v>96203.04</v>
      </c>
      <c r="H37" s="17"/>
      <c r="I37" s="51"/>
    </row>
    <row r="38" spans="1:9">
      <c r="A38" s="13" t="s">
        <v>100</v>
      </c>
      <c r="B38" s="14">
        <f>[1]DAMAN!$B38</f>
        <v>76126</v>
      </c>
      <c r="C38" s="15">
        <v>1100</v>
      </c>
      <c r="D38" s="15">
        <f>'[1]Freight list'!$F$425</f>
        <v>2782</v>
      </c>
      <c r="E38" s="15">
        <f t="shared" si="3"/>
        <v>77808</v>
      </c>
      <c r="F38" s="15">
        <f t="shared" si="4"/>
        <v>14005.44</v>
      </c>
      <c r="G38" s="27">
        <f t="shared" si="5"/>
        <v>91813.44</v>
      </c>
      <c r="H38" s="17"/>
      <c r="I38" s="51"/>
    </row>
    <row r="39" spans="1:9">
      <c r="A39" s="13" t="s">
        <v>101</v>
      </c>
      <c r="B39" s="14">
        <f>[1]DAMAN!$B39</f>
        <v>76146</v>
      </c>
      <c r="C39" s="15">
        <v>1100</v>
      </c>
      <c r="D39" s="15">
        <f>'[1]Freight list'!$F$425</f>
        <v>2782</v>
      </c>
      <c r="E39" s="15">
        <f t="shared" si="3"/>
        <v>77828</v>
      </c>
      <c r="F39" s="15">
        <f t="shared" si="4"/>
        <v>14009.04</v>
      </c>
      <c r="G39" s="27">
        <f t="shared" si="5"/>
        <v>91837.04</v>
      </c>
      <c r="H39" s="17"/>
      <c r="I39" s="51"/>
    </row>
    <row r="40" spans="1:9">
      <c r="A40" s="13" t="s">
        <v>102</v>
      </c>
      <c r="B40" s="14">
        <f>[1]DAMAN!$B40</f>
        <v>81936</v>
      </c>
      <c r="C40" s="15">
        <v>1100</v>
      </c>
      <c r="D40" s="15">
        <f>'[1]Freight list'!$F$425</f>
        <v>2782</v>
      </c>
      <c r="E40" s="15">
        <f t="shared" si="3"/>
        <v>83618</v>
      </c>
      <c r="F40" s="15">
        <f t="shared" si="4"/>
        <v>15051.24</v>
      </c>
      <c r="G40" s="27">
        <f t="shared" si="5"/>
        <v>98669.24</v>
      </c>
      <c r="H40" s="17"/>
      <c r="I40" s="51"/>
    </row>
    <row r="41" spans="1:9">
      <c r="A41" s="13" t="s">
        <v>103</v>
      </c>
      <c r="B41" s="14">
        <f>[1]DAMAN!$B41</f>
        <v>72626</v>
      </c>
      <c r="C41" s="15">
        <v>1100</v>
      </c>
      <c r="D41" s="15">
        <f>'[1]Freight list'!$F$425</f>
        <v>2782</v>
      </c>
      <c r="E41" s="15">
        <f t="shared" si="3"/>
        <v>74308</v>
      </c>
      <c r="F41" s="15">
        <f t="shared" si="4"/>
        <v>13375.44</v>
      </c>
      <c r="G41" s="27">
        <f t="shared" si="5"/>
        <v>87683.44</v>
      </c>
      <c r="H41" s="17"/>
      <c r="I41" s="51"/>
    </row>
    <row r="42" ht="18" customHeight="1" spans="1:9">
      <c r="A42" s="25" t="s">
        <v>38</v>
      </c>
      <c r="B42" s="14"/>
      <c r="C42" s="15"/>
      <c r="D42" s="15"/>
      <c r="E42" s="15"/>
      <c r="F42" s="15"/>
      <c r="G42" s="15"/>
      <c r="H42" s="18"/>
      <c r="I42" s="51"/>
    </row>
    <row r="43" spans="1:9">
      <c r="A43" s="13" t="s">
        <v>104</v>
      </c>
      <c r="B43" s="14">
        <f>[1]DAMAN!$B43</f>
        <v>83493</v>
      </c>
      <c r="C43" s="15">
        <v>1100</v>
      </c>
      <c r="D43" s="15">
        <f>'[1]Freight list'!$F$425</f>
        <v>2782</v>
      </c>
      <c r="E43" s="15">
        <f t="shared" ref="E43:E51" si="6">+B43-C43+D43</f>
        <v>85175</v>
      </c>
      <c r="F43" s="15">
        <f t="shared" si="4"/>
        <v>15331.5</v>
      </c>
      <c r="G43" s="27">
        <f t="shared" ref="G43:G51" si="7">+E43*1.18</f>
        <v>100506.5</v>
      </c>
      <c r="H43" s="17"/>
      <c r="I43" s="51"/>
    </row>
    <row r="44" spans="1:9">
      <c r="A44" s="13" t="s">
        <v>105</v>
      </c>
      <c r="B44" s="14">
        <f>[1]DAMAN!$B44</f>
        <v>72626</v>
      </c>
      <c r="C44" s="15">
        <v>1100</v>
      </c>
      <c r="D44" s="15">
        <f>'[1]Freight list'!$F$425</f>
        <v>2782</v>
      </c>
      <c r="E44" s="15">
        <f t="shared" si="6"/>
        <v>74308</v>
      </c>
      <c r="F44" s="15">
        <f t="shared" si="4"/>
        <v>13375.44</v>
      </c>
      <c r="G44" s="27">
        <f t="shared" si="7"/>
        <v>87683.44</v>
      </c>
      <c r="H44" s="17"/>
      <c r="I44" s="51"/>
    </row>
    <row r="45" spans="1:9">
      <c r="A45" s="13" t="s">
        <v>45</v>
      </c>
      <c r="B45" s="14">
        <f>[1]DAMAN!$B45</f>
        <v>81943</v>
      </c>
      <c r="C45" s="15">
        <v>1100</v>
      </c>
      <c r="D45" s="15">
        <f>'[1]Freight list'!$F$425</f>
        <v>2782</v>
      </c>
      <c r="E45" s="15">
        <f t="shared" si="6"/>
        <v>83625</v>
      </c>
      <c r="F45" s="15">
        <f t="shared" si="4"/>
        <v>15052.5</v>
      </c>
      <c r="G45" s="27">
        <f t="shared" si="7"/>
        <v>98677.5</v>
      </c>
      <c r="H45" s="17"/>
      <c r="I45" s="51"/>
    </row>
    <row r="46" spans="1:9">
      <c r="A46" s="13" t="s">
        <v>106</v>
      </c>
      <c r="B46" s="14">
        <f>[1]DAMAN!$B46</f>
        <v>80183</v>
      </c>
      <c r="C46" s="15">
        <v>1100</v>
      </c>
      <c r="D46" s="15">
        <f>'[1]Freight list'!$F$425</f>
        <v>2782</v>
      </c>
      <c r="E46" s="15">
        <f t="shared" si="6"/>
        <v>81865</v>
      </c>
      <c r="F46" s="15">
        <f t="shared" si="4"/>
        <v>14735.7</v>
      </c>
      <c r="G46" s="27">
        <f t="shared" si="7"/>
        <v>96600.7</v>
      </c>
      <c r="H46" s="17"/>
      <c r="I46" s="51"/>
    </row>
    <row r="47" spans="1:9">
      <c r="A47" s="13" t="s">
        <v>107</v>
      </c>
      <c r="B47" s="14">
        <f>[1]DAMAN!$B47</f>
        <v>80183</v>
      </c>
      <c r="C47" s="15">
        <v>1100</v>
      </c>
      <c r="D47" s="15">
        <f>'[1]Freight list'!$F$425</f>
        <v>2782</v>
      </c>
      <c r="E47" s="15">
        <f t="shared" si="6"/>
        <v>81865</v>
      </c>
      <c r="F47" s="15">
        <f t="shared" si="4"/>
        <v>14735.7</v>
      </c>
      <c r="G47" s="27">
        <f t="shared" si="7"/>
        <v>96600.7</v>
      </c>
      <c r="H47" s="17"/>
      <c r="I47" s="51"/>
    </row>
    <row r="48" spans="1:9">
      <c r="A48" s="13" t="s">
        <v>108</v>
      </c>
      <c r="B48" s="14">
        <f>[1]DAMAN!$B48</f>
        <v>79683</v>
      </c>
      <c r="C48" s="15">
        <v>1100</v>
      </c>
      <c r="D48" s="15">
        <f>'[1]Freight list'!$F$425</f>
        <v>2782</v>
      </c>
      <c r="E48" s="15">
        <f t="shared" si="6"/>
        <v>81365</v>
      </c>
      <c r="F48" s="15">
        <f t="shared" si="4"/>
        <v>14645.7</v>
      </c>
      <c r="G48" s="27">
        <f t="shared" si="7"/>
        <v>96010.7</v>
      </c>
      <c r="H48" s="17"/>
      <c r="I48" s="51"/>
    </row>
    <row r="49" spans="1:9">
      <c r="A49" s="13" t="s">
        <v>109</v>
      </c>
      <c r="B49" s="14">
        <f>[1]DAMAN!$B49</f>
        <v>85016</v>
      </c>
      <c r="C49" s="15">
        <v>1100</v>
      </c>
      <c r="D49" s="15">
        <f>'[1]Freight list'!$F$425</f>
        <v>2782</v>
      </c>
      <c r="E49" s="15">
        <f t="shared" si="6"/>
        <v>86698</v>
      </c>
      <c r="F49" s="15">
        <f t="shared" si="4"/>
        <v>15605.64</v>
      </c>
      <c r="G49" s="27">
        <f t="shared" si="7"/>
        <v>102303.64</v>
      </c>
      <c r="H49" s="17"/>
      <c r="I49" s="51"/>
    </row>
    <row r="50" spans="1:9">
      <c r="A50" s="13" t="s">
        <v>110</v>
      </c>
      <c r="B50" s="14">
        <f>[1]DAMAN!$B50</f>
        <v>88016</v>
      </c>
      <c r="C50" s="15">
        <v>1100</v>
      </c>
      <c r="D50" s="15">
        <f>'[1]Freight list'!$F$425</f>
        <v>2782</v>
      </c>
      <c r="E50" s="15">
        <f t="shared" si="6"/>
        <v>89698</v>
      </c>
      <c r="F50" s="15">
        <f t="shared" si="4"/>
        <v>16145.64</v>
      </c>
      <c r="G50" s="27">
        <f t="shared" si="7"/>
        <v>105843.64</v>
      </c>
      <c r="H50" s="17"/>
      <c r="I50" s="51"/>
    </row>
    <row r="51" spans="1:9">
      <c r="A51" s="28" t="s">
        <v>111</v>
      </c>
      <c r="B51" s="14">
        <f>[1]DAMAN!$B51</f>
        <v>87036</v>
      </c>
      <c r="C51" s="15">
        <v>1100</v>
      </c>
      <c r="D51" s="15">
        <f>'[1]Freight list'!$F$425</f>
        <v>2782</v>
      </c>
      <c r="E51" s="15">
        <f t="shared" si="6"/>
        <v>88718</v>
      </c>
      <c r="F51" s="15">
        <f t="shared" si="4"/>
        <v>15969.24</v>
      </c>
      <c r="G51" s="27">
        <f t="shared" si="7"/>
        <v>104687.24</v>
      </c>
      <c r="H51" s="17"/>
      <c r="I51" s="51"/>
    </row>
    <row r="52" ht="18" customHeight="1" spans="1:9">
      <c r="A52" s="25" t="s">
        <v>48</v>
      </c>
      <c r="B52" s="14"/>
      <c r="C52" s="15"/>
      <c r="D52" s="15"/>
      <c r="E52" s="15"/>
      <c r="F52" s="15"/>
      <c r="G52" s="15"/>
      <c r="H52" s="18"/>
      <c r="I52" s="51"/>
    </row>
    <row r="53" spans="1:9">
      <c r="A53" s="13" t="s">
        <v>112</v>
      </c>
      <c r="B53" s="14">
        <f>[1]DAMAN!$B53</f>
        <v>71656</v>
      </c>
      <c r="C53" s="15">
        <v>1100</v>
      </c>
      <c r="D53" s="15">
        <f>'[1]Freight list'!$F$425</f>
        <v>2782</v>
      </c>
      <c r="E53" s="15">
        <f t="shared" ref="E53:E61" si="8">+B53-C53+D53</f>
        <v>73338</v>
      </c>
      <c r="F53" s="15">
        <f t="shared" si="4"/>
        <v>13200.84</v>
      </c>
      <c r="G53" s="27">
        <f t="shared" ref="G53:G61" si="9">+E53*1.18</f>
        <v>86538.84</v>
      </c>
      <c r="H53" s="17"/>
      <c r="I53" s="51"/>
    </row>
    <row r="54" spans="1:9">
      <c r="A54" s="13" t="s">
        <v>113</v>
      </c>
      <c r="B54" s="14">
        <f>[1]DAMAN!$B54</f>
        <v>70656</v>
      </c>
      <c r="C54" s="15">
        <v>1100</v>
      </c>
      <c r="D54" s="15">
        <f>'[1]Freight list'!$F$425</f>
        <v>2782</v>
      </c>
      <c r="E54" s="15">
        <f t="shared" si="8"/>
        <v>72338</v>
      </c>
      <c r="F54" s="15">
        <f t="shared" si="4"/>
        <v>13020.84</v>
      </c>
      <c r="G54" s="27">
        <f t="shared" si="9"/>
        <v>85358.84</v>
      </c>
      <c r="H54" s="17"/>
      <c r="I54" s="51"/>
    </row>
    <row r="55" spans="1:9">
      <c r="A55" s="13" t="s">
        <v>114</v>
      </c>
      <c r="B55" s="14">
        <f>[1]DAMAN!$B55</f>
        <v>70656</v>
      </c>
      <c r="C55" s="15">
        <v>1100</v>
      </c>
      <c r="D55" s="15">
        <f>'[1]Freight list'!$F$425</f>
        <v>2782</v>
      </c>
      <c r="E55" s="15">
        <f t="shared" si="8"/>
        <v>72338</v>
      </c>
      <c r="F55" s="15">
        <f t="shared" si="4"/>
        <v>13020.84</v>
      </c>
      <c r="G55" s="27">
        <f t="shared" si="9"/>
        <v>85358.84</v>
      </c>
      <c r="H55" s="17"/>
      <c r="I55" s="51"/>
    </row>
    <row r="56" spans="1:9">
      <c r="A56" s="13" t="s">
        <v>115</v>
      </c>
      <c r="B56" s="14">
        <f>[1]DAMAN!$B56</f>
        <v>79386</v>
      </c>
      <c r="C56" s="15">
        <v>1100</v>
      </c>
      <c r="D56" s="15">
        <f>'[1]Freight list'!$F$425</f>
        <v>2782</v>
      </c>
      <c r="E56" s="15">
        <f t="shared" si="8"/>
        <v>81068</v>
      </c>
      <c r="F56" s="15">
        <f t="shared" si="4"/>
        <v>14592.24</v>
      </c>
      <c r="G56" s="27">
        <f t="shared" si="9"/>
        <v>95660.24</v>
      </c>
      <c r="H56" s="17"/>
      <c r="I56" s="51"/>
    </row>
    <row r="57" spans="1:9">
      <c r="A57" s="13" t="s">
        <v>116</v>
      </c>
      <c r="B57" s="14">
        <f>[1]DAMAN!$B57</f>
        <v>80886</v>
      </c>
      <c r="C57" s="15">
        <v>1100</v>
      </c>
      <c r="D57" s="15">
        <f>'[1]Freight list'!$F$425</f>
        <v>2782</v>
      </c>
      <c r="E57" s="15">
        <f t="shared" si="8"/>
        <v>82568</v>
      </c>
      <c r="F57" s="15">
        <f t="shared" si="4"/>
        <v>14862.24</v>
      </c>
      <c r="G57" s="27">
        <f t="shared" si="9"/>
        <v>97430.24</v>
      </c>
      <c r="H57" s="17"/>
      <c r="I57" s="51"/>
    </row>
    <row r="58" spans="1:9">
      <c r="A58" s="13" t="s">
        <v>117</v>
      </c>
      <c r="B58" s="14">
        <f>[1]DAMAN!$B58</f>
        <v>80433</v>
      </c>
      <c r="C58" s="15">
        <v>1100</v>
      </c>
      <c r="D58" s="15">
        <f>'[1]Freight list'!$F$425</f>
        <v>2782</v>
      </c>
      <c r="E58" s="15">
        <f t="shared" si="8"/>
        <v>82115</v>
      </c>
      <c r="F58" s="15">
        <f t="shared" si="4"/>
        <v>14780.7</v>
      </c>
      <c r="G58" s="27">
        <f t="shared" si="9"/>
        <v>96895.7</v>
      </c>
      <c r="H58" s="17"/>
      <c r="I58" s="51"/>
    </row>
    <row r="59" spans="1:9">
      <c r="A59" s="13" t="s">
        <v>118</v>
      </c>
      <c r="B59" s="14">
        <f>[1]DAMAN!$B59</f>
        <v>65156</v>
      </c>
      <c r="C59" s="15">
        <v>1100</v>
      </c>
      <c r="D59" s="15">
        <f>'[1]Freight list'!$F$425</f>
        <v>2782</v>
      </c>
      <c r="E59" s="15">
        <f t="shared" si="8"/>
        <v>66838</v>
      </c>
      <c r="F59" s="15">
        <f t="shared" si="4"/>
        <v>12030.84</v>
      </c>
      <c r="G59" s="27">
        <f t="shared" si="9"/>
        <v>78868.84</v>
      </c>
      <c r="H59" s="17"/>
      <c r="I59" s="51"/>
    </row>
    <row r="60" spans="1:9">
      <c r="A60" s="13" t="s">
        <v>119</v>
      </c>
      <c r="B60" s="14">
        <f>[1]DAMAN!$B60</f>
        <v>66656</v>
      </c>
      <c r="C60" s="15">
        <v>1100</v>
      </c>
      <c r="D60" s="15">
        <f>'[1]Freight list'!$F$425</f>
        <v>2782</v>
      </c>
      <c r="E60" s="15">
        <f t="shared" si="8"/>
        <v>68338</v>
      </c>
      <c r="F60" s="15">
        <f t="shared" si="4"/>
        <v>12300.84</v>
      </c>
      <c r="G60" s="27">
        <f t="shared" si="9"/>
        <v>80638.84</v>
      </c>
      <c r="H60" s="17"/>
      <c r="I60" s="41"/>
    </row>
    <row r="61" spans="1:9">
      <c r="A61" s="13" t="s">
        <v>120</v>
      </c>
      <c r="B61" s="14">
        <f>[1]DAMAN!$B61</f>
        <v>66656</v>
      </c>
      <c r="C61" s="15">
        <v>1100</v>
      </c>
      <c r="D61" s="15">
        <f>'[1]Freight list'!$F$425</f>
        <v>2782</v>
      </c>
      <c r="E61" s="15">
        <f t="shared" si="8"/>
        <v>68338</v>
      </c>
      <c r="F61" s="15">
        <f t="shared" si="4"/>
        <v>12300.84</v>
      </c>
      <c r="G61" s="27">
        <f t="shared" si="9"/>
        <v>80638.84</v>
      </c>
      <c r="H61" s="17"/>
      <c r="I61" s="41"/>
    </row>
    <row r="62" spans="1:9">
      <c r="A62" s="25" t="s">
        <v>121</v>
      </c>
      <c r="B62" s="15"/>
      <c r="C62" s="15"/>
      <c r="D62" s="15"/>
      <c r="E62" s="15"/>
      <c r="F62" s="15"/>
      <c r="G62" s="15"/>
      <c r="H62" s="15"/>
      <c r="I62" s="41"/>
    </row>
    <row r="63" spans="1:9">
      <c r="A63" s="13" t="s">
        <v>122</v>
      </c>
      <c r="B63" s="15" t="s">
        <v>123</v>
      </c>
      <c r="C63" s="15" t="s">
        <v>124</v>
      </c>
      <c r="D63" s="15" t="s">
        <v>125</v>
      </c>
      <c r="E63" s="15" t="s">
        <v>126</v>
      </c>
      <c r="F63" s="29" t="s">
        <v>127</v>
      </c>
      <c r="G63" s="29" t="s">
        <v>128</v>
      </c>
      <c r="H63" s="29" t="s">
        <v>129</v>
      </c>
      <c r="I63" s="41"/>
    </row>
    <row r="64" spans="1:9">
      <c r="A64" s="13" t="s">
        <v>130</v>
      </c>
      <c r="B64" s="30" t="s">
        <v>131</v>
      </c>
      <c r="C64" s="30" t="s">
        <v>132</v>
      </c>
      <c r="D64" s="30" t="s">
        <v>133</v>
      </c>
      <c r="E64" s="30" t="s">
        <v>134</v>
      </c>
      <c r="F64" s="30" t="s">
        <v>135</v>
      </c>
      <c r="G64" s="30" t="s">
        <v>136</v>
      </c>
      <c r="H64" s="5" t="s">
        <v>137</v>
      </c>
      <c r="I64" s="41"/>
    </row>
    <row r="65" spans="1:9">
      <c r="A65" s="13" t="s">
        <v>138</v>
      </c>
      <c r="B65" s="15" t="s">
        <v>123</v>
      </c>
      <c r="C65" s="15" t="s">
        <v>124</v>
      </c>
      <c r="D65" s="15" t="s">
        <v>125</v>
      </c>
      <c r="E65" s="15" t="s">
        <v>126</v>
      </c>
      <c r="F65" s="29" t="s">
        <v>127</v>
      </c>
      <c r="G65" s="29" t="s">
        <v>128</v>
      </c>
      <c r="H65" s="29" t="s">
        <v>129</v>
      </c>
      <c r="I65" s="41"/>
    </row>
    <row r="66" spans="1:9">
      <c r="A66" s="13" t="s">
        <v>139</v>
      </c>
      <c r="B66" s="30" t="s">
        <v>131</v>
      </c>
      <c r="C66" s="30" t="s">
        <v>132</v>
      </c>
      <c r="D66" s="30" t="s">
        <v>133</v>
      </c>
      <c r="E66" s="30" t="s">
        <v>134</v>
      </c>
      <c r="F66" s="30" t="s">
        <v>135</v>
      </c>
      <c r="G66" s="30" t="s">
        <v>136</v>
      </c>
      <c r="H66" s="5" t="s">
        <v>137</v>
      </c>
      <c r="I66" s="41"/>
    </row>
    <row r="67" ht="16.5" customHeight="1" spans="1:9">
      <c r="A67" s="32" t="s">
        <v>140</v>
      </c>
      <c r="B67" s="11"/>
      <c r="C67" s="11"/>
      <c r="D67" s="11"/>
      <c r="E67" s="11"/>
      <c r="F67" s="11"/>
      <c r="G67" s="11"/>
      <c r="H67" s="11"/>
      <c r="I67" s="11"/>
    </row>
    <row r="68" ht="16.5" customHeight="1" spans="1:9">
      <c r="A68" s="33" t="s">
        <v>141</v>
      </c>
      <c r="B68" s="11"/>
      <c r="C68" s="11"/>
      <c r="D68" s="11"/>
      <c r="E68" s="11"/>
      <c r="F68" s="11"/>
      <c r="G68" s="11"/>
      <c r="H68" s="11"/>
      <c r="I68" s="11"/>
    </row>
    <row r="69" spans="1:7">
      <c r="A69" s="32" t="s">
        <v>142</v>
      </c>
      <c r="C69" s="34"/>
      <c r="D69" s="34"/>
      <c r="E69" s="34"/>
      <c r="F69" s="34"/>
      <c r="G69" s="34"/>
    </row>
    <row r="70" spans="1:8">
      <c r="A70" s="32" t="s">
        <v>143</v>
      </c>
      <c r="B70" s="18"/>
      <c r="C70" s="18"/>
      <c r="D70" s="18"/>
      <c r="E70" s="18"/>
      <c r="F70" s="18"/>
      <c r="G70" s="18"/>
      <c r="H70" s="18"/>
    </row>
    <row r="71" spans="1:1">
      <c r="A71" s="32" t="s">
        <v>144</v>
      </c>
    </row>
    <row r="72" spans="1:1">
      <c r="A72" s="32" t="s">
        <v>145</v>
      </c>
    </row>
    <row r="73" spans="1:1">
      <c r="A73" s="33" t="s">
        <v>146</v>
      </c>
    </row>
    <row r="74" ht="15.75" spans="1:3">
      <c r="A74" s="35" t="s">
        <v>61</v>
      </c>
      <c r="B74" s="12"/>
      <c r="C74" s="12"/>
    </row>
    <row r="75" ht="15.75" spans="1:2">
      <c r="A75" s="35" t="s">
        <v>62</v>
      </c>
      <c r="B75" s="12"/>
    </row>
    <row r="76" spans="1:1">
      <c r="A76" s="12"/>
    </row>
    <row r="94" spans="1:1">
      <c r="A94" s="1" t="s">
        <v>9</v>
      </c>
    </row>
  </sheetData>
  <mergeCells count="7">
    <mergeCell ref="A1:I1"/>
    <mergeCell ref="A2:I2"/>
    <mergeCell ref="A3:I3"/>
    <mergeCell ref="A4:I4"/>
    <mergeCell ref="A5:H5"/>
    <mergeCell ref="A6:H6"/>
    <mergeCell ref="A7:I7"/>
  </mergeCells>
  <pageMargins left="0.3" right="0" top="0.98" bottom="0" header="0" footer="0"/>
  <pageSetup paperSize="9" scale="7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J80"/>
  <sheetViews>
    <sheetView workbookViewId="0">
      <selection activeCell="F21" sqref="F21"/>
    </sheetView>
  </sheetViews>
  <sheetFormatPr defaultColWidth="9" defaultRowHeight="12.75"/>
  <cols>
    <col min="1" max="1" width="26.2857142857143" style="1" customWidth="1"/>
    <col min="2" max="2" width="13" style="1" customWidth="1"/>
    <col min="3" max="3" width="11.1428571428571" style="1" customWidth="1"/>
    <col min="4" max="4" width="14.5714285714286" style="1" customWidth="1"/>
    <col min="5" max="5" width="13.2857142857143" style="1" customWidth="1"/>
    <col min="6" max="6" width="10" style="1" customWidth="1"/>
    <col min="7" max="7" width="9.28571428571429" style="1" customWidth="1"/>
    <col min="8" max="8" width="19.5714285714286" style="1" customWidth="1"/>
    <col min="9" max="9" width="5.28571428571429" style="1" customWidth="1"/>
    <col min="10" max="16384" width="9.14285714285714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ht="18" customHeight="1" spans="1:9">
      <c r="A5" s="4" t="s">
        <v>150</v>
      </c>
      <c r="B5" s="4"/>
      <c r="C5" s="4"/>
      <c r="D5" s="4"/>
      <c r="E5" s="4"/>
      <c r="F5" s="4"/>
      <c r="G5" s="4"/>
      <c r="H5" s="4"/>
      <c r="I5" s="16"/>
    </row>
    <row r="6" ht="13.5" customHeight="1" spans="1:8">
      <c r="A6" s="4" t="s">
        <v>64</v>
      </c>
      <c r="B6" s="4"/>
      <c r="C6" s="4"/>
      <c r="D6" s="4"/>
      <c r="E6" s="4"/>
      <c r="F6" s="4"/>
      <c r="G6" s="4"/>
      <c r="H6" s="4"/>
    </row>
    <row r="7" spans="1:9">
      <c r="A7" s="3" t="s">
        <v>8</v>
      </c>
      <c r="B7" s="3"/>
      <c r="C7" s="3"/>
      <c r="D7" s="3"/>
      <c r="E7" s="3"/>
      <c r="F7" s="3"/>
      <c r="G7" s="3"/>
      <c r="H7" s="3"/>
      <c r="I7" s="3"/>
    </row>
    <row r="8" spans="1:7">
      <c r="A8" s="5" t="s">
        <v>65</v>
      </c>
      <c r="B8" s="5" t="s">
        <v>66</v>
      </c>
      <c r="C8" s="5" t="s">
        <v>67</v>
      </c>
      <c r="D8" s="6" t="s">
        <v>151</v>
      </c>
      <c r="E8" s="7"/>
      <c r="G8" s="8"/>
    </row>
    <row r="9" spans="1:7">
      <c r="A9" s="9" t="s">
        <v>12</v>
      </c>
      <c r="B9" s="10"/>
      <c r="C9" s="5" t="s">
        <v>72</v>
      </c>
      <c r="D9" s="6" t="s">
        <v>152</v>
      </c>
      <c r="E9" s="7"/>
      <c r="F9" s="11"/>
      <c r="G9" s="12"/>
    </row>
    <row r="10" spans="1:6">
      <c r="A10" s="13" t="s">
        <v>75</v>
      </c>
      <c r="B10" s="14">
        <f>'[1]HD EX-WORKS'!P54</f>
        <v>72396</v>
      </c>
      <c r="C10" s="15">
        <v>1100</v>
      </c>
      <c r="D10" s="15">
        <f t="shared" ref="D10:D30" si="0">+B10-C10</f>
        <v>71296</v>
      </c>
      <c r="E10" s="8" t="s">
        <v>153</v>
      </c>
      <c r="F10" s="16"/>
    </row>
    <row r="11" spans="1:7">
      <c r="A11" s="13" t="s">
        <v>76</v>
      </c>
      <c r="B11" s="14">
        <f>'[1]HD EX-WORKS'!R54</f>
        <v>73896</v>
      </c>
      <c r="C11" s="15">
        <v>1100</v>
      </c>
      <c r="D11" s="15">
        <f t="shared" si="0"/>
        <v>72796</v>
      </c>
      <c r="E11" s="17"/>
      <c r="F11" s="18"/>
      <c r="G11" s="12"/>
    </row>
    <row r="12" spans="1:7">
      <c r="A12" s="13" t="s">
        <v>77</v>
      </c>
      <c r="B12" s="14">
        <f>'[1]HD EX-WORKS'!T54</f>
        <v>72396</v>
      </c>
      <c r="C12" s="15">
        <v>1100</v>
      </c>
      <c r="D12" s="15">
        <f t="shared" si="0"/>
        <v>71296</v>
      </c>
      <c r="E12" s="19"/>
      <c r="F12" s="18"/>
      <c r="G12" s="12"/>
    </row>
    <row r="13" spans="1:7">
      <c r="A13" s="13" t="s">
        <v>78</v>
      </c>
      <c r="B13" s="14">
        <f>'[1]HD EX-WORKS'!B54</f>
        <v>73125</v>
      </c>
      <c r="C13" s="15">
        <v>1100</v>
      </c>
      <c r="D13" s="15">
        <f t="shared" si="0"/>
        <v>72025</v>
      </c>
      <c r="E13" s="20" t="s">
        <v>154</v>
      </c>
      <c r="F13" s="5" t="s">
        <v>155</v>
      </c>
      <c r="G13" s="7"/>
    </row>
    <row r="14" spans="1:7">
      <c r="A14" s="13" t="s">
        <v>79</v>
      </c>
      <c r="B14" s="14">
        <f>'[1]HD EX-WORKS'!F54</f>
        <v>72658</v>
      </c>
      <c r="C14" s="15">
        <v>1100</v>
      </c>
      <c r="D14" s="15">
        <f t="shared" si="0"/>
        <v>71558</v>
      </c>
      <c r="E14" s="21" t="s">
        <v>156</v>
      </c>
      <c r="F14" s="5" t="s">
        <v>157</v>
      </c>
      <c r="G14" s="7"/>
    </row>
    <row r="15" spans="1:7">
      <c r="A15" s="13" t="s">
        <v>80</v>
      </c>
      <c r="B15" s="14">
        <f>'[1]HD EX-WORKS'!G54</f>
        <v>71658</v>
      </c>
      <c r="C15" s="15">
        <v>1100</v>
      </c>
      <c r="D15" s="15">
        <f t="shared" si="0"/>
        <v>70558</v>
      </c>
      <c r="E15" s="21"/>
      <c r="F15" s="10"/>
      <c r="G15" s="22"/>
    </row>
    <row r="16" spans="1:7">
      <c r="A16" s="13" t="s">
        <v>81</v>
      </c>
      <c r="B16" s="15">
        <f>'[1]HD EX-WORKS'!C54</f>
        <v>71158</v>
      </c>
      <c r="C16" s="15">
        <v>1100</v>
      </c>
      <c r="D16" s="15">
        <f t="shared" si="0"/>
        <v>70058</v>
      </c>
      <c r="E16" s="21"/>
      <c r="F16" s="10"/>
      <c r="G16" s="22"/>
    </row>
    <row r="17" spans="1:7">
      <c r="A17" s="13" t="s">
        <v>82</v>
      </c>
      <c r="B17" s="15">
        <f>'[1]HD EX-WORKS'!S54</f>
        <v>73438</v>
      </c>
      <c r="C17" s="15">
        <v>1100</v>
      </c>
      <c r="D17" s="15">
        <f t="shared" si="0"/>
        <v>72338</v>
      </c>
      <c r="E17" s="21" t="s">
        <v>158</v>
      </c>
      <c r="F17" s="42">
        <f>'[1]Freight list'!F424</f>
        <v>2782</v>
      </c>
      <c r="G17" s="7"/>
    </row>
    <row r="18" spans="1:7">
      <c r="A18" s="13" t="s">
        <v>21</v>
      </c>
      <c r="B18" s="15">
        <f>'[1]HD EX-WORKS'!H54</f>
        <v>74265</v>
      </c>
      <c r="C18" s="15">
        <v>1100</v>
      </c>
      <c r="D18" s="15">
        <f t="shared" si="0"/>
        <v>73165</v>
      </c>
      <c r="E18" s="21" t="s">
        <v>159</v>
      </c>
      <c r="F18" s="42">
        <f>'[1]Freight list'!F421</f>
        <v>2587</v>
      </c>
      <c r="G18" s="7"/>
    </row>
    <row r="19" spans="1:7">
      <c r="A19" s="13" t="s">
        <v>83</v>
      </c>
      <c r="B19" s="15">
        <f>'[1]HD EX-WORKS'!N54-6500</f>
        <v>65689</v>
      </c>
      <c r="C19" s="15">
        <v>1100</v>
      </c>
      <c r="D19" s="15">
        <f t="shared" si="0"/>
        <v>64589</v>
      </c>
      <c r="E19" s="21" t="s">
        <v>160</v>
      </c>
      <c r="F19" s="42">
        <f>'[1]Freight list'!F422</f>
        <v>2802</v>
      </c>
      <c r="G19" s="7"/>
    </row>
    <row r="20" spans="1:7">
      <c r="A20" s="13" t="s">
        <v>84</v>
      </c>
      <c r="B20" s="15">
        <f>'[1]HD EX-WORKS'!N54</f>
        <v>72189</v>
      </c>
      <c r="C20" s="15">
        <v>1100</v>
      </c>
      <c r="D20" s="15">
        <f t="shared" si="0"/>
        <v>71089</v>
      </c>
      <c r="E20" s="21" t="s">
        <v>161</v>
      </c>
      <c r="F20" s="42">
        <f>'[1]Freight list'!F423</f>
        <v>2802</v>
      </c>
      <c r="G20" s="24"/>
    </row>
    <row r="21" spans="1:7">
      <c r="A21" s="13" t="s">
        <v>85</v>
      </c>
      <c r="B21" s="15">
        <f>'[1]HD EX-WORKS'!O54</f>
        <v>75150</v>
      </c>
      <c r="C21" s="15">
        <v>1100</v>
      </c>
      <c r="D21" s="15">
        <f t="shared" si="0"/>
        <v>74050</v>
      </c>
      <c r="E21" s="21"/>
      <c r="F21" s="5"/>
      <c r="G21" s="24"/>
    </row>
    <row r="22" spans="1:7">
      <c r="A22" s="13" t="s">
        <v>86</v>
      </c>
      <c r="B22" s="14">
        <f>'[1]HD EX-WORKS'!K54</f>
        <v>77008</v>
      </c>
      <c r="C22" s="15">
        <v>1100</v>
      </c>
      <c r="D22" s="15">
        <f t="shared" si="0"/>
        <v>75908</v>
      </c>
      <c r="E22" s="21"/>
      <c r="F22" s="5"/>
      <c r="G22" s="7"/>
    </row>
    <row r="23" spans="1:7">
      <c r="A23" s="13" t="s">
        <v>87</v>
      </c>
      <c r="B23" s="15">
        <f>'[1]HD EX-WORKS'!L54</f>
        <v>77888</v>
      </c>
      <c r="C23" s="15">
        <v>1100</v>
      </c>
      <c r="D23" s="15">
        <f t="shared" si="0"/>
        <v>76788</v>
      </c>
      <c r="E23" s="21"/>
      <c r="F23" s="5"/>
      <c r="G23" s="7"/>
    </row>
    <row r="24" spans="1:7">
      <c r="A24" s="13" t="s">
        <v>88</v>
      </c>
      <c r="B24" s="15">
        <f>'[1]HD EX-WORKS'!I54</f>
        <v>79198</v>
      </c>
      <c r="C24" s="15">
        <v>1100</v>
      </c>
      <c r="D24" s="15">
        <f t="shared" si="0"/>
        <v>78098</v>
      </c>
      <c r="E24" s="21"/>
      <c r="F24" s="5"/>
      <c r="G24" s="7"/>
    </row>
    <row r="25" spans="1:7">
      <c r="A25" s="13" t="s">
        <v>89</v>
      </c>
      <c r="B25" s="15">
        <f>'[1]HD EX-WORKS'!J54</f>
        <v>75508</v>
      </c>
      <c r="C25" s="15">
        <v>1100</v>
      </c>
      <c r="D25" s="15">
        <f t="shared" si="0"/>
        <v>74408</v>
      </c>
      <c r="E25" s="21"/>
      <c r="F25" s="5"/>
      <c r="G25" s="7"/>
    </row>
    <row r="26" ht="13.5" customHeight="1" spans="1:7">
      <c r="A26" s="13" t="s">
        <v>90</v>
      </c>
      <c r="B26" s="15">
        <f>'[1]HD EX-WORKS'!U54</f>
        <v>67189</v>
      </c>
      <c r="C26" s="15">
        <v>1100</v>
      </c>
      <c r="D26" s="15">
        <f t="shared" si="0"/>
        <v>66089</v>
      </c>
      <c r="E26" s="21"/>
      <c r="F26" s="10"/>
      <c r="G26" s="22"/>
    </row>
    <row r="27" spans="1:7">
      <c r="A27" s="13" t="s">
        <v>91</v>
      </c>
      <c r="B27" s="15">
        <f>'[1]HD EX-WORKS'!W54</f>
        <v>66189</v>
      </c>
      <c r="C27" s="15">
        <v>1100</v>
      </c>
      <c r="D27" s="15">
        <f t="shared" si="0"/>
        <v>65089</v>
      </c>
      <c r="E27" s="21"/>
      <c r="F27" s="10"/>
      <c r="G27" s="22"/>
    </row>
    <row r="28" spans="1:7">
      <c r="A28" s="13" t="s">
        <v>93</v>
      </c>
      <c r="B28" s="15">
        <f>'[1]HD EX-WORKS'!X54</f>
        <v>65625</v>
      </c>
      <c r="C28" s="15">
        <v>1100</v>
      </c>
      <c r="D28" s="15">
        <f t="shared" si="0"/>
        <v>64525</v>
      </c>
      <c r="E28" s="21"/>
      <c r="F28" s="10"/>
      <c r="G28" s="22"/>
    </row>
    <row r="29" spans="1:7">
      <c r="A29" s="13" t="s">
        <v>94</v>
      </c>
      <c r="B29" s="15">
        <f>'[1]HD EX-WORKS'!Y54</f>
        <v>69265</v>
      </c>
      <c r="C29" s="15">
        <v>1100</v>
      </c>
      <c r="D29" s="15">
        <f t="shared" si="0"/>
        <v>68165</v>
      </c>
      <c r="E29" s="21"/>
      <c r="F29" s="10"/>
      <c r="G29" s="22"/>
    </row>
    <row r="30" spans="1:7">
      <c r="A30" s="13" t="s">
        <v>95</v>
      </c>
      <c r="B30" s="15">
        <f>'[1]HD EX-WORKS'!Z54</f>
        <v>66158</v>
      </c>
      <c r="C30" s="15">
        <v>1100</v>
      </c>
      <c r="D30" s="15">
        <f t="shared" si="0"/>
        <v>65058</v>
      </c>
      <c r="E30" s="21"/>
      <c r="F30" s="10"/>
      <c r="G30" s="22"/>
    </row>
    <row r="31" spans="1:7">
      <c r="A31" s="25" t="s">
        <v>29</v>
      </c>
      <c r="B31" s="15"/>
      <c r="C31" s="15"/>
      <c r="D31" s="10"/>
      <c r="E31" s="21"/>
      <c r="F31" s="10"/>
      <c r="G31" s="22"/>
    </row>
    <row r="32" ht="18" customHeight="1" spans="1:5">
      <c r="A32" s="13" t="s">
        <v>30</v>
      </c>
      <c r="B32" s="15">
        <f>'[1]PP EX-WORKS'!I43</f>
        <v>78361</v>
      </c>
      <c r="C32" s="15">
        <v>1100</v>
      </c>
      <c r="D32" s="15">
        <f t="shared" ref="D32:D41" si="1">+B32-C32</f>
        <v>77261</v>
      </c>
      <c r="E32" s="26" t="s">
        <v>162</v>
      </c>
    </row>
    <row r="33" spans="1:6">
      <c r="A33" s="13" t="s">
        <v>96</v>
      </c>
      <c r="B33" s="15">
        <f>'[1]PP EX-WORKS'!E43</f>
        <v>77171</v>
      </c>
      <c r="C33" s="15">
        <v>1100</v>
      </c>
      <c r="D33" s="15">
        <f t="shared" si="1"/>
        <v>76071</v>
      </c>
      <c r="E33" s="17"/>
      <c r="F33" s="18"/>
    </row>
    <row r="34" spans="1:6">
      <c r="A34" s="13" t="s">
        <v>97</v>
      </c>
      <c r="B34" s="15">
        <f>'[1]PP EX-WORKS'!B43</f>
        <v>76651</v>
      </c>
      <c r="C34" s="15">
        <v>1100</v>
      </c>
      <c r="D34" s="15">
        <f t="shared" si="1"/>
        <v>75551</v>
      </c>
      <c r="E34" s="17"/>
      <c r="F34" s="18"/>
    </row>
    <row r="35" spans="1:6">
      <c r="A35" s="13" t="s">
        <v>98</v>
      </c>
      <c r="B35" s="15">
        <f>'[1]PP EX-WORKS'!H43</f>
        <v>78501</v>
      </c>
      <c r="C35" s="15">
        <v>1100</v>
      </c>
      <c r="D35" s="15">
        <f t="shared" si="1"/>
        <v>77401</v>
      </c>
      <c r="E35" s="17"/>
      <c r="F35" s="18"/>
    </row>
    <row r="36" spans="1:6">
      <c r="A36" s="13" t="s">
        <v>33</v>
      </c>
      <c r="B36" s="14">
        <f>'[1]PP EX-WORKS'!F43</f>
        <v>77671</v>
      </c>
      <c r="C36" s="15">
        <v>1100</v>
      </c>
      <c r="D36" s="15">
        <f t="shared" si="1"/>
        <v>76571</v>
      </c>
      <c r="E36" s="17"/>
      <c r="F36" s="18"/>
    </row>
    <row r="37" spans="1:6">
      <c r="A37" s="13" t="s">
        <v>99</v>
      </c>
      <c r="B37" s="15">
        <f>'[1]PP EX-WORKS'!G43</f>
        <v>79871</v>
      </c>
      <c r="C37" s="15">
        <v>1100</v>
      </c>
      <c r="D37" s="15">
        <f t="shared" si="1"/>
        <v>78771</v>
      </c>
      <c r="E37" s="17"/>
      <c r="F37" s="18"/>
    </row>
    <row r="38" spans="1:6">
      <c r="A38" s="13" t="s">
        <v>100</v>
      </c>
      <c r="B38" s="15">
        <f>'[1]PP EX-WORKS'!D43</f>
        <v>76151</v>
      </c>
      <c r="C38" s="15">
        <v>1100</v>
      </c>
      <c r="D38" s="15">
        <f t="shared" si="1"/>
        <v>75051</v>
      </c>
      <c r="E38" s="17"/>
      <c r="F38" s="18"/>
    </row>
    <row r="39" spans="1:6">
      <c r="A39" s="13" t="s">
        <v>101</v>
      </c>
      <c r="B39" s="15">
        <f>'[1]PP EX-WORKS'!C43</f>
        <v>76171</v>
      </c>
      <c r="C39" s="15">
        <v>1100</v>
      </c>
      <c r="D39" s="15">
        <f t="shared" si="1"/>
        <v>75071</v>
      </c>
      <c r="E39" s="17"/>
      <c r="F39" s="18"/>
    </row>
    <row r="40" spans="1:6">
      <c r="A40" s="13" t="s">
        <v>102</v>
      </c>
      <c r="B40" s="15">
        <f>'[1]PP EX-WORKS'!J43</f>
        <v>81961</v>
      </c>
      <c r="C40" s="15">
        <v>1100</v>
      </c>
      <c r="D40" s="15">
        <f t="shared" si="1"/>
        <v>80861</v>
      </c>
      <c r="E40" s="17"/>
      <c r="F40" s="18"/>
    </row>
    <row r="41" spans="1:6">
      <c r="A41" s="13" t="s">
        <v>103</v>
      </c>
      <c r="B41" s="15">
        <f>'[1]PP EX-WORKS'!V43</f>
        <v>72651</v>
      </c>
      <c r="C41" s="15">
        <v>1100</v>
      </c>
      <c r="D41" s="15">
        <f t="shared" si="1"/>
        <v>71551</v>
      </c>
      <c r="E41" s="17"/>
      <c r="F41" s="18"/>
    </row>
    <row r="42" spans="1:6">
      <c r="A42" s="25" t="s">
        <v>38</v>
      </c>
      <c r="B42" s="15"/>
      <c r="C42" s="15"/>
      <c r="D42" s="27"/>
      <c r="E42" s="17"/>
      <c r="F42" s="18"/>
    </row>
    <row r="43" spans="1:6">
      <c r="A43" s="13" t="s">
        <v>104</v>
      </c>
      <c r="B43" s="15">
        <f>'[1]PP EX-WORKS'!R43</f>
        <v>83523</v>
      </c>
      <c r="C43" s="15">
        <v>1100</v>
      </c>
      <c r="D43" s="15">
        <f t="shared" ref="D43:D51" si="2">+B43-C43</f>
        <v>82423</v>
      </c>
      <c r="E43" s="17"/>
      <c r="F43" s="18"/>
    </row>
    <row r="44" spans="1:6">
      <c r="A44" s="13" t="s">
        <v>105</v>
      </c>
      <c r="B44" s="15">
        <f>'[1]PP EX-WORKS'!U43</f>
        <v>72651</v>
      </c>
      <c r="C44" s="15">
        <v>1100</v>
      </c>
      <c r="D44" s="15">
        <f t="shared" si="2"/>
        <v>71551</v>
      </c>
      <c r="E44" s="17"/>
      <c r="F44" s="18"/>
    </row>
    <row r="45" spans="1:6">
      <c r="A45" s="13" t="s">
        <v>45</v>
      </c>
      <c r="B45" s="15">
        <f>'[1]PP EX-WORKS'!Q43</f>
        <v>81973</v>
      </c>
      <c r="C45" s="15">
        <v>1100</v>
      </c>
      <c r="D45" s="15">
        <f t="shared" si="2"/>
        <v>80873</v>
      </c>
      <c r="E45" s="17"/>
      <c r="F45" s="18"/>
    </row>
    <row r="46" spans="1:6">
      <c r="A46" s="13" t="s">
        <v>106</v>
      </c>
      <c r="B46" s="15">
        <f>'[1]PP EX-WORKS'!P43</f>
        <v>80213</v>
      </c>
      <c r="C46" s="15">
        <v>1100</v>
      </c>
      <c r="D46" s="15">
        <f t="shared" si="2"/>
        <v>79113</v>
      </c>
      <c r="E46" s="17"/>
      <c r="F46" s="18"/>
    </row>
    <row r="47" spans="1:6">
      <c r="A47" s="13" t="s">
        <v>107</v>
      </c>
      <c r="B47" s="15">
        <f>'[1]PP EX-WORKS'!O43</f>
        <v>80213</v>
      </c>
      <c r="C47" s="15">
        <v>1100</v>
      </c>
      <c r="D47" s="15">
        <f t="shared" si="2"/>
        <v>79113</v>
      </c>
      <c r="E47" s="17"/>
      <c r="F47" s="18"/>
    </row>
    <row r="48" spans="1:6">
      <c r="A48" s="13" t="s">
        <v>108</v>
      </c>
      <c r="B48" s="15">
        <f>'[1]PP EX-WORKS'!N43</f>
        <v>79713</v>
      </c>
      <c r="C48" s="15">
        <v>1100</v>
      </c>
      <c r="D48" s="15">
        <f t="shared" si="2"/>
        <v>78613</v>
      </c>
      <c r="E48" s="17"/>
      <c r="F48" s="18"/>
    </row>
    <row r="49" spans="1:6">
      <c r="A49" s="13" t="s">
        <v>109</v>
      </c>
      <c r="B49" s="15">
        <f>'[1]PP EX-WORKS'!K43</f>
        <v>85176</v>
      </c>
      <c r="C49" s="15">
        <v>1100</v>
      </c>
      <c r="D49" s="15">
        <f t="shared" si="2"/>
        <v>84076</v>
      </c>
      <c r="E49" s="17"/>
      <c r="F49" s="18"/>
    </row>
    <row r="50" spans="1:6">
      <c r="A50" s="13" t="s">
        <v>110</v>
      </c>
      <c r="B50" s="15">
        <f>'[1]PP EX-WORKS'!M43</f>
        <v>88176</v>
      </c>
      <c r="C50" s="15">
        <v>1100</v>
      </c>
      <c r="D50" s="15">
        <f t="shared" si="2"/>
        <v>87076</v>
      </c>
      <c r="E50" s="17"/>
      <c r="F50" s="18"/>
    </row>
    <row r="51" spans="1:6">
      <c r="A51" s="28" t="s">
        <v>111</v>
      </c>
      <c r="B51" s="15">
        <f>'[1]PP EX-WORKS'!L43</f>
        <v>87196</v>
      </c>
      <c r="C51" s="15">
        <v>1100</v>
      </c>
      <c r="D51" s="15">
        <f t="shared" si="2"/>
        <v>86096</v>
      </c>
      <c r="E51" s="17"/>
      <c r="F51" s="18"/>
    </row>
    <row r="52" spans="1:6">
      <c r="A52" s="25" t="s">
        <v>48</v>
      </c>
      <c r="B52" s="15"/>
      <c r="C52" s="15"/>
      <c r="D52" s="27"/>
      <c r="E52" s="17"/>
      <c r="F52" s="18"/>
    </row>
    <row r="53" spans="1:6">
      <c r="A53" s="13" t="s">
        <v>112</v>
      </c>
      <c r="B53" s="15">
        <f>'[1]LL PRICELIST'!C54</f>
        <v>71750</v>
      </c>
      <c r="C53" s="15">
        <v>1100</v>
      </c>
      <c r="D53" s="15">
        <f t="shared" ref="D53:D61" si="3">+B53-C53</f>
        <v>70650</v>
      </c>
      <c r="E53" s="17"/>
      <c r="F53" s="18"/>
    </row>
    <row r="54" spans="1:6">
      <c r="A54" s="13" t="s">
        <v>113</v>
      </c>
      <c r="B54" s="15">
        <f>'[1]LL PRICELIST'!B54</f>
        <v>70750</v>
      </c>
      <c r="C54" s="15">
        <v>1100</v>
      </c>
      <c r="D54" s="15">
        <f t="shared" si="3"/>
        <v>69650</v>
      </c>
      <c r="E54" s="17"/>
      <c r="F54" s="18"/>
    </row>
    <row r="55" spans="1:6">
      <c r="A55" s="13" t="s">
        <v>114</v>
      </c>
      <c r="B55" s="15">
        <f>'[1]LL PRICELIST'!B54</f>
        <v>70750</v>
      </c>
      <c r="C55" s="15">
        <v>1100</v>
      </c>
      <c r="D55" s="15">
        <f t="shared" si="3"/>
        <v>69650</v>
      </c>
      <c r="E55" s="17"/>
      <c r="F55" s="18"/>
    </row>
    <row r="56" spans="1:6">
      <c r="A56" s="13" t="s">
        <v>115</v>
      </c>
      <c r="B56" s="15">
        <f>'[1]LL PRICELIST'!D54</f>
        <v>79496</v>
      </c>
      <c r="C56" s="15">
        <v>1100</v>
      </c>
      <c r="D56" s="15">
        <f t="shared" si="3"/>
        <v>78396</v>
      </c>
      <c r="E56" s="17"/>
      <c r="F56" s="18"/>
    </row>
    <row r="57" spans="1:6">
      <c r="A57" s="13" t="s">
        <v>116</v>
      </c>
      <c r="B57" s="15">
        <f>'[1]LL PRICELIST'!E54</f>
        <v>80996</v>
      </c>
      <c r="C57" s="15">
        <v>1100</v>
      </c>
      <c r="D57" s="15">
        <f t="shared" si="3"/>
        <v>79896</v>
      </c>
      <c r="E57" s="17"/>
      <c r="F57" s="18"/>
    </row>
    <row r="58" spans="1:6">
      <c r="A58" s="13" t="s">
        <v>117</v>
      </c>
      <c r="B58" s="15">
        <f>'[1]LL PRICELIST'!F54</f>
        <v>80536</v>
      </c>
      <c r="C58" s="15">
        <v>1100</v>
      </c>
      <c r="D58" s="15">
        <f t="shared" si="3"/>
        <v>79436</v>
      </c>
      <c r="E58" s="17"/>
      <c r="F58" s="18"/>
    </row>
    <row r="59" spans="1:6">
      <c r="A59" s="13" t="s">
        <v>118</v>
      </c>
      <c r="B59" s="15">
        <f>'[1]LL PRICELIST'!B54-5500</f>
        <v>65250</v>
      </c>
      <c r="C59" s="15">
        <v>1100</v>
      </c>
      <c r="D59" s="15">
        <f t="shared" si="3"/>
        <v>64150</v>
      </c>
      <c r="E59" s="17"/>
      <c r="F59" s="18"/>
    </row>
    <row r="60" spans="1:6">
      <c r="A60" s="13" t="s">
        <v>119</v>
      </c>
      <c r="B60" s="15">
        <f>'[1]LL PRICELIST'!I54</f>
        <v>66750</v>
      </c>
      <c r="C60" s="15">
        <v>1100</v>
      </c>
      <c r="D60" s="15">
        <f t="shared" si="3"/>
        <v>65650</v>
      </c>
      <c r="E60" s="17"/>
      <c r="F60" s="18"/>
    </row>
    <row r="61" spans="1:6">
      <c r="A61" s="13" t="s">
        <v>120</v>
      </c>
      <c r="B61" s="15">
        <f>'[1]LL PRICELIST'!J54</f>
        <v>66750</v>
      </c>
      <c r="C61" s="15">
        <v>1100</v>
      </c>
      <c r="D61" s="15">
        <f t="shared" si="3"/>
        <v>65650</v>
      </c>
      <c r="E61" s="17"/>
      <c r="F61" s="18"/>
    </row>
    <row r="62" spans="1:10">
      <c r="A62" s="25" t="s">
        <v>121</v>
      </c>
      <c r="B62" s="3" t="s">
        <v>163</v>
      </c>
      <c r="C62" s="3"/>
      <c r="D62" s="3"/>
      <c r="E62" s="3"/>
      <c r="F62" s="3"/>
      <c r="G62" s="3"/>
      <c r="H62" s="3"/>
      <c r="I62" s="3"/>
      <c r="J62" s="3"/>
    </row>
    <row r="63" spans="1:8">
      <c r="A63" s="13" t="s">
        <v>122</v>
      </c>
      <c r="B63" s="15" t="s">
        <v>123</v>
      </c>
      <c r="C63" s="15" t="s">
        <v>124</v>
      </c>
      <c r="D63" s="15" t="s">
        <v>125</v>
      </c>
      <c r="E63" s="15" t="s">
        <v>126</v>
      </c>
      <c r="F63" s="29" t="s">
        <v>127</v>
      </c>
      <c r="G63" s="29" t="s">
        <v>128</v>
      </c>
      <c r="H63" s="29" t="s">
        <v>129</v>
      </c>
    </row>
    <row r="64" spans="1:8">
      <c r="A64" s="13" t="s">
        <v>130</v>
      </c>
      <c r="B64" s="30" t="s">
        <v>131</v>
      </c>
      <c r="C64" s="30" t="s">
        <v>132</v>
      </c>
      <c r="D64" s="30" t="s">
        <v>133</v>
      </c>
      <c r="E64" s="30" t="s">
        <v>134</v>
      </c>
      <c r="F64" s="30" t="s">
        <v>135</v>
      </c>
      <c r="G64" s="30" t="s">
        <v>136</v>
      </c>
      <c r="H64" s="5" t="s">
        <v>137</v>
      </c>
    </row>
    <row r="65" spans="1:8">
      <c r="A65" s="13" t="s">
        <v>138</v>
      </c>
      <c r="B65" s="15" t="s">
        <v>123</v>
      </c>
      <c r="C65" s="15" t="s">
        <v>124</v>
      </c>
      <c r="D65" s="15" t="s">
        <v>125</v>
      </c>
      <c r="E65" s="15" t="s">
        <v>126</v>
      </c>
      <c r="F65" s="29" t="s">
        <v>127</v>
      </c>
      <c r="G65" s="29" t="s">
        <v>128</v>
      </c>
      <c r="H65" s="29" t="s">
        <v>129</v>
      </c>
    </row>
    <row r="66" spans="1:8">
      <c r="A66" s="13" t="s">
        <v>139</v>
      </c>
      <c r="B66" s="30" t="s">
        <v>131</v>
      </c>
      <c r="C66" s="30" t="s">
        <v>132</v>
      </c>
      <c r="D66" s="30" t="s">
        <v>133</v>
      </c>
      <c r="E66" s="30" t="s">
        <v>134</v>
      </c>
      <c r="F66" s="30" t="s">
        <v>135</v>
      </c>
      <c r="G66" s="30" t="s">
        <v>136</v>
      </c>
      <c r="H66" s="5" t="s">
        <v>137</v>
      </c>
    </row>
    <row r="67" ht="16.5" customHeight="1" spans="1:9">
      <c r="A67" s="31" t="s">
        <v>164</v>
      </c>
      <c r="B67" s="11"/>
      <c r="C67" s="11"/>
      <c r="D67" s="11"/>
      <c r="E67" s="11"/>
      <c r="F67" s="11"/>
      <c r="G67" s="11"/>
      <c r="H67" s="11"/>
      <c r="I67" s="11"/>
    </row>
    <row r="68" ht="16.5" customHeight="1" spans="1:7">
      <c r="A68" s="32" t="s">
        <v>140</v>
      </c>
      <c r="B68" s="11"/>
      <c r="C68" s="11"/>
      <c r="D68" s="11"/>
      <c r="E68" s="11"/>
      <c r="F68" s="11"/>
      <c r="G68" s="11"/>
    </row>
    <row r="69" spans="1:8">
      <c r="A69" s="33" t="s">
        <v>141</v>
      </c>
      <c r="B69" s="11"/>
      <c r="C69" s="11"/>
      <c r="D69" s="11"/>
      <c r="E69" s="11"/>
      <c r="F69" s="11"/>
      <c r="G69" s="11"/>
      <c r="H69" s="18"/>
    </row>
    <row r="70" spans="1:7">
      <c r="A70" s="32" t="s">
        <v>142</v>
      </c>
      <c r="C70" s="34"/>
      <c r="D70" s="34"/>
      <c r="E70" s="34"/>
      <c r="F70" s="34"/>
      <c r="G70" s="34"/>
    </row>
    <row r="71" spans="1:7">
      <c r="A71" s="32" t="s">
        <v>143</v>
      </c>
      <c r="B71" s="18"/>
      <c r="C71" s="18"/>
      <c r="D71" s="18"/>
      <c r="E71" s="18"/>
      <c r="F71" s="18"/>
      <c r="G71" s="18"/>
    </row>
    <row r="72" spans="1:1">
      <c r="A72" s="32" t="s">
        <v>144</v>
      </c>
    </row>
    <row r="73" spans="1:1">
      <c r="A73" s="32" t="s">
        <v>145</v>
      </c>
    </row>
    <row r="74" spans="1:1">
      <c r="A74" s="33" t="s">
        <v>146</v>
      </c>
    </row>
    <row r="75" ht="15.75" spans="1:3">
      <c r="A75" s="35" t="s">
        <v>61</v>
      </c>
      <c r="B75" s="12"/>
      <c r="C75" s="12"/>
    </row>
    <row r="76" ht="15.75" spans="1:2">
      <c r="A76" s="35" t="s">
        <v>62</v>
      </c>
      <c r="B76" s="12"/>
    </row>
    <row r="77" spans="1:1">
      <c r="A77" s="12"/>
    </row>
    <row r="78" spans="1:3">
      <c r="A78" s="12"/>
      <c r="B78" s="12"/>
      <c r="C78" s="12"/>
    </row>
    <row r="79" spans="1:2">
      <c r="A79" s="12"/>
      <c r="B79" s="12"/>
    </row>
    <row r="80" spans="1:2">
      <c r="A80" s="12"/>
      <c r="B80" s="12"/>
    </row>
  </sheetData>
  <mergeCells count="8">
    <mergeCell ref="A1:I1"/>
    <mergeCell ref="A2:I2"/>
    <mergeCell ref="A3:I3"/>
    <mergeCell ref="A4:I4"/>
    <mergeCell ref="A5:H5"/>
    <mergeCell ref="A6:H6"/>
    <mergeCell ref="A7:I7"/>
    <mergeCell ref="B62:J62"/>
  </mergeCells>
  <pageMargins left="0.51" right="0" top="0.17" bottom="0" header="0" footer="0"/>
  <pageSetup paperSize="1" scale="7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I80"/>
  <sheetViews>
    <sheetView topLeftCell="A13" workbookViewId="0">
      <selection activeCell="F38" sqref="F38"/>
    </sheetView>
  </sheetViews>
  <sheetFormatPr defaultColWidth="9" defaultRowHeight="12.75"/>
  <cols>
    <col min="1" max="1" width="28.1428571428571" style="1" customWidth="1"/>
    <col min="2" max="2" width="13" style="1" customWidth="1"/>
    <col min="3" max="3" width="11.1428571428571" style="1" customWidth="1"/>
    <col min="4" max="4" width="13.2857142857143" style="1" customWidth="1"/>
    <col min="5" max="5" width="14" style="1" customWidth="1"/>
    <col min="6" max="6" width="11.7142857142857" style="1" customWidth="1"/>
    <col min="7" max="7" width="10.8571428571429" style="1" customWidth="1"/>
    <col min="8" max="8" width="16.7142857142857" style="1" customWidth="1"/>
    <col min="9" max="16384" width="9.14285714285714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ht="18" customHeight="1" spans="1:9">
      <c r="A5" s="4" t="s">
        <v>165</v>
      </c>
      <c r="B5" s="4"/>
      <c r="C5" s="4"/>
      <c r="D5" s="4"/>
      <c r="E5" s="4"/>
      <c r="F5" s="4"/>
      <c r="G5" s="4"/>
      <c r="H5" s="4"/>
      <c r="I5" s="16"/>
    </row>
    <row r="6" ht="13.5" customHeight="1" spans="1:8">
      <c r="A6" s="4" t="s">
        <v>64</v>
      </c>
      <c r="B6" s="4"/>
      <c r="C6" s="4"/>
      <c r="D6" s="4"/>
      <c r="E6" s="4"/>
      <c r="F6" s="4"/>
      <c r="G6" s="4"/>
      <c r="H6" s="4"/>
    </row>
    <row r="7" spans="1:9">
      <c r="A7" s="3" t="s">
        <v>8</v>
      </c>
      <c r="B7" s="3"/>
      <c r="C7" s="3"/>
      <c r="D7" s="3"/>
      <c r="E7" s="3"/>
      <c r="F7" s="3"/>
      <c r="G7" s="3"/>
      <c r="H7" s="3"/>
      <c r="I7" s="3"/>
    </row>
    <row r="8" spans="1:7">
      <c r="A8" s="5" t="s">
        <v>65</v>
      </c>
      <c r="B8" s="5" t="s">
        <v>66</v>
      </c>
      <c r="C8" s="5" t="s">
        <v>67</v>
      </c>
      <c r="D8" s="6" t="s">
        <v>151</v>
      </c>
      <c r="E8" s="7"/>
      <c r="G8" s="8"/>
    </row>
    <row r="9" spans="1:7">
      <c r="A9" s="9" t="s">
        <v>12</v>
      </c>
      <c r="B9" s="10"/>
      <c r="C9" s="5" t="s">
        <v>72</v>
      </c>
      <c r="D9" s="6" t="s">
        <v>152</v>
      </c>
      <c r="E9" s="7"/>
      <c r="F9" s="11"/>
      <c r="G9" s="12"/>
    </row>
    <row r="10" spans="1:6">
      <c r="A10" s="13" t="s">
        <v>75</v>
      </c>
      <c r="B10" s="14">
        <f>[1]BHIWANDI!$B10</f>
        <v>71604</v>
      </c>
      <c r="C10" s="15">
        <v>1100</v>
      </c>
      <c r="D10" s="15">
        <f t="shared" ref="D10:D30" si="0">+B10-C10</f>
        <v>70504</v>
      </c>
      <c r="E10" s="8" t="s">
        <v>153</v>
      </c>
      <c r="F10" s="16"/>
    </row>
    <row r="11" spans="1:7">
      <c r="A11" s="13" t="s">
        <v>76</v>
      </c>
      <c r="B11" s="14">
        <f>[1]BHIWANDI!$B11</f>
        <v>73104</v>
      </c>
      <c r="C11" s="15">
        <v>1100</v>
      </c>
      <c r="D11" s="15">
        <f t="shared" si="0"/>
        <v>72004</v>
      </c>
      <c r="E11" s="17"/>
      <c r="F11" s="18"/>
      <c r="G11" s="12"/>
    </row>
    <row r="12" spans="1:7">
      <c r="A12" s="13" t="s">
        <v>77</v>
      </c>
      <c r="B12" s="14">
        <f>[1]BHIWANDI!$B12</f>
        <v>71604</v>
      </c>
      <c r="C12" s="15">
        <v>1100</v>
      </c>
      <c r="D12" s="15">
        <f t="shared" si="0"/>
        <v>70504</v>
      </c>
      <c r="E12" s="19"/>
      <c r="F12" s="18"/>
      <c r="G12" s="12"/>
    </row>
    <row r="13" spans="1:7">
      <c r="A13" s="13" t="s">
        <v>78</v>
      </c>
      <c r="B13" s="14">
        <f>[1]BHIWANDI!$B13</f>
        <v>72394</v>
      </c>
      <c r="C13" s="15">
        <v>1100</v>
      </c>
      <c r="D13" s="15">
        <f t="shared" si="0"/>
        <v>71294</v>
      </c>
      <c r="E13" s="20" t="s">
        <v>154</v>
      </c>
      <c r="F13" s="5" t="s">
        <v>155</v>
      </c>
      <c r="G13" s="10"/>
    </row>
    <row r="14" spans="1:7">
      <c r="A14" s="13" t="s">
        <v>79</v>
      </c>
      <c r="B14" s="14">
        <f>[1]BHIWANDI!$B14</f>
        <v>72266</v>
      </c>
      <c r="C14" s="15">
        <v>1100</v>
      </c>
      <c r="D14" s="15">
        <f t="shared" si="0"/>
        <v>71166</v>
      </c>
      <c r="E14" s="21" t="s">
        <v>156</v>
      </c>
      <c r="F14" s="5" t="s">
        <v>157</v>
      </c>
      <c r="G14" s="38"/>
    </row>
    <row r="15" spans="1:7">
      <c r="A15" s="13" t="s">
        <v>80</v>
      </c>
      <c r="B15" s="14">
        <f>[1]BHIWANDI!$B15</f>
        <v>71266</v>
      </c>
      <c r="C15" s="15">
        <v>1100</v>
      </c>
      <c r="D15" s="15">
        <f t="shared" si="0"/>
        <v>70166</v>
      </c>
      <c r="E15" s="21"/>
      <c r="F15" s="21"/>
      <c r="G15" s="5"/>
    </row>
    <row r="16" spans="1:7">
      <c r="A16" s="13" t="s">
        <v>81</v>
      </c>
      <c r="B16" s="14">
        <f>[1]BHIWANDI!$B16</f>
        <v>70766</v>
      </c>
      <c r="C16" s="15">
        <v>1100</v>
      </c>
      <c r="D16" s="15">
        <f t="shared" si="0"/>
        <v>69666</v>
      </c>
      <c r="E16" s="21"/>
      <c r="F16" s="21"/>
      <c r="G16" s="5"/>
    </row>
    <row r="17" spans="1:7">
      <c r="A17" s="13" t="s">
        <v>82</v>
      </c>
      <c r="B17" s="14">
        <f>[1]BHIWANDI!$B17</f>
        <v>72654</v>
      </c>
      <c r="C17" s="15">
        <v>1100</v>
      </c>
      <c r="D17" s="15">
        <f t="shared" si="0"/>
        <v>71554</v>
      </c>
      <c r="E17" s="21" t="s">
        <v>166</v>
      </c>
      <c r="F17" s="23">
        <f>'[1]Freight list'!F204</f>
        <v>2987</v>
      </c>
      <c r="G17" s="15"/>
    </row>
    <row r="18" spans="1:7">
      <c r="A18" s="13" t="s">
        <v>21</v>
      </c>
      <c r="B18" s="14">
        <f>[1]BHIWANDI!$B18</f>
        <v>74569</v>
      </c>
      <c r="C18" s="15">
        <v>1100</v>
      </c>
      <c r="D18" s="15">
        <f t="shared" si="0"/>
        <v>73469</v>
      </c>
      <c r="E18" s="21" t="s">
        <v>11</v>
      </c>
      <c r="F18" s="23">
        <f>'[1]Freight list'!F207</f>
        <v>2937</v>
      </c>
      <c r="G18" s="15"/>
    </row>
    <row r="19" spans="1:7">
      <c r="A19" s="13" t="s">
        <v>83</v>
      </c>
      <c r="B19" s="14">
        <f>[1]BHIWANDI!$B19</f>
        <v>65334</v>
      </c>
      <c r="C19" s="15">
        <v>1100</v>
      </c>
      <c r="D19" s="15">
        <f t="shared" si="0"/>
        <v>64234</v>
      </c>
      <c r="E19" s="21" t="s">
        <v>167</v>
      </c>
      <c r="F19" s="23">
        <f>'[1]Freight list'!F232</f>
        <v>3012</v>
      </c>
      <c r="G19" s="15"/>
    </row>
    <row r="20" spans="1:7">
      <c r="A20" s="13" t="s">
        <v>84</v>
      </c>
      <c r="B20" s="14">
        <f>[1]BHIWANDI!$B20</f>
        <v>71834</v>
      </c>
      <c r="C20" s="15">
        <v>1100</v>
      </c>
      <c r="D20" s="15">
        <f t="shared" si="0"/>
        <v>70734</v>
      </c>
      <c r="E20" s="21"/>
      <c r="F20" s="23"/>
      <c r="G20" s="15"/>
    </row>
    <row r="21" spans="1:7">
      <c r="A21" s="13" t="s">
        <v>85</v>
      </c>
      <c r="B21" s="14">
        <f>[1]BHIWANDI!$B21</f>
        <v>74366</v>
      </c>
      <c r="C21" s="15">
        <v>1100</v>
      </c>
      <c r="D21" s="15">
        <f t="shared" si="0"/>
        <v>73266</v>
      </c>
      <c r="E21" s="21"/>
      <c r="F21" s="23"/>
      <c r="G21" s="15"/>
    </row>
    <row r="22" spans="1:7">
      <c r="A22" s="13" t="s">
        <v>86</v>
      </c>
      <c r="B22" s="14">
        <f>[1]BHIWANDI!$B22</f>
        <v>76214</v>
      </c>
      <c r="C22" s="15">
        <v>1100</v>
      </c>
      <c r="D22" s="15">
        <f t="shared" si="0"/>
        <v>75114</v>
      </c>
      <c r="E22" s="21" t="s">
        <v>168</v>
      </c>
      <c r="F22" s="23">
        <f>'[1]Freight list'!F218</f>
        <v>3112</v>
      </c>
      <c r="G22" s="15"/>
    </row>
    <row r="23" spans="1:7">
      <c r="A23" s="13" t="s">
        <v>87</v>
      </c>
      <c r="B23" s="14">
        <f>[1]BHIWANDI!$B23</f>
        <v>77104</v>
      </c>
      <c r="C23" s="15">
        <v>1100</v>
      </c>
      <c r="D23" s="15">
        <f t="shared" si="0"/>
        <v>76004</v>
      </c>
      <c r="E23" s="21" t="s">
        <v>169</v>
      </c>
      <c r="F23" s="23">
        <f>'[1]Freight list'!F209</f>
        <v>2512</v>
      </c>
      <c r="G23" s="15"/>
    </row>
    <row r="24" spans="1:7">
      <c r="A24" s="13" t="s">
        <v>88</v>
      </c>
      <c r="B24" s="14">
        <f>[1]BHIWANDI!$B24</f>
        <v>78229</v>
      </c>
      <c r="C24" s="15">
        <v>1100</v>
      </c>
      <c r="D24" s="15">
        <f t="shared" si="0"/>
        <v>77129</v>
      </c>
      <c r="E24" s="21" t="s">
        <v>170</v>
      </c>
      <c r="F24" s="23">
        <f>'[1]Freight list'!F212</f>
        <v>3115</v>
      </c>
      <c r="G24" s="15"/>
    </row>
    <row r="25" spans="1:7">
      <c r="A25" s="13" t="s">
        <v>89</v>
      </c>
      <c r="B25" s="14">
        <f>[1]BHIWANDI!$B25</f>
        <v>74714</v>
      </c>
      <c r="C25" s="15">
        <v>1100</v>
      </c>
      <c r="D25" s="15">
        <f t="shared" si="0"/>
        <v>73614</v>
      </c>
      <c r="E25" s="21" t="s">
        <v>171</v>
      </c>
      <c r="F25" s="23">
        <f>'[1]Freight list'!F234</f>
        <v>3186</v>
      </c>
      <c r="G25" s="15"/>
    </row>
    <row r="26" ht="13.5" customHeight="1" spans="1:7">
      <c r="A26" s="13" t="s">
        <v>90</v>
      </c>
      <c r="B26" s="14">
        <f>[1]BHIWANDI!$B26</f>
        <v>66834</v>
      </c>
      <c r="C26" s="15">
        <v>1100</v>
      </c>
      <c r="D26" s="15">
        <f t="shared" si="0"/>
        <v>65734</v>
      </c>
      <c r="E26" s="21" t="s">
        <v>172</v>
      </c>
      <c r="F26" s="23">
        <f>'[1]Freight list'!F213</f>
        <v>3212</v>
      </c>
      <c r="G26" s="15"/>
    </row>
    <row r="27" spans="1:7">
      <c r="A27" s="13" t="s">
        <v>91</v>
      </c>
      <c r="B27" s="14">
        <f>[1]BHIWANDI!$B27</f>
        <v>65834</v>
      </c>
      <c r="C27" s="15">
        <v>1100</v>
      </c>
      <c r="D27" s="15">
        <f t="shared" si="0"/>
        <v>64734</v>
      </c>
      <c r="E27" s="21" t="s">
        <v>173</v>
      </c>
      <c r="F27" s="23">
        <f>'[1]Freight list'!F216</f>
        <v>3258</v>
      </c>
      <c r="G27" s="15"/>
    </row>
    <row r="28" spans="1:7">
      <c r="A28" s="13" t="s">
        <v>93</v>
      </c>
      <c r="B28" s="14">
        <f>[1]BHIWANDI!$B28</f>
        <v>64894</v>
      </c>
      <c r="C28" s="15">
        <v>1100</v>
      </c>
      <c r="D28" s="15">
        <f t="shared" si="0"/>
        <v>63794</v>
      </c>
      <c r="E28" s="21" t="s">
        <v>174</v>
      </c>
      <c r="F28" s="23">
        <f>'[1]Freight list'!F219</f>
        <v>3112</v>
      </c>
      <c r="G28" s="15"/>
    </row>
    <row r="29" spans="1:7">
      <c r="A29" s="13" t="s">
        <v>94</v>
      </c>
      <c r="B29" s="14">
        <f>[1]BHIWANDI!$B29</f>
        <v>69569</v>
      </c>
      <c r="C29" s="15">
        <v>1100</v>
      </c>
      <c r="D29" s="15">
        <f t="shared" si="0"/>
        <v>68469</v>
      </c>
      <c r="E29" s="21" t="s">
        <v>175</v>
      </c>
      <c r="F29" s="23">
        <f>'[1]Freight list'!F227</f>
        <v>3262</v>
      </c>
      <c r="G29" s="15"/>
    </row>
    <row r="30" spans="1:7">
      <c r="A30" s="13" t="s">
        <v>95</v>
      </c>
      <c r="B30" s="14">
        <f>[1]BHIWANDI!$B30</f>
        <v>65766</v>
      </c>
      <c r="C30" s="15">
        <v>1100</v>
      </c>
      <c r="D30" s="15">
        <f t="shared" si="0"/>
        <v>64666</v>
      </c>
      <c r="E30" s="21" t="s">
        <v>176</v>
      </c>
      <c r="F30" s="23">
        <f>'[1]Freight list'!F220</f>
        <v>3112</v>
      </c>
      <c r="G30" s="15"/>
    </row>
    <row r="31" spans="1:7">
      <c r="A31" s="25" t="s">
        <v>29</v>
      </c>
      <c r="B31" s="14"/>
      <c r="C31" s="15"/>
      <c r="D31" s="10"/>
      <c r="E31" s="21" t="s">
        <v>177</v>
      </c>
      <c r="F31" s="23">
        <f>'[1]Freight list'!F221</f>
        <v>2482</v>
      </c>
      <c r="G31" s="15"/>
    </row>
    <row r="32" ht="18" customHeight="1" spans="1:7">
      <c r="A32" s="13" t="s">
        <v>30</v>
      </c>
      <c r="B32" s="14">
        <f>[1]BHIWANDI!$B32</f>
        <v>77643</v>
      </c>
      <c r="C32" s="15">
        <v>1100</v>
      </c>
      <c r="D32" s="15">
        <f t="shared" ref="D32:D41" si="1">+B32-C32</f>
        <v>76543</v>
      </c>
      <c r="E32" s="39" t="s">
        <v>178</v>
      </c>
      <c r="F32" s="40">
        <f>'[1]Freight list'!F230</f>
        <v>2462</v>
      </c>
      <c r="G32" s="15"/>
    </row>
    <row r="33" spans="1:7">
      <c r="A33" s="13" t="s">
        <v>96</v>
      </c>
      <c r="B33" s="14">
        <f>[1]BHIWANDI!$B33</f>
        <v>76453</v>
      </c>
      <c r="C33" s="15">
        <v>1100</v>
      </c>
      <c r="D33" s="15">
        <f t="shared" si="1"/>
        <v>75353</v>
      </c>
      <c r="E33" s="10"/>
      <c r="F33" s="23"/>
      <c r="G33" s="15"/>
    </row>
    <row r="34" spans="1:7">
      <c r="A34" s="13" t="s">
        <v>97</v>
      </c>
      <c r="B34" s="14">
        <f>[1]BHIWANDI!$B34</f>
        <v>75933</v>
      </c>
      <c r="C34" s="15">
        <v>1100</v>
      </c>
      <c r="D34" s="15">
        <f t="shared" si="1"/>
        <v>74833</v>
      </c>
      <c r="E34" s="10" t="s">
        <v>179</v>
      </c>
      <c r="F34" s="23">
        <f>'[1]Freight list'!F225</f>
        <v>3186</v>
      </c>
      <c r="G34" s="15"/>
    </row>
    <row r="35" spans="1:7">
      <c r="A35" s="13" t="s">
        <v>98</v>
      </c>
      <c r="B35" s="14">
        <f>[1]BHIWANDI!$B35</f>
        <v>77783</v>
      </c>
      <c r="C35" s="15">
        <v>1100</v>
      </c>
      <c r="D35" s="15">
        <f t="shared" si="1"/>
        <v>76683</v>
      </c>
      <c r="E35" s="10" t="s">
        <v>180</v>
      </c>
      <c r="F35" s="23">
        <f>'[1]Freight list'!F224</f>
        <v>3400</v>
      </c>
      <c r="G35" s="15"/>
    </row>
    <row r="36" spans="1:7">
      <c r="A36" s="13" t="s">
        <v>33</v>
      </c>
      <c r="B36" s="14">
        <f>[1]BHIWANDI!$B36</f>
        <v>76953</v>
      </c>
      <c r="C36" s="15">
        <v>1100</v>
      </c>
      <c r="D36" s="15">
        <f t="shared" si="1"/>
        <v>75853</v>
      </c>
      <c r="E36" s="10"/>
      <c r="F36" s="23"/>
      <c r="G36" s="15"/>
    </row>
    <row r="37" spans="1:7">
      <c r="A37" s="13" t="s">
        <v>99</v>
      </c>
      <c r="B37" s="14">
        <f>[1]BHIWANDI!$B37</f>
        <v>79153</v>
      </c>
      <c r="C37" s="15">
        <v>1100</v>
      </c>
      <c r="D37" s="15">
        <f t="shared" si="1"/>
        <v>78053</v>
      </c>
      <c r="E37" s="10" t="s">
        <v>181</v>
      </c>
      <c r="F37" s="23">
        <f>'[1]Freight list'!F233</f>
        <v>3079</v>
      </c>
      <c r="G37" s="15"/>
    </row>
    <row r="38" spans="1:7">
      <c r="A38" s="13" t="s">
        <v>100</v>
      </c>
      <c r="B38" s="14">
        <f>[1]BHIWANDI!$B38</f>
        <v>75433</v>
      </c>
      <c r="C38" s="15">
        <v>1100</v>
      </c>
      <c r="D38" s="15">
        <f t="shared" si="1"/>
        <v>74333</v>
      </c>
      <c r="E38" s="10"/>
      <c r="F38" s="23"/>
      <c r="G38" s="15"/>
    </row>
    <row r="39" spans="1:7">
      <c r="A39" s="13" t="s">
        <v>101</v>
      </c>
      <c r="B39" s="14">
        <f>[1]BHIWANDI!$B39</f>
        <v>75453</v>
      </c>
      <c r="C39" s="15">
        <v>1100</v>
      </c>
      <c r="D39" s="15">
        <f t="shared" si="1"/>
        <v>74353</v>
      </c>
      <c r="E39" s="10"/>
      <c r="F39" s="23"/>
      <c r="G39" s="15"/>
    </row>
    <row r="40" spans="1:7">
      <c r="A40" s="13" t="s">
        <v>102</v>
      </c>
      <c r="B40" s="14">
        <f>[1]BHIWANDI!$B40</f>
        <v>81243</v>
      </c>
      <c r="C40" s="15">
        <v>1100</v>
      </c>
      <c r="D40" s="15">
        <f t="shared" si="1"/>
        <v>80143</v>
      </c>
      <c r="E40" s="26" t="s">
        <v>162</v>
      </c>
      <c r="G40" s="41"/>
    </row>
    <row r="41" spans="1:6">
      <c r="A41" s="13" t="s">
        <v>103</v>
      </c>
      <c r="B41" s="14">
        <f>[1]BHIWANDI!$B41</f>
        <v>71933</v>
      </c>
      <c r="C41" s="15">
        <v>1100</v>
      </c>
      <c r="D41" s="15">
        <f t="shared" si="1"/>
        <v>70833</v>
      </c>
      <c r="E41" s="17"/>
      <c r="F41" s="18"/>
    </row>
    <row r="42" spans="1:6">
      <c r="A42" s="25" t="s">
        <v>38</v>
      </c>
      <c r="B42" s="14"/>
      <c r="C42" s="15"/>
      <c r="D42" s="27"/>
      <c r="E42" s="17"/>
      <c r="F42" s="18"/>
    </row>
    <row r="43" spans="1:6">
      <c r="A43" s="13" t="s">
        <v>104</v>
      </c>
      <c r="B43" s="14">
        <f>[1]BHIWANDI!$B43</f>
        <v>82804</v>
      </c>
      <c r="C43" s="15">
        <v>1100</v>
      </c>
      <c r="D43" s="15">
        <f t="shared" ref="D43:D51" si="2">+B43-C43</f>
        <v>81704</v>
      </c>
      <c r="E43" s="17"/>
      <c r="F43" s="18"/>
    </row>
    <row r="44" spans="1:6">
      <c r="A44" s="13" t="s">
        <v>105</v>
      </c>
      <c r="B44" s="14">
        <f>[1]BHIWANDI!$B44</f>
        <v>71933</v>
      </c>
      <c r="C44" s="15">
        <v>1100</v>
      </c>
      <c r="D44" s="15">
        <f t="shared" si="2"/>
        <v>70833</v>
      </c>
      <c r="E44" s="17"/>
      <c r="F44" s="18"/>
    </row>
    <row r="45" spans="1:6">
      <c r="A45" s="13" t="s">
        <v>45</v>
      </c>
      <c r="B45" s="14">
        <f>[1]BHIWANDI!$B45</f>
        <v>81254</v>
      </c>
      <c r="C45" s="15">
        <v>1100</v>
      </c>
      <c r="D45" s="15">
        <f t="shared" si="2"/>
        <v>80154</v>
      </c>
      <c r="E45" s="17"/>
      <c r="F45" s="18"/>
    </row>
    <row r="46" spans="1:6">
      <c r="A46" s="13" t="s">
        <v>106</v>
      </c>
      <c r="B46" s="14">
        <f>[1]BHIWANDI!$B46</f>
        <v>79494</v>
      </c>
      <c r="C46" s="15">
        <v>1100</v>
      </c>
      <c r="D46" s="15">
        <f t="shared" si="2"/>
        <v>78394</v>
      </c>
      <c r="E46" s="17"/>
      <c r="F46" s="18"/>
    </row>
    <row r="47" spans="1:6">
      <c r="A47" s="13" t="s">
        <v>107</v>
      </c>
      <c r="B47" s="14">
        <f>[1]BHIWANDI!$B47</f>
        <v>79494</v>
      </c>
      <c r="C47" s="15">
        <v>1100</v>
      </c>
      <c r="D47" s="15">
        <f t="shared" si="2"/>
        <v>78394</v>
      </c>
      <c r="E47" s="17"/>
      <c r="F47" s="18"/>
    </row>
    <row r="48" spans="1:6">
      <c r="A48" s="13" t="s">
        <v>108</v>
      </c>
      <c r="B48" s="14">
        <f>[1]BHIWANDI!$B48</f>
        <v>78994</v>
      </c>
      <c r="C48" s="15">
        <v>1100</v>
      </c>
      <c r="D48" s="15">
        <f t="shared" si="2"/>
        <v>77894</v>
      </c>
      <c r="E48" s="17"/>
      <c r="F48" s="18"/>
    </row>
    <row r="49" spans="1:6">
      <c r="A49" s="13" t="s">
        <v>109</v>
      </c>
      <c r="B49" s="14">
        <f>[1]BHIWANDI!$B49</f>
        <v>84466</v>
      </c>
      <c r="C49" s="15">
        <v>1100</v>
      </c>
      <c r="D49" s="15">
        <f t="shared" si="2"/>
        <v>83366</v>
      </c>
      <c r="E49" s="17"/>
      <c r="F49" s="18"/>
    </row>
    <row r="50" spans="1:6">
      <c r="A50" s="13" t="s">
        <v>110</v>
      </c>
      <c r="B50" s="14">
        <f>[1]BHIWANDI!$B50</f>
        <v>87466</v>
      </c>
      <c r="C50" s="15">
        <v>1100</v>
      </c>
      <c r="D50" s="15">
        <f t="shared" si="2"/>
        <v>86366</v>
      </c>
      <c r="E50" s="17"/>
      <c r="F50" s="18"/>
    </row>
    <row r="51" spans="1:6">
      <c r="A51" s="28" t="s">
        <v>111</v>
      </c>
      <c r="B51" s="14">
        <f>[1]BHIWANDI!$B51</f>
        <v>86486</v>
      </c>
      <c r="C51" s="15">
        <v>1100</v>
      </c>
      <c r="D51" s="15">
        <f t="shared" si="2"/>
        <v>85386</v>
      </c>
      <c r="E51" s="17"/>
      <c r="F51" s="18"/>
    </row>
    <row r="52" spans="1:6">
      <c r="A52" s="25" t="s">
        <v>48</v>
      </c>
      <c r="B52" s="14"/>
      <c r="C52" s="15"/>
      <c r="D52" s="27"/>
      <c r="E52" s="17"/>
      <c r="F52" s="18"/>
    </row>
    <row r="53" spans="1:6">
      <c r="A53" s="13" t="s">
        <v>112</v>
      </c>
      <c r="B53" s="14">
        <f>[1]BHIWANDI!$B53</f>
        <v>70966</v>
      </c>
      <c r="C53" s="15">
        <v>1100</v>
      </c>
      <c r="D53" s="15">
        <f t="shared" ref="D53:D61" si="3">+B53-C53</f>
        <v>69866</v>
      </c>
      <c r="E53" s="17"/>
      <c r="F53" s="18"/>
    </row>
    <row r="54" spans="1:6">
      <c r="A54" s="13" t="s">
        <v>113</v>
      </c>
      <c r="B54" s="14">
        <f>[1]BHIWANDI!$B54</f>
        <v>69966</v>
      </c>
      <c r="C54" s="15">
        <v>1100</v>
      </c>
      <c r="D54" s="15">
        <f t="shared" si="3"/>
        <v>68866</v>
      </c>
      <c r="E54" s="17"/>
      <c r="F54" s="18"/>
    </row>
    <row r="55" spans="1:6">
      <c r="A55" s="13" t="s">
        <v>114</v>
      </c>
      <c r="B55" s="14">
        <f>[1]BHIWANDI!$B55</f>
        <v>69966</v>
      </c>
      <c r="C55" s="15">
        <v>1100</v>
      </c>
      <c r="D55" s="15">
        <f t="shared" si="3"/>
        <v>68866</v>
      </c>
      <c r="E55" s="17"/>
      <c r="F55" s="18"/>
    </row>
    <row r="56" spans="1:6">
      <c r="A56" s="13" t="s">
        <v>115</v>
      </c>
      <c r="B56" s="14">
        <f>[1]BHIWANDI!$B56</f>
        <v>79368</v>
      </c>
      <c r="C56" s="15">
        <v>1100</v>
      </c>
      <c r="D56" s="15">
        <f t="shared" si="3"/>
        <v>78268</v>
      </c>
      <c r="E56" s="17"/>
      <c r="F56" s="18"/>
    </row>
    <row r="57" spans="1:6">
      <c r="A57" s="13" t="s">
        <v>116</v>
      </c>
      <c r="B57" s="14">
        <f>[1]BHIWANDI!$B57</f>
        <v>80868</v>
      </c>
      <c r="C57" s="15">
        <v>1100</v>
      </c>
      <c r="D57" s="15">
        <f t="shared" si="3"/>
        <v>79768</v>
      </c>
      <c r="E57" s="17"/>
      <c r="F57" s="18"/>
    </row>
    <row r="58" spans="1:6">
      <c r="A58" s="13" t="s">
        <v>117</v>
      </c>
      <c r="B58" s="14">
        <f>[1]BHIWANDI!$B58</f>
        <v>79744</v>
      </c>
      <c r="C58" s="15">
        <v>1100</v>
      </c>
      <c r="D58" s="15">
        <f t="shared" si="3"/>
        <v>78644</v>
      </c>
      <c r="E58" s="17"/>
      <c r="F58" s="18"/>
    </row>
    <row r="59" spans="1:6">
      <c r="A59" s="13" t="s">
        <v>118</v>
      </c>
      <c r="B59" s="14">
        <f>[1]BHIWANDI!$B59</f>
        <v>64466</v>
      </c>
      <c r="C59" s="15">
        <v>1100</v>
      </c>
      <c r="D59" s="15">
        <f t="shared" si="3"/>
        <v>63366</v>
      </c>
      <c r="E59" s="17"/>
      <c r="F59" s="18"/>
    </row>
    <row r="60" spans="1:6">
      <c r="A60" s="13" t="s">
        <v>119</v>
      </c>
      <c r="B60" s="14">
        <f>[1]BHIWANDI!$B60</f>
        <v>65966</v>
      </c>
      <c r="C60" s="15">
        <v>1100</v>
      </c>
      <c r="D60" s="15">
        <f t="shared" si="3"/>
        <v>64866</v>
      </c>
      <c r="E60" s="17"/>
      <c r="F60" s="18"/>
    </row>
    <row r="61" spans="1:6">
      <c r="A61" s="13" t="s">
        <v>120</v>
      </c>
      <c r="B61" s="14">
        <f>[1]BHIWANDI!$B61</f>
        <v>65966</v>
      </c>
      <c r="C61" s="15">
        <v>1100</v>
      </c>
      <c r="D61" s="15">
        <f t="shared" si="3"/>
        <v>64866</v>
      </c>
      <c r="E61" s="17"/>
      <c r="F61" s="18"/>
    </row>
    <row r="62" spans="1:8">
      <c r="A62" s="25" t="s">
        <v>121</v>
      </c>
      <c r="B62" s="15"/>
      <c r="C62" s="15"/>
      <c r="D62" s="15"/>
      <c r="E62" s="15"/>
      <c r="F62" s="15"/>
      <c r="G62" s="15"/>
      <c r="H62" s="15"/>
    </row>
    <row r="63" spans="1:8">
      <c r="A63" s="13" t="s">
        <v>122</v>
      </c>
      <c r="B63" s="15" t="s">
        <v>123</v>
      </c>
      <c r="C63" s="15" t="s">
        <v>124</v>
      </c>
      <c r="D63" s="15" t="s">
        <v>125</v>
      </c>
      <c r="E63" s="15" t="s">
        <v>126</v>
      </c>
      <c r="F63" s="29" t="s">
        <v>127</v>
      </c>
      <c r="G63" s="29" t="s">
        <v>128</v>
      </c>
      <c r="H63" s="29" t="s">
        <v>129</v>
      </c>
    </row>
    <row r="64" spans="1:8">
      <c r="A64" s="13" t="s">
        <v>130</v>
      </c>
      <c r="B64" s="30" t="s">
        <v>131</v>
      </c>
      <c r="C64" s="30" t="s">
        <v>132</v>
      </c>
      <c r="D64" s="30" t="s">
        <v>133</v>
      </c>
      <c r="E64" s="30" t="s">
        <v>134</v>
      </c>
      <c r="F64" s="30" t="s">
        <v>135</v>
      </c>
      <c r="G64" s="30" t="s">
        <v>136</v>
      </c>
      <c r="H64" s="5" t="s">
        <v>137</v>
      </c>
    </row>
    <row r="65" spans="1:8">
      <c r="A65" s="13" t="s">
        <v>138</v>
      </c>
      <c r="B65" s="15" t="s">
        <v>123</v>
      </c>
      <c r="C65" s="15" t="s">
        <v>124</v>
      </c>
      <c r="D65" s="15" t="s">
        <v>125</v>
      </c>
      <c r="E65" s="15" t="s">
        <v>126</v>
      </c>
      <c r="F65" s="29" t="s">
        <v>127</v>
      </c>
      <c r="G65" s="29" t="s">
        <v>128</v>
      </c>
      <c r="H65" s="29" t="s">
        <v>129</v>
      </c>
    </row>
    <row r="66" spans="1:8">
      <c r="A66" s="13" t="s">
        <v>139</v>
      </c>
      <c r="B66" s="30" t="s">
        <v>131</v>
      </c>
      <c r="C66" s="30" t="s">
        <v>132</v>
      </c>
      <c r="D66" s="30" t="s">
        <v>133</v>
      </c>
      <c r="E66" s="30" t="s">
        <v>134</v>
      </c>
      <c r="F66" s="30" t="s">
        <v>135</v>
      </c>
      <c r="G66" s="30" t="s">
        <v>136</v>
      </c>
      <c r="H66" s="5" t="s">
        <v>137</v>
      </c>
    </row>
    <row r="67" ht="16.5" customHeight="1" spans="1:9">
      <c r="A67" s="31" t="s">
        <v>164</v>
      </c>
      <c r="B67" s="11"/>
      <c r="C67" s="11"/>
      <c r="D67" s="11"/>
      <c r="E67" s="11"/>
      <c r="F67" s="11"/>
      <c r="G67" s="11"/>
      <c r="H67" s="11"/>
      <c r="I67" s="11"/>
    </row>
    <row r="68" ht="16.5" customHeight="1" spans="1:7">
      <c r="A68" s="32" t="s">
        <v>140</v>
      </c>
      <c r="B68" s="11"/>
      <c r="C68" s="11"/>
      <c r="D68" s="11"/>
      <c r="E68" s="11"/>
      <c r="F68" s="11"/>
      <c r="G68" s="11"/>
    </row>
    <row r="69" spans="1:8">
      <c r="A69" s="33" t="s">
        <v>141</v>
      </c>
      <c r="B69" s="11"/>
      <c r="C69" s="11"/>
      <c r="D69" s="11"/>
      <c r="E69" s="11"/>
      <c r="F69" s="11"/>
      <c r="G69" s="11"/>
      <c r="H69" s="18"/>
    </row>
    <row r="70" spans="1:7">
      <c r="A70" s="32" t="s">
        <v>142</v>
      </c>
      <c r="C70" s="34"/>
      <c r="D70" s="34"/>
      <c r="E70" s="34"/>
      <c r="F70" s="34"/>
      <c r="G70" s="34"/>
    </row>
    <row r="71" spans="1:7">
      <c r="A71" s="32" t="s">
        <v>143</v>
      </c>
      <c r="B71" s="18"/>
      <c r="C71" s="18"/>
      <c r="D71" s="18"/>
      <c r="E71" s="18"/>
      <c r="F71" s="18"/>
      <c r="G71" s="18"/>
    </row>
    <row r="72" spans="1:1">
      <c r="A72" s="32" t="s">
        <v>144</v>
      </c>
    </row>
    <row r="73" spans="1:1">
      <c r="A73" s="32" t="s">
        <v>145</v>
      </c>
    </row>
    <row r="74" spans="1:1">
      <c r="A74" s="33" t="s">
        <v>146</v>
      </c>
    </row>
    <row r="75" ht="15.75" spans="1:3">
      <c r="A75" s="35" t="s">
        <v>61</v>
      </c>
      <c r="B75" s="12"/>
      <c r="C75" s="12"/>
    </row>
    <row r="76" ht="15.75" spans="1:2">
      <c r="A76" s="35" t="s">
        <v>62</v>
      </c>
      <c r="B76" s="12"/>
    </row>
    <row r="77" spans="1:1">
      <c r="A77" s="12"/>
    </row>
    <row r="78" spans="1:3">
      <c r="A78" s="12"/>
      <c r="B78" s="12"/>
      <c r="C78" s="12"/>
    </row>
    <row r="79" spans="1:2">
      <c r="A79" s="12"/>
      <c r="B79" s="12"/>
    </row>
    <row r="80" spans="1:2">
      <c r="A80" s="12"/>
      <c r="B80" s="12"/>
    </row>
  </sheetData>
  <mergeCells count="7">
    <mergeCell ref="A1:I1"/>
    <mergeCell ref="A2:I2"/>
    <mergeCell ref="A3:I3"/>
    <mergeCell ref="A4:I4"/>
    <mergeCell ref="A5:H5"/>
    <mergeCell ref="A6:H6"/>
    <mergeCell ref="A7:I7"/>
  </mergeCells>
  <pageMargins left="0.51" right="0" top="0.17" bottom="0" header="0" footer="0"/>
  <pageSetup paperSize="1" scale="7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I80"/>
  <sheetViews>
    <sheetView workbookViewId="0">
      <selection activeCell="F22" sqref="F22"/>
    </sheetView>
  </sheetViews>
  <sheetFormatPr defaultColWidth="9" defaultRowHeight="12.75"/>
  <cols>
    <col min="1" max="1" width="28.1428571428571" style="1" customWidth="1"/>
    <col min="2" max="2" width="13" style="1" customWidth="1"/>
    <col min="3" max="3" width="11.1428571428571" style="1" customWidth="1"/>
    <col min="4" max="4" width="13.2857142857143" style="1" customWidth="1"/>
    <col min="5" max="5" width="14.2857142857143" style="1" customWidth="1"/>
    <col min="6" max="6" width="10" style="1" customWidth="1"/>
    <col min="7" max="7" width="11" style="1" customWidth="1"/>
    <col min="8" max="8" width="18.1428571428571" style="1" customWidth="1"/>
    <col min="9" max="16384" width="9.14285714285714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ht="18" customHeight="1" spans="1:9">
      <c r="A5" s="4" t="s">
        <v>182</v>
      </c>
      <c r="B5" s="4"/>
      <c r="C5" s="4"/>
      <c r="D5" s="4"/>
      <c r="E5" s="4"/>
      <c r="F5" s="4"/>
      <c r="G5" s="4"/>
      <c r="H5" s="4"/>
      <c r="I5" s="16"/>
    </row>
    <row r="6" ht="13.5" customHeight="1" spans="1:8">
      <c r="A6" s="4" t="s">
        <v>64</v>
      </c>
      <c r="B6" s="4"/>
      <c r="C6" s="4"/>
      <c r="D6" s="4"/>
      <c r="E6" s="4"/>
      <c r="F6" s="4"/>
      <c r="G6" s="4"/>
      <c r="H6" s="4"/>
    </row>
    <row r="7" spans="1:9">
      <c r="A7" s="3" t="s">
        <v>8</v>
      </c>
      <c r="B7" s="3"/>
      <c r="C7" s="3"/>
      <c r="D7" s="3"/>
      <c r="E7" s="3"/>
      <c r="F7" s="3"/>
      <c r="G7" s="3"/>
      <c r="H7" s="3"/>
      <c r="I7" s="3"/>
    </row>
    <row r="8" spans="1:7">
      <c r="A8" s="5" t="s">
        <v>65</v>
      </c>
      <c r="B8" s="5" t="s">
        <v>66</v>
      </c>
      <c r="C8" s="5" t="s">
        <v>67</v>
      </c>
      <c r="D8" s="6" t="s">
        <v>151</v>
      </c>
      <c r="E8" s="7"/>
      <c r="G8" s="8"/>
    </row>
    <row r="9" spans="1:7">
      <c r="A9" s="9" t="s">
        <v>12</v>
      </c>
      <c r="B9" s="10"/>
      <c r="C9" s="5" t="s">
        <v>72</v>
      </c>
      <c r="D9" s="6" t="s">
        <v>152</v>
      </c>
      <c r="E9" s="7"/>
      <c r="F9" s="11"/>
      <c r="G9" s="12"/>
    </row>
    <row r="10" spans="1:6">
      <c r="A10" s="13" t="s">
        <v>75</v>
      </c>
      <c r="B10" s="14">
        <f>'[1]HD EX-WORKS'!P48</f>
        <v>73113</v>
      </c>
      <c r="C10" s="15">
        <v>1100</v>
      </c>
      <c r="D10" s="15">
        <f t="shared" ref="D10:D30" si="0">+B10-C10</f>
        <v>72013</v>
      </c>
      <c r="E10" s="8" t="s">
        <v>153</v>
      </c>
      <c r="F10" s="16"/>
    </row>
    <row r="11" spans="1:7">
      <c r="A11" s="13" t="s">
        <v>76</v>
      </c>
      <c r="B11" s="14">
        <f>'[1]HD EX-WORKS'!R48</f>
        <v>74613</v>
      </c>
      <c r="C11" s="15">
        <v>1100</v>
      </c>
      <c r="D11" s="15">
        <f t="shared" si="0"/>
        <v>73513</v>
      </c>
      <c r="E11" s="17"/>
      <c r="F11" s="18"/>
      <c r="G11" s="12"/>
    </row>
    <row r="12" spans="1:7">
      <c r="A12" s="13" t="s">
        <v>77</v>
      </c>
      <c r="B12" s="14">
        <f>'[1]HD EX-WORKS'!T48</f>
        <v>73113</v>
      </c>
      <c r="C12" s="15">
        <v>1100</v>
      </c>
      <c r="D12" s="15">
        <f t="shared" si="0"/>
        <v>72013</v>
      </c>
      <c r="E12" s="19"/>
      <c r="F12" s="18"/>
      <c r="G12" s="12"/>
    </row>
    <row r="13" spans="1:7">
      <c r="A13" s="13" t="s">
        <v>78</v>
      </c>
      <c r="B13" s="14">
        <f>'[1]HD EX-WORKS'!B48</f>
        <v>73926</v>
      </c>
      <c r="C13" s="15">
        <v>1100</v>
      </c>
      <c r="D13" s="15">
        <f t="shared" si="0"/>
        <v>72826</v>
      </c>
      <c r="E13" s="20" t="s">
        <v>154</v>
      </c>
      <c r="F13" s="5" t="s">
        <v>155</v>
      </c>
      <c r="G13" s="7"/>
    </row>
    <row r="14" spans="1:7">
      <c r="A14" s="13" t="s">
        <v>79</v>
      </c>
      <c r="B14" s="14">
        <f>'[1]HD EX-WORKS'!F48</f>
        <v>73656</v>
      </c>
      <c r="C14" s="15">
        <v>1100</v>
      </c>
      <c r="D14" s="15">
        <f t="shared" si="0"/>
        <v>72556</v>
      </c>
      <c r="E14" s="21" t="s">
        <v>156</v>
      </c>
      <c r="F14" s="5" t="s">
        <v>157</v>
      </c>
      <c r="G14" s="7"/>
    </row>
    <row r="15" spans="1:7">
      <c r="A15" s="13" t="s">
        <v>80</v>
      </c>
      <c r="B15" s="14">
        <f>'[1]HD EX-WORKS'!G48</f>
        <v>72656</v>
      </c>
      <c r="C15" s="15">
        <v>1100</v>
      </c>
      <c r="D15" s="15">
        <f t="shared" si="0"/>
        <v>71556</v>
      </c>
      <c r="E15" s="21"/>
      <c r="F15" s="21"/>
      <c r="G15" s="22"/>
    </row>
    <row r="16" spans="1:7">
      <c r="A16" s="13" t="s">
        <v>81</v>
      </c>
      <c r="B16" s="15">
        <f>'[1]HD EX-WORKS'!C48</f>
        <v>72156</v>
      </c>
      <c r="C16" s="15">
        <v>1100</v>
      </c>
      <c r="D16" s="15">
        <f t="shared" si="0"/>
        <v>71056</v>
      </c>
      <c r="E16" s="21"/>
      <c r="F16" s="20"/>
      <c r="G16" s="22"/>
    </row>
    <row r="17" spans="1:7">
      <c r="A17" s="13" t="s">
        <v>82</v>
      </c>
      <c r="B17" s="15">
        <f>'[1]HD EX-WORKS'!S48</f>
        <v>74163</v>
      </c>
      <c r="C17" s="15">
        <v>1100</v>
      </c>
      <c r="D17" s="15">
        <f t="shared" si="0"/>
        <v>73063</v>
      </c>
      <c r="E17" s="21" t="s">
        <v>183</v>
      </c>
      <c r="F17" s="36">
        <f>'[1]Freight list'!F205</f>
        <v>2723</v>
      </c>
      <c r="G17" s="7"/>
    </row>
    <row r="18" spans="1:7">
      <c r="A18" s="13" t="s">
        <v>21</v>
      </c>
      <c r="B18" s="15">
        <f>'[1]HD EX-WORKS'!H48</f>
        <v>76204</v>
      </c>
      <c r="C18" s="15">
        <v>1100</v>
      </c>
      <c r="D18" s="15">
        <f t="shared" si="0"/>
        <v>75104</v>
      </c>
      <c r="E18" s="21"/>
      <c r="F18" s="36"/>
      <c r="G18" s="7"/>
    </row>
    <row r="19" spans="1:7">
      <c r="A19" s="13" t="s">
        <v>83</v>
      </c>
      <c r="B19" s="15">
        <f>'[1]HD EX-WORKS'!N48-6500</f>
        <v>66844</v>
      </c>
      <c r="C19" s="15">
        <v>1100</v>
      </c>
      <c r="D19" s="15">
        <f t="shared" si="0"/>
        <v>65744</v>
      </c>
      <c r="E19" s="21"/>
      <c r="F19" s="36"/>
      <c r="G19" s="7"/>
    </row>
    <row r="20" spans="1:7">
      <c r="A20" s="13" t="s">
        <v>84</v>
      </c>
      <c r="B20" s="15">
        <f>'[1]HD EX-WORKS'!N48</f>
        <v>73344</v>
      </c>
      <c r="C20" s="15">
        <v>1100</v>
      </c>
      <c r="D20" s="15">
        <f t="shared" si="0"/>
        <v>72244</v>
      </c>
      <c r="E20" s="21" t="s">
        <v>184</v>
      </c>
      <c r="F20" s="36">
        <f>'[1]Freight list'!F210</f>
        <v>2509</v>
      </c>
      <c r="G20" s="24"/>
    </row>
    <row r="21" spans="1:7">
      <c r="A21" s="13" t="s">
        <v>85</v>
      </c>
      <c r="B21" s="15">
        <f>'[1]HD EX-WORKS'!O48</f>
        <v>75872</v>
      </c>
      <c r="C21" s="15">
        <v>1100</v>
      </c>
      <c r="D21" s="15">
        <f t="shared" si="0"/>
        <v>74772</v>
      </c>
      <c r="E21" s="21" t="s">
        <v>185</v>
      </c>
      <c r="F21" s="36">
        <f>'[1]Freight list'!F215</f>
        <v>3258</v>
      </c>
      <c r="G21" s="24"/>
    </row>
    <row r="22" spans="1:7">
      <c r="A22" s="13" t="s">
        <v>86</v>
      </c>
      <c r="B22" s="14">
        <f>'[1]HD EX-WORKS'!K48</f>
        <v>77723</v>
      </c>
      <c r="C22" s="15">
        <v>1100</v>
      </c>
      <c r="D22" s="15">
        <f t="shared" si="0"/>
        <v>76623</v>
      </c>
      <c r="E22" s="21"/>
      <c r="F22" s="36"/>
      <c r="G22" s="7"/>
    </row>
    <row r="23" spans="1:7">
      <c r="A23" s="13" t="s">
        <v>87</v>
      </c>
      <c r="B23" s="15">
        <f>'[1]HD EX-WORKS'!L48</f>
        <v>78514</v>
      </c>
      <c r="C23" s="15">
        <v>1100</v>
      </c>
      <c r="D23" s="15">
        <f t="shared" si="0"/>
        <v>77414</v>
      </c>
      <c r="E23" s="21"/>
      <c r="F23" s="36"/>
      <c r="G23" s="7"/>
    </row>
    <row r="24" spans="1:7">
      <c r="A24" s="13" t="s">
        <v>88</v>
      </c>
      <c r="B24" s="15">
        <f>'[1]HD EX-WORKS'!I48</f>
        <v>79914</v>
      </c>
      <c r="C24" s="15">
        <v>1100</v>
      </c>
      <c r="D24" s="15">
        <f t="shared" si="0"/>
        <v>78814</v>
      </c>
      <c r="E24" s="21"/>
      <c r="F24" s="36"/>
      <c r="G24" s="7"/>
    </row>
    <row r="25" spans="1:7">
      <c r="A25" s="13" t="s">
        <v>89</v>
      </c>
      <c r="B25" s="15">
        <f>'[1]HD EX-WORKS'!J48</f>
        <v>76223</v>
      </c>
      <c r="C25" s="15">
        <v>1100</v>
      </c>
      <c r="D25" s="15">
        <f t="shared" si="0"/>
        <v>75123</v>
      </c>
      <c r="E25" s="21"/>
      <c r="F25" s="37"/>
      <c r="G25" s="7"/>
    </row>
    <row r="26" ht="13.5" customHeight="1" spans="1:7">
      <c r="A26" s="13" t="s">
        <v>90</v>
      </c>
      <c r="B26" s="15">
        <f>'[1]HD EX-WORKS'!U48</f>
        <v>68344</v>
      </c>
      <c r="C26" s="15">
        <v>1100</v>
      </c>
      <c r="D26" s="15">
        <f t="shared" si="0"/>
        <v>67244</v>
      </c>
      <c r="E26" s="21"/>
      <c r="F26" s="21"/>
      <c r="G26" s="22"/>
    </row>
    <row r="27" spans="1:7">
      <c r="A27" s="13" t="s">
        <v>91</v>
      </c>
      <c r="B27" s="15">
        <f>'[1]HD EX-WORKS'!W48</f>
        <v>67344</v>
      </c>
      <c r="C27" s="15">
        <v>1100</v>
      </c>
      <c r="D27" s="15">
        <f t="shared" si="0"/>
        <v>66244</v>
      </c>
      <c r="E27" s="21"/>
      <c r="F27" s="21"/>
      <c r="G27" s="22"/>
    </row>
    <row r="28" spans="1:7">
      <c r="A28" s="13" t="s">
        <v>93</v>
      </c>
      <c r="B28" s="15">
        <f>'[1]HD EX-WORKS'!X48</f>
        <v>66426</v>
      </c>
      <c r="C28" s="15">
        <v>1100</v>
      </c>
      <c r="D28" s="15">
        <f t="shared" si="0"/>
        <v>65326</v>
      </c>
      <c r="E28" s="21"/>
      <c r="F28" s="21"/>
      <c r="G28" s="22"/>
    </row>
    <row r="29" spans="1:7">
      <c r="A29" s="13" t="s">
        <v>94</v>
      </c>
      <c r="B29" s="15">
        <f>'[1]HD EX-WORKS'!Y48</f>
        <v>71204</v>
      </c>
      <c r="C29" s="15">
        <v>1100</v>
      </c>
      <c r="D29" s="15">
        <f t="shared" si="0"/>
        <v>70104</v>
      </c>
      <c r="E29" s="21"/>
      <c r="F29" s="21"/>
      <c r="G29" s="22"/>
    </row>
    <row r="30" spans="1:7">
      <c r="A30" s="13" t="s">
        <v>95</v>
      </c>
      <c r="B30" s="15">
        <f>'[1]HD EX-WORKS'!Z48</f>
        <v>67156</v>
      </c>
      <c r="C30" s="15">
        <v>1100</v>
      </c>
      <c r="D30" s="15">
        <f t="shared" si="0"/>
        <v>66056</v>
      </c>
      <c r="E30" s="21"/>
      <c r="F30" s="21"/>
      <c r="G30" s="22"/>
    </row>
    <row r="31" spans="1:7">
      <c r="A31" s="25" t="s">
        <v>29</v>
      </c>
      <c r="B31" s="15"/>
      <c r="C31" s="15"/>
      <c r="D31" s="10"/>
      <c r="E31" s="21"/>
      <c r="F31" s="21"/>
      <c r="G31" s="22"/>
    </row>
    <row r="32" ht="18" customHeight="1" spans="1:5">
      <c r="A32" s="13" t="s">
        <v>30</v>
      </c>
      <c r="B32" s="15">
        <f>'[1]PP EX-WORKS'!I40</f>
        <v>79154</v>
      </c>
      <c r="C32" s="15">
        <v>1100</v>
      </c>
      <c r="D32" s="15">
        <f t="shared" ref="D32:D41" si="1">+B32-C32</f>
        <v>78054</v>
      </c>
      <c r="E32" s="26" t="s">
        <v>162</v>
      </c>
    </row>
    <row r="33" spans="1:6">
      <c r="A33" s="13" t="s">
        <v>96</v>
      </c>
      <c r="B33" s="15">
        <f>'[1]PP EX-WORKS'!E40</f>
        <v>77964</v>
      </c>
      <c r="C33" s="15">
        <v>1100</v>
      </c>
      <c r="D33" s="15">
        <f t="shared" si="1"/>
        <v>76864</v>
      </c>
      <c r="E33" s="17"/>
      <c r="F33" s="18"/>
    </row>
    <row r="34" spans="1:6">
      <c r="A34" s="13" t="s">
        <v>97</v>
      </c>
      <c r="B34" s="15">
        <f>'[1]PP EX-WORKS'!B40</f>
        <v>77444</v>
      </c>
      <c r="C34" s="15">
        <v>1100</v>
      </c>
      <c r="D34" s="15">
        <f t="shared" si="1"/>
        <v>76344</v>
      </c>
      <c r="E34" s="17"/>
      <c r="F34" s="18"/>
    </row>
    <row r="35" spans="1:6">
      <c r="A35" s="13" t="s">
        <v>98</v>
      </c>
      <c r="B35" s="15">
        <f>'[1]PP EX-WORKS'!H40</f>
        <v>79294</v>
      </c>
      <c r="C35" s="15">
        <v>1100</v>
      </c>
      <c r="D35" s="15">
        <f t="shared" si="1"/>
        <v>78194</v>
      </c>
      <c r="E35" s="17"/>
      <c r="F35" s="18"/>
    </row>
    <row r="36" spans="1:6">
      <c r="A36" s="13" t="s">
        <v>33</v>
      </c>
      <c r="B36" s="15">
        <f>'[1]PP EX-WORKS'!F40</f>
        <v>78464</v>
      </c>
      <c r="C36" s="15">
        <v>1100</v>
      </c>
      <c r="D36" s="15">
        <f t="shared" si="1"/>
        <v>77364</v>
      </c>
      <c r="E36" s="17"/>
      <c r="F36" s="18"/>
    </row>
    <row r="37" spans="1:6">
      <c r="A37" s="13" t="s">
        <v>99</v>
      </c>
      <c r="B37" s="15">
        <f>'[1]PP EX-WORKS'!G40</f>
        <v>80664</v>
      </c>
      <c r="C37" s="15">
        <v>1100</v>
      </c>
      <c r="D37" s="15">
        <f t="shared" si="1"/>
        <v>79564</v>
      </c>
      <c r="E37" s="17"/>
      <c r="F37" s="18"/>
    </row>
    <row r="38" spans="1:6">
      <c r="A38" s="13" t="s">
        <v>100</v>
      </c>
      <c r="B38" s="15">
        <f>'[1]PP EX-WORKS'!D40</f>
        <v>76944</v>
      </c>
      <c r="C38" s="15">
        <v>1100</v>
      </c>
      <c r="D38" s="15">
        <f t="shared" si="1"/>
        <v>75844</v>
      </c>
      <c r="E38" s="17"/>
      <c r="F38" s="18"/>
    </row>
    <row r="39" spans="1:6">
      <c r="A39" s="13" t="s">
        <v>101</v>
      </c>
      <c r="B39" s="15">
        <f>'[1]PP EX-WORKS'!C40</f>
        <v>76964</v>
      </c>
      <c r="C39" s="15">
        <v>1100</v>
      </c>
      <c r="D39" s="15">
        <f t="shared" si="1"/>
        <v>75864</v>
      </c>
      <c r="E39" s="17"/>
      <c r="F39" s="18"/>
    </row>
    <row r="40" spans="1:6">
      <c r="A40" s="13" t="s">
        <v>102</v>
      </c>
      <c r="B40" s="15">
        <f>'[1]PP EX-WORKS'!J40</f>
        <v>82754</v>
      </c>
      <c r="C40" s="15">
        <v>1100</v>
      </c>
      <c r="D40" s="15">
        <f t="shared" si="1"/>
        <v>81654</v>
      </c>
      <c r="E40" s="17"/>
      <c r="F40" s="18"/>
    </row>
    <row r="41" spans="1:6">
      <c r="A41" s="13" t="s">
        <v>103</v>
      </c>
      <c r="B41" s="15">
        <f>'[1]PP EX-WORKS'!V40</f>
        <v>73444</v>
      </c>
      <c r="C41" s="15">
        <v>1100</v>
      </c>
      <c r="D41" s="15">
        <f t="shared" si="1"/>
        <v>72344</v>
      </c>
      <c r="E41" s="17"/>
      <c r="F41" s="18"/>
    </row>
    <row r="42" spans="1:6">
      <c r="A42" s="25" t="s">
        <v>38</v>
      </c>
      <c r="B42" s="15"/>
      <c r="C42" s="15"/>
      <c r="D42" s="27"/>
      <c r="E42" s="17"/>
      <c r="F42" s="18"/>
    </row>
    <row r="43" spans="1:6">
      <c r="A43" s="13" t="s">
        <v>104</v>
      </c>
      <c r="B43" s="15">
        <f>'[1]PP EX-WORKS'!R40</f>
        <v>84313</v>
      </c>
      <c r="C43" s="15">
        <v>1100</v>
      </c>
      <c r="D43" s="15">
        <f t="shared" ref="D43:D51" si="2">+B43-C43</f>
        <v>83213</v>
      </c>
      <c r="E43" s="17"/>
      <c r="F43" s="18"/>
    </row>
    <row r="44" spans="1:6">
      <c r="A44" s="13" t="s">
        <v>105</v>
      </c>
      <c r="B44" s="15">
        <f>'[1]PP EX-WORKS'!U40</f>
        <v>73444</v>
      </c>
      <c r="C44" s="15">
        <v>1100</v>
      </c>
      <c r="D44" s="15">
        <f t="shared" si="2"/>
        <v>72344</v>
      </c>
      <c r="E44" s="17"/>
      <c r="F44" s="18"/>
    </row>
    <row r="45" spans="1:6">
      <c r="A45" s="13" t="s">
        <v>45</v>
      </c>
      <c r="B45" s="15">
        <f>'[1]PP EX-WORKS'!Q40</f>
        <v>82763</v>
      </c>
      <c r="C45" s="15">
        <v>1100</v>
      </c>
      <c r="D45" s="15">
        <f t="shared" si="2"/>
        <v>81663</v>
      </c>
      <c r="E45" s="17"/>
      <c r="F45" s="18"/>
    </row>
    <row r="46" spans="1:6">
      <c r="A46" s="13" t="s">
        <v>106</v>
      </c>
      <c r="B46" s="15">
        <f>'[1]PP EX-WORKS'!P40</f>
        <v>81003</v>
      </c>
      <c r="C46" s="15">
        <v>1100</v>
      </c>
      <c r="D46" s="15">
        <f t="shared" si="2"/>
        <v>79903</v>
      </c>
      <c r="E46" s="17"/>
      <c r="F46" s="18"/>
    </row>
    <row r="47" spans="1:6">
      <c r="A47" s="13" t="s">
        <v>107</v>
      </c>
      <c r="B47" s="15">
        <f>'[1]PP EX-WORKS'!O40</f>
        <v>81003</v>
      </c>
      <c r="C47" s="15">
        <v>1100</v>
      </c>
      <c r="D47" s="15">
        <f t="shared" si="2"/>
        <v>79903</v>
      </c>
      <c r="E47" s="17"/>
      <c r="F47" s="18"/>
    </row>
    <row r="48" spans="1:6">
      <c r="A48" s="13" t="s">
        <v>108</v>
      </c>
      <c r="B48" s="15">
        <f>'[1]PP EX-WORKS'!N40</f>
        <v>80503</v>
      </c>
      <c r="C48" s="15">
        <v>1100</v>
      </c>
      <c r="D48" s="15">
        <f t="shared" si="2"/>
        <v>79403</v>
      </c>
      <c r="E48" s="17"/>
      <c r="F48" s="18"/>
    </row>
    <row r="49" spans="1:6">
      <c r="A49" s="13" t="s">
        <v>109</v>
      </c>
      <c r="B49" s="15">
        <f>'[1]PP EX-WORKS'!K40</f>
        <v>85972</v>
      </c>
      <c r="C49" s="15">
        <v>1100</v>
      </c>
      <c r="D49" s="15">
        <f t="shared" si="2"/>
        <v>84872</v>
      </c>
      <c r="E49" s="17"/>
      <c r="F49" s="18"/>
    </row>
    <row r="50" spans="1:6">
      <c r="A50" s="13" t="s">
        <v>110</v>
      </c>
      <c r="B50" s="15">
        <f>'[1]PP EX-WORKS'!M40</f>
        <v>88972</v>
      </c>
      <c r="C50" s="15">
        <v>1100</v>
      </c>
      <c r="D50" s="15">
        <f t="shared" si="2"/>
        <v>87872</v>
      </c>
      <c r="E50" s="17"/>
      <c r="F50" s="18"/>
    </row>
    <row r="51" spans="1:6">
      <c r="A51" s="28" t="s">
        <v>111</v>
      </c>
      <c r="B51" s="15">
        <f>'[1]PP EX-WORKS'!L40</f>
        <v>87992</v>
      </c>
      <c r="C51" s="15">
        <v>1100</v>
      </c>
      <c r="D51" s="15">
        <f t="shared" si="2"/>
        <v>86892</v>
      </c>
      <c r="E51" s="17"/>
      <c r="F51" s="18"/>
    </row>
    <row r="52" spans="1:6">
      <c r="A52" s="25" t="s">
        <v>48</v>
      </c>
      <c r="B52" s="15"/>
      <c r="C52" s="15"/>
      <c r="D52" s="27"/>
      <c r="E52" s="17"/>
      <c r="F52" s="18"/>
    </row>
    <row r="53" spans="1:6">
      <c r="A53" s="13" t="s">
        <v>112</v>
      </c>
      <c r="B53" s="15">
        <f>'[1]LL PRICELIST'!C48</f>
        <v>72472</v>
      </c>
      <c r="C53" s="15">
        <v>1100</v>
      </c>
      <c r="D53" s="15">
        <f t="shared" ref="D53:D61" si="3">+B53-C53</f>
        <v>71372</v>
      </c>
      <c r="E53" s="17"/>
      <c r="F53" s="18"/>
    </row>
    <row r="54" spans="1:6">
      <c r="A54" s="13" t="s">
        <v>113</v>
      </c>
      <c r="B54" s="15">
        <f>'[1]LL PRICELIST'!B48</f>
        <v>71472</v>
      </c>
      <c r="C54" s="15">
        <v>1100</v>
      </c>
      <c r="D54" s="15">
        <f t="shared" si="3"/>
        <v>70372</v>
      </c>
      <c r="E54" s="17"/>
      <c r="F54" s="18"/>
    </row>
    <row r="55" spans="1:6">
      <c r="A55" s="13" t="s">
        <v>114</v>
      </c>
      <c r="B55" s="15">
        <f>'[1]LL PRICELIST'!B48</f>
        <v>71472</v>
      </c>
      <c r="C55" s="15">
        <v>1100</v>
      </c>
      <c r="D55" s="15">
        <f t="shared" si="3"/>
        <v>70372</v>
      </c>
      <c r="E55" s="17"/>
      <c r="F55" s="18"/>
    </row>
    <row r="56" spans="1:6">
      <c r="A56" s="13" t="s">
        <v>115</v>
      </c>
      <c r="B56" s="15">
        <f>'[1]LL PRICELIST'!D48</f>
        <v>80316</v>
      </c>
      <c r="C56" s="15">
        <v>1100</v>
      </c>
      <c r="D56" s="15">
        <f t="shared" si="3"/>
        <v>79216</v>
      </c>
      <c r="E56" s="17"/>
      <c r="F56" s="18"/>
    </row>
    <row r="57" spans="1:6">
      <c r="A57" s="13" t="s">
        <v>116</v>
      </c>
      <c r="B57" s="15">
        <f>'[1]LL PRICELIST'!E48</f>
        <v>81816</v>
      </c>
      <c r="C57" s="15">
        <v>1100</v>
      </c>
      <c r="D57" s="15">
        <f t="shared" si="3"/>
        <v>80716</v>
      </c>
      <c r="E57" s="17"/>
      <c r="F57" s="18"/>
    </row>
    <row r="58" spans="1:6">
      <c r="A58" s="13" t="s">
        <v>117</v>
      </c>
      <c r="B58" s="15">
        <f>'[1]LL PRICELIST'!F48</f>
        <v>81253</v>
      </c>
      <c r="C58" s="15">
        <v>1100</v>
      </c>
      <c r="D58" s="15">
        <f t="shared" si="3"/>
        <v>80153</v>
      </c>
      <c r="E58" s="17"/>
      <c r="F58" s="18"/>
    </row>
    <row r="59" spans="1:6">
      <c r="A59" s="13" t="s">
        <v>118</v>
      </c>
      <c r="B59" s="15">
        <f>'[1]LL PRICELIST'!B48-5500</f>
        <v>65972</v>
      </c>
      <c r="C59" s="15">
        <v>1100</v>
      </c>
      <c r="D59" s="15">
        <f t="shared" si="3"/>
        <v>64872</v>
      </c>
      <c r="E59" s="17"/>
      <c r="F59" s="18"/>
    </row>
    <row r="60" spans="1:6">
      <c r="A60" s="13" t="s">
        <v>119</v>
      </c>
      <c r="B60" s="15">
        <f>'[1]LL PRICELIST'!I48</f>
        <v>67472</v>
      </c>
      <c r="C60" s="15">
        <v>1100</v>
      </c>
      <c r="D60" s="15">
        <f t="shared" si="3"/>
        <v>66372</v>
      </c>
      <c r="E60" s="17"/>
      <c r="F60" s="18"/>
    </row>
    <row r="61" spans="1:6">
      <c r="A61" s="13" t="s">
        <v>120</v>
      </c>
      <c r="B61" s="15">
        <f>'[1]LL PRICELIST'!J48</f>
        <v>67472</v>
      </c>
      <c r="C61" s="15">
        <v>1100</v>
      </c>
      <c r="D61" s="15">
        <f t="shared" si="3"/>
        <v>66372</v>
      </c>
      <c r="E61" s="17"/>
      <c r="F61" s="18"/>
    </row>
    <row r="62" spans="1:8">
      <c r="A62" s="25" t="s">
        <v>121</v>
      </c>
      <c r="B62" s="15"/>
      <c r="C62" s="15"/>
      <c r="D62" s="15"/>
      <c r="E62" s="15"/>
      <c r="F62" s="15"/>
      <c r="G62" s="15"/>
      <c r="H62" s="15"/>
    </row>
    <row r="63" spans="1:8">
      <c r="A63" s="13" t="s">
        <v>122</v>
      </c>
      <c r="B63" s="15" t="s">
        <v>123</v>
      </c>
      <c r="C63" s="15" t="s">
        <v>124</v>
      </c>
      <c r="D63" s="15" t="s">
        <v>125</v>
      </c>
      <c r="E63" s="15" t="s">
        <v>126</v>
      </c>
      <c r="F63" s="29" t="s">
        <v>127</v>
      </c>
      <c r="G63" s="29" t="s">
        <v>128</v>
      </c>
      <c r="H63" s="29" t="s">
        <v>129</v>
      </c>
    </row>
    <row r="64" spans="1:8">
      <c r="A64" s="13" t="s">
        <v>130</v>
      </c>
      <c r="B64" s="30" t="s">
        <v>131</v>
      </c>
      <c r="C64" s="30" t="s">
        <v>132</v>
      </c>
      <c r="D64" s="30" t="s">
        <v>133</v>
      </c>
      <c r="E64" s="30" t="s">
        <v>134</v>
      </c>
      <c r="F64" s="30" t="s">
        <v>135</v>
      </c>
      <c r="G64" s="30" t="s">
        <v>136</v>
      </c>
      <c r="H64" s="5" t="s">
        <v>137</v>
      </c>
    </row>
    <row r="65" spans="1:8">
      <c r="A65" s="13" t="s">
        <v>138</v>
      </c>
      <c r="B65" s="15" t="s">
        <v>123</v>
      </c>
      <c r="C65" s="15" t="s">
        <v>124</v>
      </c>
      <c r="D65" s="15" t="s">
        <v>125</v>
      </c>
      <c r="E65" s="15" t="s">
        <v>126</v>
      </c>
      <c r="F65" s="29" t="s">
        <v>127</v>
      </c>
      <c r="G65" s="29" t="s">
        <v>128</v>
      </c>
      <c r="H65" s="29" t="s">
        <v>129</v>
      </c>
    </row>
    <row r="66" spans="1:8">
      <c r="A66" s="13" t="s">
        <v>139</v>
      </c>
      <c r="B66" s="30" t="s">
        <v>131</v>
      </c>
      <c r="C66" s="30" t="s">
        <v>132</v>
      </c>
      <c r="D66" s="30" t="s">
        <v>133</v>
      </c>
      <c r="E66" s="30" t="s">
        <v>134</v>
      </c>
      <c r="F66" s="30" t="s">
        <v>135</v>
      </c>
      <c r="G66" s="30" t="s">
        <v>136</v>
      </c>
      <c r="H66" s="5" t="s">
        <v>137</v>
      </c>
    </row>
    <row r="67" ht="16.5" customHeight="1" spans="1:9">
      <c r="A67" s="31" t="s">
        <v>164</v>
      </c>
      <c r="B67" s="11"/>
      <c r="C67" s="11"/>
      <c r="D67" s="11"/>
      <c r="E67" s="11"/>
      <c r="F67" s="11"/>
      <c r="G67" s="11"/>
      <c r="H67" s="11"/>
      <c r="I67" s="11"/>
    </row>
    <row r="68" ht="16.5" customHeight="1" spans="1:7">
      <c r="A68" s="32" t="s">
        <v>140</v>
      </c>
      <c r="B68" s="11"/>
      <c r="C68" s="11"/>
      <c r="D68" s="11"/>
      <c r="E68" s="11"/>
      <c r="F68" s="11"/>
      <c r="G68" s="11"/>
    </row>
    <row r="69" spans="1:8">
      <c r="A69" s="33" t="s">
        <v>141</v>
      </c>
      <c r="B69" s="11"/>
      <c r="C69" s="11"/>
      <c r="D69" s="11"/>
      <c r="E69" s="11"/>
      <c r="F69" s="11"/>
      <c r="G69" s="11"/>
      <c r="H69" s="18"/>
    </row>
    <row r="70" spans="1:7">
      <c r="A70" s="32" t="s">
        <v>142</v>
      </c>
      <c r="C70" s="34"/>
      <c r="D70" s="34"/>
      <c r="E70" s="34"/>
      <c r="F70" s="34"/>
      <c r="G70" s="34"/>
    </row>
    <row r="71" spans="1:7">
      <c r="A71" s="32" t="s">
        <v>143</v>
      </c>
      <c r="B71" s="18"/>
      <c r="C71" s="18"/>
      <c r="D71" s="18"/>
      <c r="E71" s="18"/>
      <c r="F71" s="18"/>
      <c r="G71" s="18"/>
    </row>
    <row r="72" spans="1:1">
      <c r="A72" s="32" t="s">
        <v>144</v>
      </c>
    </row>
    <row r="73" spans="1:1">
      <c r="A73" s="32" t="s">
        <v>145</v>
      </c>
    </row>
    <row r="74" spans="1:1">
      <c r="A74" s="33" t="s">
        <v>146</v>
      </c>
    </row>
    <row r="75" ht="15.75" spans="1:3">
      <c r="A75" s="35" t="s">
        <v>61</v>
      </c>
      <c r="B75" s="12"/>
      <c r="C75" s="12"/>
    </row>
    <row r="76" ht="15.75" spans="1:2">
      <c r="A76" s="35" t="s">
        <v>62</v>
      </c>
      <c r="B76" s="12"/>
    </row>
    <row r="77" spans="1:1">
      <c r="A77" s="12"/>
    </row>
    <row r="78" spans="1:3">
      <c r="A78" s="12"/>
      <c r="B78" s="12"/>
      <c r="C78" s="12"/>
    </row>
    <row r="79" spans="1:2">
      <c r="A79" s="12"/>
      <c r="B79" s="12"/>
    </row>
    <row r="80" spans="1:2">
      <c r="A80" s="12"/>
      <c r="B80" s="12"/>
    </row>
  </sheetData>
  <mergeCells count="7">
    <mergeCell ref="A1:I1"/>
    <mergeCell ref="A2:I2"/>
    <mergeCell ref="A3:I3"/>
    <mergeCell ref="A4:I4"/>
    <mergeCell ref="A5:H5"/>
    <mergeCell ref="A6:H6"/>
    <mergeCell ref="A7:I7"/>
  </mergeCells>
  <pageMargins left="0.51" right="0" top="0.17" bottom="0" header="0" footer="0"/>
  <pageSetup paperSize="1" scale="7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I80"/>
  <sheetViews>
    <sheetView topLeftCell="A4" workbookViewId="0">
      <selection activeCell="F24" sqref="F24"/>
    </sheetView>
  </sheetViews>
  <sheetFormatPr defaultColWidth="9" defaultRowHeight="12.75"/>
  <cols>
    <col min="1" max="1" width="28.1428571428571" style="1" customWidth="1"/>
    <col min="2" max="2" width="13" style="1" customWidth="1"/>
    <col min="3" max="3" width="11.1428571428571" style="1" customWidth="1"/>
    <col min="4" max="6" width="13.2857142857143" style="1" customWidth="1"/>
    <col min="7" max="7" width="10.7142857142857" style="1" customWidth="1"/>
    <col min="8" max="8" width="16.2857142857143" style="1" customWidth="1"/>
    <col min="9" max="16384" width="9.14285714285714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ht="18" customHeight="1" spans="1:9">
      <c r="A5" s="4" t="s">
        <v>186</v>
      </c>
      <c r="B5" s="4"/>
      <c r="C5" s="4"/>
      <c r="D5" s="4"/>
      <c r="E5" s="4"/>
      <c r="F5" s="4"/>
      <c r="G5" s="4"/>
      <c r="H5" s="4"/>
      <c r="I5" s="16"/>
    </row>
    <row r="6" ht="13.5" customHeight="1" spans="1:8">
      <c r="A6" s="4" t="s">
        <v>64</v>
      </c>
      <c r="B6" s="4"/>
      <c r="C6" s="4"/>
      <c r="D6" s="4"/>
      <c r="E6" s="4"/>
      <c r="F6" s="4"/>
      <c r="G6" s="4"/>
      <c r="H6" s="4"/>
    </row>
    <row r="7" spans="1:9">
      <c r="A7" s="3" t="s">
        <v>8</v>
      </c>
      <c r="B7" s="3"/>
      <c r="C7" s="3"/>
      <c r="D7" s="3"/>
      <c r="E7" s="3"/>
      <c r="F7" s="3"/>
      <c r="G7" s="3"/>
      <c r="H7" s="3"/>
      <c r="I7" s="3"/>
    </row>
    <row r="8" spans="1:7">
      <c r="A8" s="5" t="s">
        <v>65</v>
      </c>
      <c r="B8" s="5" t="s">
        <v>66</v>
      </c>
      <c r="C8" s="5" t="s">
        <v>67</v>
      </c>
      <c r="D8" s="6" t="s">
        <v>151</v>
      </c>
      <c r="E8" s="7"/>
      <c r="G8" s="8"/>
    </row>
    <row r="9" spans="1:7">
      <c r="A9" s="9" t="s">
        <v>12</v>
      </c>
      <c r="B9" s="10"/>
      <c r="C9" s="5" t="s">
        <v>72</v>
      </c>
      <c r="D9" s="6" t="s">
        <v>152</v>
      </c>
      <c r="E9" s="7"/>
      <c r="F9" s="11"/>
      <c r="G9" s="12"/>
    </row>
    <row r="10" spans="1:6">
      <c r="A10" s="13" t="s">
        <v>75</v>
      </c>
      <c r="B10" s="14">
        <f>'[1]HD EX-WORKS'!P50</f>
        <v>72195</v>
      </c>
      <c r="C10" s="15">
        <v>1100</v>
      </c>
      <c r="D10" s="15">
        <f t="shared" ref="D10:D30" si="0">+B10-C10</f>
        <v>71095</v>
      </c>
      <c r="E10" s="8" t="s">
        <v>153</v>
      </c>
      <c r="F10" s="16"/>
    </row>
    <row r="11" spans="1:7">
      <c r="A11" s="13" t="s">
        <v>76</v>
      </c>
      <c r="B11" s="14">
        <f>'[1]HD EX-WORKS'!R50</f>
        <v>73695</v>
      </c>
      <c r="C11" s="15">
        <v>1100</v>
      </c>
      <c r="D11" s="15">
        <f t="shared" si="0"/>
        <v>72595</v>
      </c>
      <c r="E11" s="17"/>
      <c r="F11" s="18"/>
      <c r="G11" s="12"/>
    </row>
    <row r="12" spans="1:7">
      <c r="A12" s="13" t="s">
        <v>77</v>
      </c>
      <c r="B12" s="14">
        <f>'[1]HD EX-WORKS'!T50</f>
        <v>72195</v>
      </c>
      <c r="C12" s="15">
        <v>1100</v>
      </c>
      <c r="D12" s="15">
        <f t="shared" si="0"/>
        <v>71095</v>
      </c>
      <c r="E12" s="19"/>
      <c r="F12" s="18"/>
      <c r="G12" s="12"/>
    </row>
    <row r="13" spans="1:7">
      <c r="A13" s="13" t="s">
        <v>78</v>
      </c>
      <c r="B13" s="14">
        <f>'[1]HD EX-WORKS'!B50</f>
        <v>73008</v>
      </c>
      <c r="C13" s="15">
        <v>1100</v>
      </c>
      <c r="D13" s="15">
        <f t="shared" si="0"/>
        <v>71908</v>
      </c>
      <c r="E13" s="20" t="s">
        <v>154</v>
      </c>
      <c r="F13" s="5" t="s">
        <v>155</v>
      </c>
      <c r="G13" s="7"/>
    </row>
    <row r="14" spans="1:7">
      <c r="A14" s="13" t="s">
        <v>79</v>
      </c>
      <c r="B14" s="14">
        <f>'[1]HD EX-WORKS'!F50</f>
        <v>72696</v>
      </c>
      <c r="C14" s="15">
        <v>1100</v>
      </c>
      <c r="D14" s="15">
        <f t="shared" si="0"/>
        <v>71596</v>
      </c>
      <c r="E14" s="21" t="s">
        <v>156</v>
      </c>
      <c r="F14" s="5" t="s">
        <v>157</v>
      </c>
      <c r="G14" s="7"/>
    </row>
    <row r="15" spans="1:7">
      <c r="A15" s="13" t="s">
        <v>80</v>
      </c>
      <c r="B15" s="14">
        <f>'[1]HD EX-WORKS'!G50</f>
        <v>71696</v>
      </c>
      <c r="C15" s="15">
        <v>1100</v>
      </c>
      <c r="D15" s="15">
        <f t="shared" si="0"/>
        <v>70596</v>
      </c>
      <c r="E15" s="21"/>
      <c r="F15" s="21"/>
      <c r="G15" s="22"/>
    </row>
    <row r="16" spans="1:7">
      <c r="A16" s="13" t="s">
        <v>81</v>
      </c>
      <c r="B16" s="15">
        <f>'[1]HD EX-WORKS'!C50</f>
        <v>71196</v>
      </c>
      <c r="C16" s="15">
        <v>1100</v>
      </c>
      <c r="D16" s="15">
        <f t="shared" si="0"/>
        <v>70096</v>
      </c>
      <c r="E16" s="21"/>
      <c r="F16" s="21"/>
      <c r="G16" s="22"/>
    </row>
    <row r="17" spans="1:7">
      <c r="A17" s="13" t="s">
        <v>82</v>
      </c>
      <c r="B17" s="15">
        <f>'[1]HD EX-WORKS'!S50</f>
        <v>73240</v>
      </c>
      <c r="C17" s="15">
        <v>1100</v>
      </c>
      <c r="D17" s="15">
        <f t="shared" si="0"/>
        <v>72140</v>
      </c>
      <c r="E17" s="21" t="s">
        <v>187</v>
      </c>
      <c r="F17" s="23">
        <f>'[1]Freight list'!F228</f>
        <v>3418</v>
      </c>
      <c r="G17" s="7"/>
    </row>
    <row r="18" spans="1:7">
      <c r="A18" s="13" t="s">
        <v>21</v>
      </c>
      <c r="B18" s="15">
        <f>'[1]HD EX-WORKS'!H50</f>
        <v>74728</v>
      </c>
      <c r="C18" s="15">
        <v>1100</v>
      </c>
      <c r="D18" s="15">
        <f t="shared" si="0"/>
        <v>73628</v>
      </c>
      <c r="E18" s="21" t="s">
        <v>188</v>
      </c>
      <c r="F18" s="23">
        <f>'[1]Freight list'!F229</f>
        <v>3329</v>
      </c>
      <c r="G18" s="7"/>
    </row>
    <row r="19" spans="1:7">
      <c r="A19" s="13" t="s">
        <v>83</v>
      </c>
      <c r="B19" s="15">
        <f>'[1]HD EX-WORKS'!N50-6500</f>
        <v>65926</v>
      </c>
      <c r="C19" s="15">
        <v>1100</v>
      </c>
      <c r="D19" s="15">
        <f t="shared" si="0"/>
        <v>64826</v>
      </c>
      <c r="E19" s="21" t="s">
        <v>189</v>
      </c>
      <c r="F19" s="23">
        <f>'[1]Freight list'!F214</f>
        <v>3418</v>
      </c>
      <c r="G19" s="7"/>
    </row>
    <row r="20" spans="1:7">
      <c r="A20" s="13" t="s">
        <v>84</v>
      </c>
      <c r="B20" s="15">
        <f>'[1]HD EX-WORKS'!N50</f>
        <v>72426</v>
      </c>
      <c r="C20" s="15">
        <v>1100</v>
      </c>
      <c r="D20" s="15">
        <f t="shared" si="0"/>
        <v>71326</v>
      </c>
      <c r="E20" s="21"/>
      <c r="F20" s="23"/>
      <c r="G20" s="24"/>
    </row>
    <row r="21" spans="1:7">
      <c r="A21" s="13" t="s">
        <v>85</v>
      </c>
      <c r="B21" s="15">
        <f>'[1]HD EX-WORKS'!O50</f>
        <v>74955</v>
      </c>
      <c r="C21" s="15">
        <v>1100</v>
      </c>
      <c r="D21" s="15">
        <f t="shared" si="0"/>
        <v>73855</v>
      </c>
      <c r="E21" s="21"/>
      <c r="F21" s="23"/>
      <c r="G21" s="24"/>
    </row>
    <row r="22" spans="1:7">
      <c r="A22" s="13" t="s">
        <v>86</v>
      </c>
      <c r="B22" s="14">
        <f>'[1]HD EX-WORKS'!K50</f>
        <v>76800</v>
      </c>
      <c r="C22" s="15">
        <v>1100</v>
      </c>
      <c r="D22" s="15">
        <f t="shared" si="0"/>
        <v>75700</v>
      </c>
      <c r="E22" s="21" t="s">
        <v>190</v>
      </c>
      <c r="F22" s="23">
        <f>'[1]Freight list'!F235</f>
        <v>3543</v>
      </c>
      <c r="G22" s="7"/>
    </row>
    <row r="23" spans="1:7">
      <c r="A23" s="13" t="s">
        <v>87</v>
      </c>
      <c r="B23" s="15">
        <f>'[1]HD EX-WORKS'!L50</f>
        <v>77130</v>
      </c>
      <c r="C23" s="15">
        <v>1100</v>
      </c>
      <c r="D23" s="15">
        <f t="shared" si="0"/>
        <v>76030</v>
      </c>
      <c r="E23" s="21" t="s">
        <v>191</v>
      </c>
      <c r="F23" s="23">
        <f>'[1]Freight list'!F231</f>
        <v>3365</v>
      </c>
      <c r="G23" s="7"/>
    </row>
    <row r="24" spans="1:7">
      <c r="A24" s="13" t="s">
        <v>88</v>
      </c>
      <c r="B24" s="15">
        <f>'[1]HD EX-WORKS'!I50</f>
        <v>78530</v>
      </c>
      <c r="C24" s="15">
        <v>1100</v>
      </c>
      <c r="D24" s="15">
        <f t="shared" si="0"/>
        <v>77430</v>
      </c>
      <c r="E24" s="21"/>
      <c r="F24" s="5"/>
      <c r="G24" s="7"/>
    </row>
    <row r="25" spans="1:7">
      <c r="A25" s="13" t="s">
        <v>89</v>
      </c>
      <c r="B25" s="15">
        <f>'[1]HD EX-WORKS'!J50</f>
        <v>75300</v>
      </c>
      <c r="C25" s="15">
        <v>1100</v>
      </c>
      <c r="D25" s="15">
        <f t="shared" si="0"/>
        <v>74200</v>
      </c>
      <c r="E25" s="21"/>
      <c r="F25" s="20"/>
      <c r="G25" s="7"/>
    </row>
    <row r="26" ht="13.5" customHeight="1" spans="1:7">
      <c r="A26" s="13" t="s">
        <v>90</v>
      </c>
      <c r="B26" s="15">
        <f>'[1]HD EX-WORKS'!U50</f>
        <v>67426</v>
      </c>
      <c r="C26" s="15">
        <v>1100</v>
      </c>
      <c r="D26" s="15">
        <f t="shared" si="0"/>
        <v>66326</v>
      </c>
      <c r="E26" s="21"/>
      <c r="F26" s="21"/>
      <c r="G26" s="22"/>
    </row>
    <row r="27" spans="1:7">
      <c r="A27" s="13" t="s">
        <v>91</v>
      </c>
      <c r="B27" s="15">
        <f>'[1]HD EX-WORKS'!W50</f>
        <v>66426</v>
      </c>
      <c r="C27" s="15">
        <v>1100</v>
      </c>
      <c r="D27" s="15">
        <f t="shared" si="0"/>
        <v>65326</v>
      </c>
      <c r="E27" s="21"/>
      <c r="F27" s="21"/>
      <c r="G27" s="22"/>
    </row>
    <row r="28" spans="1:7">
      <c r="A28" s="13" t="s">
        <v>93</v>
      </c>
      <c r="B28" s="15">
        <f>'[1]HD EX-WORKS'!X50</f>
        <v>65508</v>
      </c>
      <c r="C28" s="15">
        <v>1100</v>
      </c>
      <c r="D28" s="15">
        <f t="shared" si="0"/>
        <v>64408</v>
      </c>
      <c r="E28" s="21"/>
      <c r="F28" s="21"/>
      <c r="G28" s="22"/>
    </row>
    <row r="29" spans="1:7">
      <c r="A29" s="13" t="s">
        <v>94</v>
      </c>
      <c r="B29" s="15">
        <f>'[1]HD EX-WORKS'!Y50</f>
        <v>69728</v>
      </c>
      <c r="C29" s="15">
        <v>1100</v>
      </c>
      <c r="D29" s="15">
        <f t="shared" si="0"/>
        <v>68628</v>
      </c>
      <c r="E29" s="21"/>
      <c r="F29" s="21"/>
      <c r="G29" s="22"/>
    </row>
    <row r="30" spans="1:7">
      <c r="A30" s="13" t="s">
        <v>95</v>
      </c>
      <c r="B30" s="15">
        <f>'[1]HD EX-WORKS'!Z50</f>
        <v>66196</v>
      </c>
      <c r="C30" s="15">
        <v>1100</v>
      </c>
      <c r="D30" s="15">
        <f t="shared" si="0"/>
        <v>65096</v>
      </c>
      <c r="E30" s="21"/>
      <c r="F30" s="21"/>
      <c r="G30" s="22"/>
    </row>
    <row r="31" spans="1:7">
      <c r="A31" s="25" t="s">
        <v>29</v>
      </c>
      <c r="B31" s="15"/>
      <c r="C31" s="15"/>
      <c r="D31" s="10"/>
      <c r="E31" s="21"/>
      <c r="F31" s="21"/>
      <c r="G31" s="22"/>
    </row>
    <row r="32" ht="18" customHeight="1" spans="1:5">
      <c r="A32" s="13" t="s">
        <v>30</v>
      </c>
      <c r="B32" s="15">
        <f>[1]BHIWANDI!$B32</f>
        <v>77643</v>
      </c>
      <c r="C32" s="15">
        <v>1100</v>
      </c>
      <c r="D32" s="15">
        <f t="shared" ref="D32:D41" si="1">+B32-C32</f>
        <v>76543</v>
      </c>
      <c r="E32" s="26" t="s">
        <v>162</v>
      </c>
    </row>
    <row r="33" spans="1:6">
      <c r="A33" s="13" t="s">
        <v>96</v>
      </c>
      <c r="B33" s="15">
        <f>[1]BHIWANDI!$B33</f>
        <v>76453</v>
      </c>
      <c r="C33" s="15">
        <v>1100</v>
      </c>
      <c r="D33" s="15">
        <f t="shared" si="1"/>
        <v>75353</v>
      </c>
      <c r="E33" s="17"/>
      <c r="F33" s="18"/>
    </row>
    <row r="34" spans="1:6">
      <c r="A34" s="13" t="s">
        <v>97</v>
      </c>
      <c r="B34" s="15">
        <f>[1]BHIWANDI!$B34</f>
        <v>75933</v>
      </c>
      <c r="C34" s="15">
        <v>1100</v>
      </c>
      <c r="D34" s="15">
        <f t="shared" si="1"/>
        <v>74833</v>
      </c>
      <c r="E34" s="17"/>
      <c r="F34" s="18"/>
    </row>
    <row r="35" spans="1:6">
      <c r="A35" s="13" t="s">
        <v>98</v>
      </c>
      <c r="B35" s="15">
        <f>[1]BHIWANDI!$B35</f>
        <v>77783</v>
      </c>
      <c r="C35" s="15">
        <v>1100</v>
      </c>
      <c r="D35" s="15">
        <f t="shared" si="1"/>
        <v>76683</v>
      </c>
      <c r="E35" s="17"/>
      <c r="F35" s="18"/>
    </row>
    <row r="36" spans="1:6">
      <c r="A36" s="13" t="s">
        <v>33</v>
      </c>
      <c r="B36" s="15">
        <f>[1]BHIWANDI!$B36</f>
        <v>76953</v>
      </c>
      <c r="C36" s="15">
        <v>1100</v>
      </c>
      <c r="D36" s="15">
        <f t="shared" si="1"/>
        <v>75853</v>
      </c>
      <c r="E36" s="17"/>
      <c r="F36" s="18"/>
    </row>
    <row r="37" spans="1:6">
      <c r="A37" s="13" t="s">
        <v>99</v>
      </c>
      <c r="B37" s="15">
        <f>[1]BHIWANDI!$B37</f>
        <v>79153</v>
      </c>
      <c r="C37" s="15">
        <v>1100</v>
      </c>
      <c r="D37" s="15">
        <f t="shared" si="1"/>
        <v>78053</v>
      </c>
      <c r="E37" s="17"/>
      <c r="F37" s="18"/>
    </row>
    <row r="38" spans="1:6">
      <c r="A38" s="13" t="s">
        <v>100</v>
      </c>
      <c r="B38" s="15">
        <f>[1]BHIWANDI!$B38</f>
        <v>75433</v>
      </c>
      <c r="C38" s="15">
        <v>1100</v>
      </c>
      <c r="D38" s="15">
        <f t="shared" si="1"/>
        <v>74333</v>
      </c>
      <c r="E38" s="17"/>
      <c r="F38" s="18"/>
    </row>
    <row r="39" spans="1:6">
      <c r="A39" s="13" t="s">
        <v>101</v>
      </c>
      <c r="B39" s="15">
        <f>[1]BHIWANDI!$B39</f>
        <v>75453</v>
      </c>
      <c r="C39" s="15">
        <v>1100</v>
      </c>
      <c r="D39" s="15">
        <f t="shared" si="1"/>
        <v>74353</v>
      </c>
      <c r="E39" s="17"/>
      <c r="F39" s="18"/>
    </row>
    <row r="40" spans="1:6">
      <c r="A40" s="13" t="s">
        <v>102</v>
      </c>
      <c r="B40" s="15">
        <f>[1]BHIWANDI!$B40</f>
        <v>81243</v>
      </c>
      <c r="C40" s="15">
        <v>1100</v>
      </c>
      <c r="D40" s="15">
        <f t="shared" si="1"/>
        <v>80143</v>
      </c>
      <c r="E40" s="17"/>
      <c r="F40" s="18"/>
    </row>
    <row r="41" spans="1:6">
      <c r="A41" s="13" t="s">
        <v>103</v>
      </c>
      <c r="B41" s="15">
        <f>[1]BHIWANDI!$B41</f>
        <v>71933</v>
      </c>
      <c r="C41" s="15">
        <v>1100</v>
      </c>
      <c r="D41" s="15">
        <f t="shared" si="1"/>
        <v>70833</v>
      </c>
      <c r="E41" s="17"/>
      <c r="F41" s="18"/>
    </row>
    <row r="42" spans="1:6">
      <c r="A42" s="25" t="s">
        <v>38</v>
      </c>
      <c r="B42" s="15"/>
      <c r="C42" s="15"/>
      <c r="D42" s="27"/>
      <c r="E42" s="17"/>
      <c r="F42" s="18"/>
    </row>
    <row r="43" spans="1:6">
      <c r="A43" s="13" t="s">
        <v>104</v>
      </c>
      <c r="B43" s="15">
        <f>[1]BHIWANDI!$B43</f>
        <v>82804</v>
      </c>
      <c r="C43" s="15">
        <v>1100</v>
      </c>
      <c r="D43" s="15">
        <f t="shared" ref="D43:D51" si="2">+B43-C43</f>
        <v>81704</v>
      </c>
      <c r="E43" s="17"/>
      <c r="F43" s="18"/>
    </row>
    <row r="44" spans="1:6">
      <c r="A44" s="13" t="s">
        <v>105</v>
      </c>
      <c r="B44" s="15">
        <f>[1]BHIWANDI!$B44</f>
        <v>71933</v>
      </c>
      <c r="C44" s="15">
        <v>1100</v>
      </c>
      <c r="D44" s="15">
        <f t="shared" si="2"/>
        <v>70833</v>
      </c>
      <c r="E44" s="17"/>
      <c r="F44" s="18"/>
    </row>
    <row r="45" spans="1:6">
      <c r="A45" s="13" t="s">
        <v>45</v>
      </c>
      <c r="B45" s="15">
        <f>[1]BHIWANDI!$B45</f>
        <v>81254</v>
      </c>
      <c r="C45" s="15">
        <v>1100</v>
      </c>
      <c r="D45" s="15">
        <f t="shared" si="2"/>
        <v>80154</v>
      </c>
      <c r="E45" s="17"/>
      <c r="F45" s="18"/>
    </row>
    <row r="46" spans="1:6">
      <c r="A46" s="13" t="s">
        <v>106</v>
      </c>
      <c r="B46" s="15">
        <f>[1]BHIWANDI!$B46</f>
        <v>79494</v>
      </c>
      <c r="C46" s="15">
        <v>1100</v>
      </c>
      <c r="D46" s="15">
        <f t="shared" si="2"/>
        <v>78394</v>
      </c>
      <c r="E46" s="17"/>
      <c r="F46" s="18"/>
    </row>
    <row r="47" spans="1:6">
      <c r="A47" s="13" t="s">
        <v>107</v>
      </c>
      <c r="B47" s="15">
        <f>[1]BHIWANDI!$B47</f>
        <v>79494</v>
      </c>
      <c r="C47" s="15">
        <v>1100</v>
      </c>
      <c r="D47" s="15">
        <f t="shared" si="2"/>
        <v>78394</v>
      </c>
      <c r="E47" s="17"/>
      <c r="F47" s="18"/>
    </row>
    <row r="48" spans="1:6">
      <c r="A48" s="13" t="s">
        <v>108</v>
      </c>
      <c r="B48" s="15">
        <f>[1]BHIWANDI!$B48</f>
        <v>78994</v>
      </c>
      <c r="C48" s="15">
        <v>1100</v>
      </c>
      <c r="D48" s="15">
        <f t="shared" si="2"/>
        <v>77894</v>
      </c>
      <c r="E48" s="17"/>
      <c r="F48" s="18"/>
    </row>
    <row r="49" spans="1:6">
      <c r="A49" s="13" t="s">
        <v>109</v>
      </c>
      <c r="B49" s="15">
        <f>[1]BHIWANDI!$B49</f>
        <v>84466</v>
      </c>
      <c r="C49" s="15">
        <v>1100</v>
      </c>
      <c r="D49" s="15">
        <f t="shared" si="2"/>
        <v>83366</v>
      </c>
      <c r="E49" s="17"/>
      <c r="F49" s="18"/>
    </row>
    <row r="50" spans="1:6">
      <c r="A50" s="13" t="s">
        <v>110</v>
      </c>
      <c r="B50" s="15">
        <f>[1]BHIWANDI!$B50</f>
        <v>87466</v>
      </c>
      <c r="C50" s="15">
        <v>1100</v>
      </c>
      <c r="D50" s="15">
        <f t="shared" si="2"/>
        <v>86366</v>
      </c>
      <c r="E50" s="17"/>
      <c r="F50" s="18"/>
    </row>
    <row r="51" spans="1:6">
      <c r="A51" s="28" t="s">
        <v>111</v>
      </c>
      <c r="B51" s="15">
        <f>[1]BHIWANDI!$B51</f>
        <v>86486</v>
      </c>
      <c r="C51" s="15">
        <v>1100</v>
      </c>
      <c r="D51" s="15">
        <f t="shared" si="2"/>
        <v>85386</v>
      </c>
      <c r="E51" s="17"/>
      <c r="F51" s="18"/>
    </row>
    <row r="52" spans="1:6">
      <c r="A52" s="25" t="s">
        <v>48</v>
      </c>
      <c r="B52" s="15"/>
      <c r="C52" s="15"/>
      <c r="D52" s="27"/>
      <c r="E52" s="17"/>
      <c r="F52" s="18"/>
    </row>
    <row r="53" spans="1:6">
      <c r="A53" s="13" t="s">
        <v>112</v>
      </c>
      <c r="B53" s="15">
        <f>'[1]LL PRICELIST'!C50</f>
        <v>71555</v>
      </c>
      <c r="C53" s="15">
        <v>1100</v>
      </c>
      <c r="D53" s="15">
        <f t="shared" ref="D53:D61" si="3">+B53-C53</f>
        <v>70455</v>
      </c>
      <c r="E53" s="17"/>
      <c r="F53" s="18"/>
    </row>
    <row r="54" spans="1:6">
      <c r="A54" s="13" t="s">
        <v>113</v>
      </c>
      <c r="B54" s="15">
        <f>'[1]LL PRICELIST'!B50</f>
        <v>70555</v>
      </c>
      <c r="C54" s="15">
        <v>1100</v>
      </c>
      <c r="D54" s="15">
        <f t="shared" si="3"/>
        <v>69455</v>
      </c>
      <c r="E54" s="17"/>
      <c r="F54" s="18"/>
    </row>
    <row r="55" spans="1:6">
      <c r="A55" s="13" t="s">
        <v>114</v>
      </c>
      <c r="B55" s="15">
        <f>'[1]LL PRICELIST'!B50</f>
        <v>70555</v>
      </c>
      <c r="C55" s="15">
        <v>1100</v>
      </c>
      <c r="D55" s="15">
        <f t="shared" si="3"/>
        <v>69455</v>
      </c>
      <c r="E55" s="17"/>
      <c r="F55" s="18"/>
    </row>
    <row r="56" spans="1:6">
      <c r="A56" s="13" t="s">
        <v>115</v>
      </c>
      <c r="B56" s="15">
        <f>'[1]LL PRICELIST'!D50</f>
        <v>79408</v>
      </c>
      <c r="C56" s="15">
        <v>1100</v>
      </c>
      <c r="D56" s="15">
        <f t="shared" si="3"/>
        <v>78308</v>
      </c>
      <c r="E56" s="17"/>
      <c r="F56" s="18"/>
    </row>
    <row r="57" spans="1:6">
      <c r="A57" s="13" t="s">
        <v>116</v>
      </c>
      <c r="B57" s="15">
        <f>'[1]LL PRICELIST'!E50</f>
        <v>80908</v>
      </c>
      <c r="C57" s="15">
        <v>1100</v>
      </c>
      <c r="D57" s="15">
        <f t="shared" si="3"/>
        <v>79808</v>
      </c>
      <c r="E57" s="17"/>
      <c r="F57" s="18"/>
    </row>
    <row r="58" spans="1:6">
      <c r="A58" s="13" t="s">
        <v>117</v>
      </c>
      <c r="B58" s="15">
        <f>'[1]LL PRICELIST'!F50</f>
        <v>80335</v>
      </c>
      <c r="C58" s="15">
        <v>1100</v>
      </c>
      <c r="D58" s="15">
        <f t="shared" si="3"/>
        <v>79235</v>
      </c>
      <c r="E58" s="17"/>
      <c r="F58" s="18"/>
    </row>
    <row r="59" spans="1:6">
      <c r="A59" s="13" t="s">
        <v>118</v>
      </c>
      <c r="B59" s="15">
        <f>'[1]LL PRICELIST'!B50-5500</f>
        <v>65055</v>
      </c>
      <c r="C59" s="15">
        <v>1100</v>
      </c>
      <c r="D59" s="15">
        <f t="shared" si="3"/>
        <v>63955</v>
      </c>
      <c r="E59" s="17"/>
      <c r="F59" s="18"/>
    </row>
    <row r="60" spans="1:6">
      <c r="A60" s="13" t="s">
        <v>119</v>
      </c>
      <c r="B60" s="15">
        <f>'[1]LL PRICELIST'!I50</f>
        <v>66555</v>
      </c>
      <c r="C60" s="15">
        <v>1100</v>
      </c>
      <c r="D60" s="15">
        <f t="shared" si="3"/>
        <v>65455</v>
      </c>
      <c r="E60" s="17"/>
      <c r="F60" s="18"/>
    </row>
    <row r="61" spans="1:6">
      <c r="A61" s="13" t="s">
        <v>120</v>
      </c>
      <c r="B61" s="15">
        <f>'[1]LL PRICELIST'!J50</f>
        <v>66555</v>
      </c>
      <c r="C61" s="15">
        <v>1100</v>
      </c>
      <c r="D61" s="15">
        <f t="shared" si="3"/>
        <v>65455</v>
      </c>
      <c r="E61" s="17"/>
      <c r="F61" s="18"/>
    </row>
    <row r="62" spans="1:8">
      <c r="A62" s="25" t="s">
        <v>121</v>
      </c>
      <c r="B62" s="15"/>
      <c r="C62" s="15"/>
      <c r="D62" s="15"/>
      <c r="E62" s="15"/>
      <c r="F62" s="15"/>
      <c r="G62" s="15"/>
      <c r="H62" s="15"/>
    </row>
    <row r="63" spans="1:8">
      <c r="A63" s="13" t="s">
        <v>122</v>
      </c>
      <c r="B63" s="15" t="s">
        <v>123</v>
      </c>
      <c r="C63" s="15" t="s">
        <v>124</v>
      </c>
      <c r="D63" s="15" t="s">
        <v>125</v>
      </c>
      <c r="E63" s="15" t="s">
        <v>126</v>
      </c>
      <c r="F63" s="29" t="s">
        <v>127</v>
      </c>
      <c r="G63" s="29" t="s">
        <v>128</v>
      </c>
      <c r="H63" s="29" t="s">
        <v>129</v>
      </c>
    </row>
    <row r="64" spans="1:8">
      <c r="A64" s="13" t="s">
        <v>130</v>
      </c>
      <c r="B64" s="30" t="s">
        <v>131</v>
      </c>
      <c r="C64" s="30" t="s">
        <v>132</v>
      </c>
      <c r="D64" s="30" t="s">
        <v>133</v>
      </c>
      <c r="E64" s="30" t="s">
        <v>134</v>
      </c>
      <c r="F64" s="30" t="s">
        <v>135</v>
      </c>
      <c r="G64" s="30" t="s">
        <v>136</v>
      </c>
      <c r="H64" s="5" t="s">
        <v>137</v>
      </c>
    </row>
    <row r="65" spans="1:8">
      <c r="A65" s="13" t="s">
        <v>138</v>
      </c>
      <c r="B65" s="15" t="s">
        <v>123</v>
      </c>
      <c r="C65" s="15" t="s">
        <v>124</v>
      </c>
      <c r="D65" s="15" t="s">
        <v>125</v>
      </c>
      <c r="E65" s="15" t="s">
        <v>126</v>
      </c>
      <c r="F65" s="29" t="s">
        <v>127</v>
      </c>
      <c r="G65" s="29" t="s">
        <v>128</v>
      </c>
      <c r="H65" s="29" t="s">
        <v>129</v>
      </c>
    </row>
    <row r="66" spans="1:8">
      <c r="A66" s="13" t="s">
        <v>139</v>
      </c>
      <c r="B66" s="30" t="s">
        <v>131</v>
      </c>
      <c r="C66" s="30" t="s">
        <v>132</v>
      </c>
      <c r="D66" s="30" t="s">
        <v>133</v>
      </c>
      <c r="E66" s="30" t="s">
        <v>134</v>
      </c>
      <c r="F66" s="30" t="s">
        <v>135</v>
      </c>
      <c r="G66" s="30" t="s">
        <v>136</v>
      </c>
      <c r="H66" s="5" t="s">
        <v>137</v>
      </c>
    </row>
    <row r="67" ht="16.5" customHeight="1" spans="1:9">
      <c r="A67" s="31" t="s">
        <v>164</v>
      </c>
      <c r="B67" s="11"/>
      <c r="C67" s="11"/>
      <c r="D67" s="11"/>
      <c r="E67" s="11"/>
      <c r="F67" s="11"/>
      <c r="G67" s="11"/>
      <c r="H67" s="11"/>
      <c r="I67" s="11"/>
    </row>
    <row r="68" ht="16.5" customHeight="1" spans="1:7">
      <c r="A68" s="32" t="s">
        <v>140</v>
      </c>
      <c r="B68" s="11"/>
      <c r="C68" s="11"/>
      <c r="D68" s="11"/>
      <c r="E68" s="11"/>
      <c r="F68" s="11"/>
      <c r="G68" s="11"/>
    </row>
    <row r="69" spans="1:8">
      <c r="A69" s="33" t="s">
        <v>141</v>
      </c>
      <c r="B69" s="11"/>
      <c r="C69" s="11"/>
      <c r="D69" s="11"/>
      <c r="E69" s="11"/>
      <c r="F69" s="11"/>
      <c r="G69" s="11"/>
      <c r="H69" s="18"/>
    </row>
    <row r="70" spans="1:7">
      <c r="A70" s="32" t="s">
        <v>142</v>
      </c>
      <c r="C70" s="34"/>
      <c r="D70" s="34"/>
      <c r="E70" s="34"/>
      <c r="F70" s="34"/>
      <c r="G70" s="34"/>
    </row>
    <row r="71" spans="1:7">
      <c r="A71" s="32" t="s">
        <v>143</v>
      </c>
      <c r="B71" s="18"/>
      <c r="C71" s="18"/>
      <c r="D71" s="18"/>
      <c r="E71" s="18"/>
      <c r="F71" s="18"/>
      <c r="G71" s="18"/>
    </row>
    <row r="72" spans="1:1">
      <c r="A72" s="32" t="s">
        <v>144</v>
      </c>
    </row>
    <row r="73" spans="1:1">
      <c r="A73" s="32" t="s">
        <v>145</v>
      </c>
    </row>
    <row r="74" spans="1:1">
      <c r="A74" s="33" t="s">
        <v>146</v>
      </c>
    </row>
    <row r="75" ht="15.75" spans="1:3">
      <c r="A75" s="35" t="s">
        <v>61</v>
      </c>
      <c r="B75" s="12"/>
      <c r="C75" s="12"/>
    </row>
    <row r="76" ht="15.75" spans="1:2">
      <c r="A76" s="35" t="s">
        <v>62</v>
      </c>
      <c r="B76" s="12"/>
    </row>
    <row r="77" spans="1:1">
      <c r="A77" s="12"/>
    </row>
    <row r="78" spans="1:3">
      <c r="A78" s="12"/>
      <c r="B78" s="12"/>
      <c r="C78" s="12"/>
    </row>
    <row r="79" spans="1:2">
      <c r="A79" s="12"/>
      <c r="B79" s="12"/>
    </row>
    <row r="80" spans="1:2">
      <c r="A80" s="12"/>
      <c r="B80" s="12"/>
    </row>
  </sheetData>
  <mergeCells count="7">
    <mergeCell ref="A1:I1"/>
    <mergeCell ref="A2:I2"/>
    <mergeCell ref="A3:I3"/>
    <mergeCell ref="A4:I4"/>
    <mergeCell ref="A5:H5"/>
    <mergeCell ref="A6:H6"/>
    <mergeCell ref="A7:I7"/>
  </mergeCells>
  <pageMargins left="0.51" right="0" top="0.17" bottom="0" header="0" footer="0"/>
  <pageSetup paperSize="1" scale="7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STOCK POINT</vt:lpstr>
      <vt:lpstr>BHIWANDI</vt:lpstr>
      <vt:lpstr>DAMAN</vt:lpstr>
      <vt:lpstr>SILVASSA</vt:lpstr>
      <vt:lpstr>DADRA</vt:lpstr>
      <vt:lpstr>GUJARAT(S)</vt:lpstr>
      <vt:lpstr>MAH(O.V.)</vt:lpstr>
      <vt:lpstr>MAHA(KHAN)</vt:lpstr>
      <vt:lpstr>MAHA(SOUTH)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</dc:creator>
  <cp:lastModifiedBy>catlog</cp:lastModifiedBy>
  <dcterms:created xsi:type="dcterms:W3CDTF">2020-07-01T07:42:00Z</dcterms:created>
  <dcterms:modified xsi:type="dcterms:W3CDTF">2020-07-01T09:38:49Z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1033-11.2.0.9431</vt:lpwstr>
  </property>
</Properties>
</file>