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705" windowWidth="19440" windowHeight="4335" firstSheet="7" activeTab="15"/>
  </bookViews>
  <sheets>
    <sheet name="T&amp;C" sheetId="5" r:id="rId1"/>
    <sheet name="Thane" sheetId="49" r:id="rId2"/>
    <sheet name="Daman" sheetId="1" r:id="rId3"/>
    <sheet name="Silvassa" sheetId="50" r:id="rId4"/>
    <sheet name="Raigad" sheetId="58" r:id="rId5"/>
    <sheet name="Umbergaon" sheetId="35" r:id="rId6"/>
    <sheet name="Vadodra" sheetId="57" r:id="rId7"/>
    <sheet name="Nashik" sheetId="61" r:id="rId8"/>
    <sheet name="Aurangabad" sheetId="60" r:id="rId9"/>
    <sheet name="GOA" sheetId="59" r:id="rId10"/>
    <sheet name="Howarh" sheetId="55" r:id="rId11"/>
    <sheet name="Chennai-Hossur" sheetId="56" r:id="rId12"/>
    <sheet name="Pondicherry" sheetId="53" r:id="rId13"/>
    <sheet name="Barshi &amp; Satara" sheetId="54" r:id="rId14"/>
    <sheet name="Noida" sheetId="52" r:id="rId15"/>
    <sheet name="Haridwar" sheetId="51" r:id="rId16"/>
    <sheet name="Baddi" sheetId="64" r:id="rId17"/>
    <sheet name="Kerala" sheetId="63" r:id="rId18"/>
    <sheet name="Samba" sheetId="65" r:id="rId19"/>
    <sheet name="Salem" sheetId="66" r:id="rId20"/>
    <sheet name="Guwahati" sheetId="68" r:id="rId21"/>
    <sheet name="Bhuneshwar" sheetId="67" r:id="rId22"/>
    <sheet name="Mehbubnagar" sheetId="69" r:id="rId23"/>
    <sheet name="Daman DOPW" sheetId="22" r:id="rId24"/>
    <sheet name="Silvassa DOPW" sheetId="47" r:id="rId25"/>
    <sheet name="Bhiwandi DOPW" sheetId="48" r:id="rId26"/>
    <sheet name="Nashik Warehouse" sheetId="25" r:id="rId27"/>
  </sheets>
  <definedNames>
    <definedName name="_xlnm._FilterDatabase" localSheetId="25" hidden="1">'Bhiwandi DOPW'!$A$9:$AC$9</definedName>
    <definedName name="_xlnm._FilterDatabase" localSheetId="23" hidden="1">'Daman DOPW'!$A$9:$AC$9</definedName>
    <definedName name="_xlnm._FilterDatabase" localSheetId="24" hidden="1">'Silvassa DOPW'!$A$9:$AC$9</definedName>
    <definedName name="_xlnm.Print_Area" localSheetId="8">Aurangabad!$A$1:$I$88</definedName>
    <definedName name="_xlnm.Print_Area" localSheetId="16">Baddi!$A$1:$I$88</definedName>
    <definedName name="_xlnm.Print_Area" localSheetId="13">'Barshi &amp; Satara'!$A$1:$I$88</definedName>
    <definedName name="_xlnm.Print_Area" localSheetId="25">'Bhiwandi DOPW'!$A$1:$I$92</definedName>
    <definedName name="_xlnm.Print_Area" localSheetId="21">Bhuneshwar!$A$1:$I$88</definedName>
    <definedName name="_xlnm.Print_Area" localSheetId="11">'Chennai-Hossur'!$A$1:$I$88</definedName>
    <definedName name="_xlnm.Print_Area" localSheetId="2">Daman!$A$1:$I$88</definedName>
    <definedName name="_xlnm.Print_Area" localSheetId="23">'Daman DOPW'!$A$1:$I$92</definedName>
    <definedName name="_xlnm.Print_Area" localSheetId="9">GOA!$A$1:$I$88</definedName>
    <definedName name="_xlnm.Print_Area" localSheetId="20">Guwahati!$A$1:$I$88</definedName>
    <definedName name="_xlnm.Print_Area" localSheetId="15">Haridwar!$A$1:$I$88</definedName>
    <definedName name="_xlnm.Print_Area" localSheetId="10">Howarh!$A$1:$I$88</definedName>
    <definedName name="_xlnm.Print_Area" localSheetId="17">Kerala!$A$1:$I$88</definedName>
    <definedName name="_xlnm.Print_Area" localSheetId="22">Mehbubnagar!$A$1:$I$88</definedName>
    <definedName name="_xlnm.Print_Area" localSheetId="7">Nashik!$A$1:$I$88</definedName>
    <definedName name="_xlnm.Print_Area" localSheetId="26">'Nashik Warehouse'!$A$1:$I$90</definedName>
    <definedName name="_xlnm.Print_Area" localSheetId="14">Noida!$A$1:$I$88</definedName>
    <definedName name="_xlnm.Print_Area" localSheetId="12">Pondicherry!$A$1:$I$88</definedName>
    <definedName name="_xlnm.Print_Area" localSheetId="4">Raigad!$A$1:$I$88</definedName>
    <definedName name="_xlnm.Print_Area" localSheetId="19">Salem!$A$1:$I$88</definedName>
    <definedName name="_xlnm.Print_Area" localSheetId="18">Samba!$A$1:$I$88</definedName>
    <definedName name="_xlnm.Print_Area" localSheetId="3">Silvassa!$A$1:$I$88</definedName>
    <definedName name="_xlnm.Print_Area" localSheetId="24">'Silvassa DOPW'!$A$1:$I$92</definedName>
    <definedName name="_xlnm.Print_Area" localSheetId="1">Thane!$A$1:$I$88</definedName>
    <definedName name="_xlnm.Print_Area" localSheetId="5">Umbergaon!$A$1:$I$88</definedName>
    <definedName name="_xlnm.Print_Area" localSheetId="6">Vadodra!$A$1:$I$88</definedName>
  </definedNames>
  <calcPr calcId="144525"/>
</workbook>
</file>

<file path=xl/calcChain.xml><?xml version="1.0" encoding="utf-8"?>
<calcChain xmlns="http://schemas.openxmlformats.org/spreadsheetml/2006/main">
  <c r="G20" i="1" l="1"/>
  <c r="H20" i="1" s="1"/>
  <c r="I20" i="1" s="1"/>
  <c r="G20" i="35" l="1"/>
  <c r="H20" i="35" s="1"/>
  <c r="I20" i="35" s="1"/>
  <c r="F20" i="48" l="1"/>
  <c r="G74" i="35" l="1"/>
  <c r="H74" i="35" s="1"/>
  <c r="I74" i="35" s="1"/>
  <c r="F64" i="25" l="1"/>
  <c r="G68" i="65" l="1"/>
  <c r="H68" i="65" s="1"/>
  <c r="I68" i="65" s="1"/>
  <c r="G67" i="65"/>
  <c r="H67" i="65" s="1"/>
  <c r="I67" i="65" s="1"/>
  <c r="G46" i="65"/>
  <c r="H46" i="65" s="1"/>
  <c r="I46" i="65" s="1"/>
  <c r="G44" i="65"/>
  <c r="H44" i="65" s="1"/>
  <c r="I44" i="65" s="1"/>
  <c r="G43" i="65"/>
  <c r="H43" i="65" s="1"/>
  <c r="I43" i="65" s="1"/>
  <c r="G42" i="65"/>
  <c r="H42" i="65" s="1"/>
  <c r="I42" i="65" s="1"/>
  <c r="F78" i="47" l="1"/>
  <c r="H78" i="47" s="1"/>
  <c r="F77" i="47"/>
  <c r="G77" i="47" s="1"/>
  <c r="F76" i="47"/>
  <c r="G76" i="47" s="1"/>
  <c r="F75" i="47"/>
  <c r="H75" i="47" s="1"/>
  <c r="F74" i="47"/>
  <c r="H74" i="47" s="1"/>
  <c r="F73" i="47"/>
  <c r="G73" i="47" s="1"/>
  <c r="F72" i="47"/>
  <c r="G72" i="47" s="1"/>
  <c r="F71" i="47"/>
  <c r="G71" i="47" s="1"/>
  <c r="F70" i="47"/>
  <c r="H70" i="47" s="1"/>
  <c r="F69" i="47"/>
  <c r="G69" i="47" s="1"/>
  <c r="F64" i="47"/>
  <c r="H64" i="47" s="1"/>
  <c r="F63" i="47"/>
  <c r="G63" i="47" s="1"/>
  <c r="F62" i="47"/>
  <c r="G62" i="47" s="1"/>
  <c r="F61" i="47"/>
  <c r="H61" i="47" s="1"/>
  <c r="F60" i="47"/>
  <c r="H60" i="47" s="1"/>
  <c r="F59" i="47"/>
  <c r="G59" i="47" s="1"/>
  <c r="F58" i="47"/>
  <c r="G58" i="47" s="1"/>
  <c r="F57" i="47"/>
  <c r="G57" i="47" s="1"/>
  <c r="F55" i="47"/>
  <c r="H55" i="47" s="1"/>
  <c r="F53" i="47"/>
  <c r="H53" i="47" s="1"/>
  <c r="F52" i="47"/>
  <c r="H52" i="47" s="1"/>
  <c r="F51" i="47"/>
  <c r="G51" i="47" s="1"/>
  <c r="F50" i="47"/>
  <c r="H50" i="47" s="1"/>
  <c r="F49" i="47"/>
  <c r="H49" i="47" s="1"/>
  <c r="F47" i="47"/>
  <c r="H47" i="47" s="1"/>
  <c r="F45" i="47"/>
  <c r="H45" i="47" s="1"/>
  <c r="F44" i="47"/>
  <c r="G44" i="47" s="1"/>
  <c r="F43" i="47"/>
  <c r="G43" i="47" s="1"/>
  <c r="F41" i="47"/>
  <c r="H41" i="47" s="1"/>
  <c r="F36" i="47"/>
  <c r="H36" i="47" s="1"/>
  <c r="F35" i="47"/>
  <c r="G35" i="47" s="1"/>
  <c r="F34" i="47"/>
  <c r="G34" i="47" s="1"/>
  <c r="F33" i="47"/>
  <c r="H33" i="47" s="1"/>
  <c r="F32" i="47"/>
  <c r="H32" i="47" s="1"/>
  <c r="F31" i="47"/>
  <c r="G31" i="47" s="1"/>
  <c r="F30" i="47"/>
  <c r="H30" i="47" s="1"/>
  <c r="F29" i="47"/>
  <c r="H29" i="47" s="1"/>
  <c r="F28" i="47"/>
  <c r="H28" i="47" s="1"/>
  <c r="F27" i="47"/>
  <c r="G27" i="47" s="1"/>
  <c r="F26" i="47"/>
  <c r="H26" i="47" s="1"/>
  <c r="F25" i="47"/>
  <c r="H25" i="47" s="1"/>
  <c r="F24" i="47"/>
  <c r="H24" i="47" s="1"/>
  <c r="F23" i="47"/>
  <c r="G23" i="47" s="1"/>
  <c r="F22" i="47"/>
  <c r="H22" i="47" s="1"/>
  <c r="F20" i="47"/>
  <c r="H20" i="47" s="1"/>
  <c r="F18" i="47"/>
  <c r="H18" i="47" s="1"/>
  <c r="F17" i="47"/>
  <c r="G17" i="47" s="1"/>
  <c r="F16" i="47"/>
  <c r="G16" i="47" s="1"/>
  <c r="F15" i="47"/>
  <c r="H15" i="47" s="1"/>
  <c r="F14" i="47"/>
  <c r="H14" i="47" s="1"/>
  <c r="F13" i="47"/>
  <c r="G13" i="47" s="1"/>
  <c r="F12" i="47"/>
  <c r="G12" i="47" s="1"/>
  <c r="F11" i="47"/>
  <c r="H11" i="47" s="1"/>
  <c r="F78" i="48"/>
  <c r="H78" i="48" s="1"/>
  <c r="F77" i="48"/>
  <c r="G77" i="48" s="1"/>
  <c r="F76" i="48"/>
  <c r="G76" i="48" s="1"/>
  <c r="F75" i="48"/>
  <c r="H75" i="48" s="1"/>
  <c r="F74" i="48"/>
  <c r="H74" i="48" s="1"/>
  <c r="F73" i="48"/>
  <c r="G73" i="48" s="1"/>
  <c r="F72" i="48"/>
  <c r="G72" i="48" s="1"/>
  <c r="F71" i="48"/>
  <c r="H71" i="48" s="1"/>
  <c r="F70" i="48"/>
  <c r="H70" i="48" s="1"/>
  <c r="F69" i="48"/>
  <c r="G69" i="48" s="1"/>
  <c r="F64" i="48"/>
  <c r="H64" i="48" s="1"/>
  <c r="F63" i="48"/>
  <c r="G63" i="48" s="1"/>
  <c r="F62" i="48"/>
  <c r="G62" i="48" s="1"/>
  <c r="F61" i="48"/>
  <c r="G61" i="48" s="1"/>
  <c r="F60" i="48"/>
  <c r="H60" i="48" s="1"/>
  <c r="F59" i="48"/>
  <c r="G59" i="48" s="1"/>
  <c r="F58" i="48"/>
  <c r="G58" i="48" s="1"/>
  <c r="F57" i="48"/>
  <c r="H57" i="48" s="1"/>
  <c r="F55" i="48"/>
  <c r="H55" i="48" s="1"/>
  <c r="F53" i="48"/>
  <c r="H53" i="48" s="1"/>
  <c r="F52" i="48"/>
  <c r="G52" i="48" s="1"/>
  <c r="F51" i="48"/>
  <c r="G51" i="48" s="1"/>
  <c r="F50" i="48"/>
  <c r="H50" i="48" s="1"/>
  <c r="F49" i="48"/>
  <c r="H49" i="48" s="1"/>
  <c r="F47" i="48"/>
  <c r="H47" i="48" s="1"/>
  <c r="F45" i="48"/>
  <c r="H45" i="48" s="1"/>
  <c r="F44" i="48"/>
  <c r="G44" i="48" s="1"/>
  <c r="F43" i="48"/>
  <c r="G43" i="48" s="1"/>
  <c r="F41" i="48"/>
  <c r="H41" i="48" s="1"/>
  <c r="F36" i="48"/>
  <c r="H36" i="48" s="1"/>
  <c r="F35" i="48"/>
  <c r="G35" i="48" s="1"/>
  <c r="F34" i="48"/>
  <c r="G34" i="48" s="1"/>
  <c r="F33" i="48"/>
  <c r="G33" i="48" s="1"/>
  <c r="F32" i="48"/>
  <c r="H32" i="48" s="1"/>
  <c r="F31" i="48"/>
  <c r="G31" i="48" s="1"/>
  <c r="F30" i="48"/>
  <c r="G30" i="48" s="1"/>
  <c r="F29" i="48"/>
  <c r="G29" i="48" s="1"/>
  <c r="F28" i="48"/>
  <c r="H28" i="48" s="1"/>
  <c r="F27" i="48"/>
  <c r="G27" i="48" s="1"/>
  <c r="F26" i="48"/>
  <c r="G26" i="48" s="1"/>
  <c r="F25" i="48"/>
  <c r="H25" i="48" s="1"/>
  <c r="F24" i="48"/>
  <c r="H24" i="48" s="1"/>
  <c r="F23" i="48"/>
  <c r="G23" i="48" s="1"/>
  <c r="F22" i="48"/>
  <c r="G22" i="48" s="1"/>
  <c r="H20" i="48"/>
  <c r="F18" i="48"/>
  <c r="H18" i="48" s="1"/>
  <c r="F17" i="48"/>
  <c r="G17" i="48" s="1"/>
  <c r="F16" i="48"/>
  <c r="H16" i="48" s="1"/>
  <c r="F15" i="48"/>
  <c r="H15" i="48" s="1"/>
  <c r="F14" i="48"/>
  <c r="H14" i="48" s="1"/>
  <c r="F13" i="48"/>
  <c r="H13" i="48" s="1"/>
  <c r="F12" i="48"/>
  <c r="H12" i="48" s="1"/>
  <c r="F11" i="48"/>
  <c r="H11" i="48" s="1"/>
  <c r="F18" i="25"/>
  <c r="H18" i="25" s="1"/>
  <c r="F17" i="25"/>
  <c r="H17" i="25" s="1"/>
  <c r="F16" i="25"/>
  <c r="G16" i="25" s="1"/>
  <c r="F15" i="25"/>
  <c r="H15" i="25" s="1"/>
  <c r="F14" i="25"/>
  <c r="H14" i="25" s="1"/>
  <c r="F13" i="25"/>
  <c r="H13" i="25" s="1"/>
  <c r="F12" i="25"/>
  <c r="G12" i="25" s="1"/>
  <c r="F11" i="25"/>
  <c r="H11" i="25" s="1"/>
  <c r="F20" i="25"/>
  <c r="H20" i="25" s="1"/>
  <c r="F36" i="25"/>
  <c r="H36" i="25" s="1"/>
  <c r="F35" i="25"/>
  <c r="G35" i="25" s="1"/>
  <c r="F34" i="25"/>
  <c r="G34" i="25" s="1"/>
  <c r="F33" i="25"/>
  <c r="H33" i="25" s="1"/>
  <c r="F32" i="25"/>
  <c r="H32" i="25" s="1"/>
  <c r="F31" i="25"/>
  <c r="G31" i="25" s="1"/>
  <c r="F30" i="25"/>
  <c r="G30" i="25" s="1"/>
  <c r="F29" i="25"/>
  <c r="G29" i="25" s="1"/>
  <c r="F28" i="25"/>
  <c r="H28" i="25" s="1"/>
  <c r="F27" i="25"/>
  <c r="G27" i="25" s="1"/>
  <c r="F26" i="25"/>
  <c r="G26" i="25" s="1"/>
  <c r="F25" i="25"/>
  <c r="G25" i="25" s="1"/>
  <c r="F24" i="25"/>
  <c r="H24" i="25" s="1"/>
  <c r="F23" i="25"/>
  <c r="G23" i="25" s="1"/>
  <c r="F22" i="25"/>
  <c r="G22" i="25" s="1"/>
  <c r="H64" i="25"/>
  <c r="F63" i="25"/>
  <c r="G63" i="25" s="1"/>
  <c r="F62" i="25"/>
  <c r="G62" i="25" s="1"/>
  <c r="F61" i="25"/>
  <c r="H61" i="25" s="1"/>
  <c r="F60" i="25"/>
  <c r="H60" i="25" s="1"/>
  <c r="F59" i="25"/>
  <c r="G59" i="25" s="1"/>
  <c r="F58" i="25"/>
  <c r="G58" i="25" s="1"/>
  <c r="F57" i="25"/>
  <c r="H57" i="25" s="1"/>
  <c r="F55" i="25"/>
  <c r="H55" i="25" s="1"/>
  <c r="F53" i="25"/>
  <c r="H53" i="25" s="1"/>
  <c r="F52" i="25"/>
  <c r="G52" i="25" s="1"/>
  <c r="F51" i="25"/>
  <c r="G51" i="25" s="1"/>
  <c r="F50" i="25"/>
  <c r="H50" i="25" s="1"/>
  <c r="F49" i="25"/>
  <c r="H49" i="25" s="1"/>
  <c r="F47" i="25"/>
  <c r="H47" i="25" s="1"/>
  <c r="F45" i="25"/>
  <c r="H45" i="25" s="1"/>
  <c r="F44" i="25"/>
  <c r="G44" i="25" s="1"/>
  <c r="F43" i="25"/>
  <c r="G43" i="25" s="1"/>
  <c r="F41" i="25"/>
  <c r="H41" i="25" s="1"/>
  <c r="F78" i="25"/>
  <c r="H78" i="25" s="1"/>
  <c r="F77" i="25"/>
  <c r="G77" i="25" s="1"/>
  <c r="F76" i="25"/>
  <c r="G76" i="25" s="1"/>
  <c r="F75" i="25"/>
  <c r="H75" i="25" s="1"/>
  <c r="F74" i="25"/>
  <c r="H74" i="25" s="1"/>
  <c r="F73" i="25"/>
  <c r="G73" i="25" s="1"/>
  <c r="F72" i="25"/>
  <c r="G72" i="25" s="1"/>
  <c r="F71" i="25"/>
  <c r="H71" i="25" s="1"/>
  <c r="F70" i="25"/>
  <c r="H70" i="25" s="1"/>
  <c r="F69" i="25"/>
  <c r="G69" i="25" s="1"/>
  <c r="F68" i="25"/>
  <c r="H68" i="25" s="1"/>
  <c r="F40" i="25"/>
  <c r="H40" i="25" s="1"/>
  <c r="F10" i="25"/>
  <c r="H10" i="25" s="1"/>
  <c r="F68" i="48"/>
  <c r="H68" i="48" s="1"/>
  <c r="F40" i="48"/>
  <c r="H40" i="48" s="1"/>
  <c r="F10" i="48"/>
  <c r="H10" i="48" s="1"/>
  <c r="F68" i="47"/>
  <c r="H68" i="47" s="1"/>
  <c r="F40" i="47"/>
  <c r="H40" i="47" s="1"/>
  <c r="F10" i="47"/>
  <c r="H10" i="47" s="1"/>
  <c r="F78" i="22"/>
  <c r="H78" i="22" s="1"/>
  <c r="F77" i="22"/>
  <c r="G77" i="22" s="1"/>
  <c r="F76" i="22"/>
  <c r="G76" i="22" s="1"/>
  <c r="F75" i="22"/>
  <c r="H75" i="22" s="1"/>
  <c r="F74" i="22"/>
  <c r="H74" i="22" s="1"/>
  <c r="F73" i="22"/>
  <c r="G73" i="22" s="1"/>
  <c r="F72" i="22"/>
  <c r="G72" i="22" s="1"/>
  <c r="F71" i="22"/>
  <c r="G71" i="22" s="1"/>
  <c r="F70" i="22"/>
  <c r="H70" i="22" s="1"/>
  <c r="F69" i="22"/>
  <c r="G69" i="22" s="1"/>
  <c r="F68" i="22"/>
  <c r="G68" i="22" s="1"/>
  <c r="F64" i="22"/>
  <c r="H64" i="22" s="1"/>
  <c r="F63" i="22"/>
  <c r="G63" i="22" s="1"/>
  <c r="F62" i="22"/>
  <c r="G62" i="22" s="1"/>
  <c r="F61" i="22"/>
  <c r="G61" i="22" s="1"/>
  <c r="F60" i="22"/>
  <c r="H60" i="22" s="1"/>
  <c r="F59" i="22"/>
  <c r="G59" i="22" s="1"/>
  <c r="F58" i="22"/>
  <c r="G58" i="22" s="1"/>
  <c r="F57" i="22"/>
  <c r="H57" i="22" s="1"/>
  <c r="F55" i="22"/>
  <c r="G55" i="22" s="1"/>
  <c r="F53" i="22"/>
  <c r="H53" i="22" s="1"/>
  <c r="F52" i="22"/>
  <c r="H52" i="22" s="1"/>
  <c r="F51" i="22"/>
  <c r="G51" i="22" s="1"/>
  <c r="F50" i="22"/>
  <c r="G50" i="22" s="1"/>
  <c r="F49" i="22"/>
  <c r="H49" i="22" s="1"/>
  <c r="F47" i="22"/>
  <c r="G47" i="22" s="1"/>
  <c r="F45" i="22"/>
  <c r="H45" i="22" s="1"/>
  <c r="F44" i="22"/>
  <c r="H44" i="22" s="1"/>
  <c r="F43" i="22"/>
  <c r="G43" i="22" s="1"/>
  <c r="F41" i="22"/>
  <c r="G41" i="22" s="1"/>
  <c r="F40" i="22"/>
  <c r="H40" i="22" s="1"/>
  <c r="F36" i="22"/>
  <c r="H36" i="22" s="1"/>
  <c r="F35" i="22"/>
  <c r="G35" i="22" s="1"/>
  <c r="F34" i="22"/>
  <c r="G34" i="22" s="1"/>
  <c r="F33" i="22"/>
  <c r="H33" i="22" s="1"/>
  <c r="F32" i="22"/>
  <c r="H32" i="22" s="1"/>
  <c r="F31" i="22"/>
  <c r="G31" i="22" s="1"/>
  <c r="F30" i="22"/>
  <c r="G30" i="22" s="1"/>
  <c r="F29" i="22"/>
  <c r="H29" i="22" s="1"/>
  <c r="F28" i="22"/>
  <c r="H28" i="22" s="1"/>
  <c r="F27" i="22"/>
  <c r="G27" i="22" s="1"/>
  <c r="F26" i="22"/>
  <c r="G26" i="22" s="1"/>
  <c r="F25" i="22"/>
  <c r="G25" i="22" s="1"/>
  <c r="F24" i="22"/>
  <c r="H24" i="22" s="1"/>
  <c r="F23" i="22"/>
  <c r="G23" i="22" s="1"/>
  <c r="F22" i="22"/>
  <c r="G22" i="22" s="1"/>
  <c r="F20" i="22"/>
  <c r="H20" i="22" s="1"/>
  <c r="F18" i="22"/>
  <c r="H18" i="22" s="1"/>
  <c r="F17" i="22"/>
  <c r="G17" i="22" s="1"/>
  <c r="F16" i="22"/>
  <c r="G16" i="22" s="1"/>
  <c r="F15" i="22"/>
  <c r="G15" i="22" s="1"/>
  <c r="F14" i="22"/>
  <c r="H14" i="22" s="1"/>
  <c r="F13" i="22"/>
  <c r="G13" i="22" s="1"/>
  <c r="F12" i="22"/>
  <c r="G12" i="22" s="1"/>
  <c r="F11" i="22"/>
  <c r="H11" i="22" s="1"/>
  <c r="F10" i="22"/>
  <c r="H10" i="22" s="1"/>
  <c r="G46" i="69"/>
  <c r="H46" i="69" s="1"/>
  <c r="G19" i="69"/>
  <c r="H19" i="69" s="1"/>
  <c r="G46" i="67"/>
  <c r="H46" i="67" s="1"/>
  <c r="G19" i="67"/>
  <c r="H19" i="67" s="1"/>
  <c r="G46" i="68"/>
  <c r="H46" i="68" s="1"/>
  <c r="G19" i="68"/>
  <c r="H19" i="68" s="1"/>
  <c r="G46" i="66"/>
  <c r="H46" i="66" s="1"/>
  <c r="G19" i="66"/>
  <c r="H19" i="66" s="1"/>
  <c r="G28" i="65"/>
  <c r="H28" i="65" s="1"/>
  <c r="G27" i="65"/>
  <c r="H27" i="65" s="1"/>
  <c r="G26" i="65"/>
  <c r="H26" i="65" s="1"/>
  <c r="G25" i="65"/>
  <c r="H25" i="65" s="1"/>
  <c r="G23" i="65"/>
  <c r="H23" i="65" s="1"/>
  <c r="G22" i="65"/>
  <c r="H22" i="65" s="1"/>
  <c r="G21" i="65"/>
  <c r="H21" i="65" s="1"/>
  <c r="G13" i="65"/>
  <c r="H13" i="65" s="1"/>
  <c r="G9" i="65"/>
  <c r="H9" i="65" s="1"/>
  <c r="G44" i="63"/>
  <c r="H44" i="63" s="1"/>
  <c r="G43" i="63"/>
  <c r="H43" i="63" s="1"/>
  <c r="G42" i="63"/>
  <c r="H42" i="63" s="1"/>
  <c r="G28" i="63"/>
  <c r="H28" i="63" s="1"/>
  <c r="G27" i="63"/>
  <c r="H27" i="63" s="1"/>
  <c r="G26" i="63"/>
  <c r="H26" i="63" s="1"/>
  <c r="G25" i="63"/>
  <c r="H25" i="63" s="1"/>
  <c r="G23" i="63"/>
  <c r="H23" i="63" s="1"/>
  <c r="G22" i="63"/>
  <c r="H22" i="63" s="1"/>
  <c r="G21" i="63"/>
  <c r="H21" i="63" s="1"/>
  <c r="G13" i="63"/>
  <c r="H13" i="63" s="1"/>
  <c r="G9" i="63"/>
  <c r="H9" i="63" s="1"/>
  <c r="G72" i="64"/>
  <c r="H72" i="64" s="1"/>
  <c r="G71" i="64"/>
  <c r="H71" i="64" s="1"/>
  <c r="G70" i="64"/>
  <c r="H70" i="64" s="1"/>
  <c r="G69" i="64"/>
  <c r="H69" i="64" s="1"/>
  <c r="G68" i="64"/>
  <c r="H68" i="64" s="1"/>
  <c r="G67" i="64"/>
  <c r="H67" i="64" s="1"/>
  <c r="G49" i="64"/>
  <c r="H49" i="64" s="1"/>
  <c r="G48" i="64"/>
  <c r="H48" i="64" s="1"/>
  <c r="G46" i="64"/>
  <c r="H46" i="64" s="1"/>
  <c r="G44" i="64"/>
  <c r="H44" i="64" s="1"/>
  <c r="G43" i="64"/>
  <c r="H43" i="64" s="1"/>
  <c r="G42" i="64"/>
  <c r="H42" i="64" s="1"/>
  <c r="G28" i="64"/>
  <c r="H28" i="64" s="1"/>
  <c r="G27" i="64"/>
  <c r="H27" i="64" s="1"/>
  <c r="G26" i="64"/>
  <c r="H26" i="64" s="1"/>
  <c r="G25" i="64"/>
  <c r="H25" i="64" s="1"/>
  <c r="G24" i="64"/>
  <c r="H24" i="64" s="1"/>
  <c r="G23" i="64"/>
  <c r="H23" i="64" s="1"/>
  <c r="G22" i="64"/>
  <c r="H22" i="64" s="1"/>
  <c r="G21" i="64"/>
  <c r="H21" i="64" s="1"/>
  <c r="G19" i="64"/>
  <c r="H19" i="64" s="1"/>
  <c r="G15" i="64"/>
  <c r="H15" i="64" s="1"/>
  <c r="G13" i="64"/>
  <c r="H13" i="64" s="1"/>
  <c r="G9" i="64"/>
  <c r="H9" i="64" s="1"/>
  <c r="G35" i="51"/>
  <c r="H35" i="51" s="1"/>
  <c r="G34" i="51"/>
  <c r="H34" i="51" s="1"/>
  <c r="G33" i="51"/>
  <c r="H33" i="51" s="1"/>
  <c r="G32" i="51"/>
  <c r="H32" i="51" s="1"/>
  <c r="G31" i="51"/>
  <c r="H31" i="51" s="1"/>
  <c r="G30" i="51"/>
  <c r="H30" i="51" s="1"/>
  <c r="G29" i="51"/>
  <c r="H29" i="51" s="1"/>
  <c r="G28" i="51"/>
  <c r="H28" i="51" s="1"/>
  <c r="G27" i="51"/>
  <c r="H27" i="51" s="1"/>
  <c r="G26" i="51"/>
  <c r="H26" i="51" s="1"/>
  <c r="G25" i="51"/>
  <c r="H25" i="51" s="1"/>
  <c r="G23" i="51"/>
  <c r="H23" i="51" s="1"/>
  <c r="G22" i="51"/>
  <c r="H22" i="51" s="1"/>
  <c r="G21" i="51"/>
  <c r="H21" i="51" s="1"/>
  <c r="G19" i="51"/>
  <c r="H19" i="51" s="1"/>
  <c r="G15" i="51"/>
  <c r="H15" i="51" s="1"/>
  <c r="G13" i="51"/>
  <c r="H13" i="51" s="1"/>
  <c r="G9" i="51"/>
  <c r="H9" i="51" s="1"/>
  <c r="G49" i="51"/>
  <c r="H49" i="51" s="1"/>
  <c r="G48" i="51"/>
  <c r="H48" i="51" s="1"/>
  <c r="G46" i="51"/>
  <c r="H46" i="51" s="1"/>
  <c r="G43" i="51"/>
  <c r="H43" i="51" s="1"/>
  <c r="G42" i="51"/>
  <c r="H42" i="51" s="1"/>
  <c r="G40" i="51"/>
  <c r="H40" i="51" s="1"/>
  <c r="G39" i="51"/>
  <c r="H39" i="51" s="1"/>
  <c r="G74" i="51"/>
  <c r="H74" i="51" s="1"/>
  <c r="G73" i="51"/>
  <c r="H73" i="51" s="1"/>
  <c r="G72" i="51"/>
  <c r="H72" i="51" s="1"/>
  <c r="G71" i="51"/>
  <c r="H71" i="51" s="1"/>
  <c r="G70" i="51"/>
  <c r="H70" i="51" s="1"/>
  <c r="G69" i="51"/>
  <c r="H69" i="51" s="1"/>
  <c r="G68" i="51"/>
  <c r="H68" i="51" s="1"/>
  <c r="G67" i="51"/>
  <c r="H67" i="51" s="1"/>
  <c r="G13" i="52"/>
  <c r="H13" i="52" s="1"/>
  <c r="G9" i="52"/>
  <c r="H9" i="52" s="1"/>
  <c r="G28" i="52"/>
  <c r="H28" i="52" s="1"/>
  <c r="G27" i="52"/>
  <c r="H27" i="52" s="1"/>
  <c r="G26" i="52"/>
  <c r="H26" i="52" s="1"/>
  <c r="G25" i="52"/>
  <c r="H25" i="52" s="1"/>
  <c r="G24" i="52"/>
  <c r="H24" i="52" s="1"/>
  <c r="G23" i="52"/>
  <c r="H23" i="52" s="1"/>
  <c r="G22" i="52"/>
  <c r="H22" i="52" s="1"/>
  <c r="G21" i="52"/>
  <c r="H21" i="52" s="1"/>
  <c r="G46" i="52"/>
  <c r="H46" i="52" s="1"/>
  <c r="G44" i="52"/>
  <c r="H44" i="52" s="1"/>
  <c r="G43" i="52"/>
  <c r="H43" i="52" s="1"/>
  <c r="G42" i="52"/>
  <c r="H42" i="52" s="1"/>
  <c r="G72" i="52"/>
  <c r="H72" i="52" s="1"/>
  <c r="G71" i="52"/>
  <c r="H71" i="52" s="1"/>
  <c r="G69" i="52"/>
  <c r="H69" i="52" s="1"/>
  <c r="G68" i="52"/>
  <c r="H68" i="52" s="1"/>
  <c r="G67" i="52"/>
  <c r="H67" i="52" s="1"/>
  <c r="G9" i="54"/>
  <c r="H9" i="54" s="1"/>
  <c r="G13" i="54"/>
  <c r="H13" i="54" s="1"/>
  <c r="G15" i="54"/>
  <c r="H15" i="54" s="1"/>
  <c r="G19" i="54"/>
  <c r="H19" i="54" s="1"/>
  <c r="G31" i="54"/>
  <c r="H31" i="54" s="1"/>
  <c r="G35" i="54"/>
  <c r="H35" i="54" s="1"/>
  <c r="G34" i="54"/>
  <c r="H34" i="54" s="1"/>
  <c r="G46" i="54"/>
  <c r="H46" i="54" s="1"/>
  <c r="G44" i="54"/>
  <c r="H44" i="54" s="1"/>
  <c r="G43" i="54"/>
  <c r="H43" i="54" s="1"/>
  <c r="G42" i="54"/>
  <c r="H42" i="54" s="1"/>
  <c r="G40" i="54"/>
  <c r="H40" i="54" s="1"/>
  <c r="G39" i="54"/>
  <c r="H39" i="54" s="1"/>
  <c r="G63" i="54"/>
  <c r="H63" i="54" s="1"/>
  <c r="G62" i="54"/>
  <c r="H62" i="54" s="1"/>
  <c r="G61" i="54"/>
  <c r="H61" i="54" s="1"/>
  <c r="G60" i="54"/>
  <c r="H60" i="54" s="1"/>
  <c r="G59" i="54"/>
  <c r="H59" i="54" s="1"/>
  <c r="G58" i="54"/>
  <c r="H58" i="54" s="1"/>
  <c r="G71" i="54"/>
  <c r="H71" i="54" s="1"/>
  <c r="G77" i="54"/>
  <c r="H77" i="54" s="1"/>
  <c r="G76" i="54"/>
  <c r="H76" i="54" s="1"/>
  <c r="G75" i="54"/>
  <c r="H75" i="54" s="1"/>
  <c r="G72" i="53"/>
  <c r="H72" i="53" s="1"/>
  <c r="G71" i="53"/>
  <c r="H71" i="53" s="1"/>
  <c r="G70" i="53"/>
  <c r="H70" i="53" s="1"/>
  <c r="G69" i="53"/>
  <c r="H69" i="53" s="1"/>
  <c r="G68" i="53"/>
  <c r="H68" i="53" s="1"/>
  <c r="G67" i="53"/>
  <c r="H67" i="53" s="1"/>
  <c r="G49" i="53"/>
  <c r="H49" i="53" s="1"/>
  <c r="G48" i="53"/>
  <c r="H48" i="53" s="1"/>
  <c r="G46" i="53"/>
  <c r="H46" i="53" s="1"/>
  <c r="G44" i="53"/>
  <c r="H44" i="53" s="1"/>
  <c r="G43" i="53"/>
  <c r="H43" i="53" s="1"/>
  <c r="G42" i="53"/>
  <c r="H42" i="53" s="1"/>
  <c r="G28" i="53"/>
  <c r="H28" i="53" s="1"/>
  <c r="G27" i="53"/>
  <c r="H27" i="53" s="1"/>
  <c r="G26" i="53"/>
  <c r="H26" i="53" s="1"/>
  <c r="G25" i="53"/>
  <c r="H25" i="53" s="1"/>
  <c r="G23" i="53"/>
  <c r="H23" i="53" s="1"/>
  <c r="G22" i="53"/>
  <c r="H22" i="53" s="1"/>
  <c r="G21" i="53"/>
  <c r="H21" i="53" s="1"/>
  <c r="G19" i="53"/>
  <c r="H19" i="53" s="1"/>
  <c r="G13" i="53"/>
  <c r="H13" i="53" s="1"/>
  <c r="G10" i="53"/>
  <c r="H10" i="53" s="1"/>
  <c r="G9" i="53"/>
  <c r="H9" i="53" s="1"/>
  <c r="G74" i="56"/>
  <c r="H74" i="56" s="1"/>
  <c r="G72" i="56"/>
  <c r="H72" i="56" s="1"/>
  <c r="G71" i="56"/>
  <c r="H71" i="56" s="1"/>
  <c r="G69" i="56"/>
  <c r="H69" i="56" s="1"/>
  <c r="G68" i="56"/>
  <c r="H68" i="56" s="1"/>
  <c r="G67" i="56"/>
  <c r="H67" i="56" s="1"/>
  <c r="G49" i="56"/>
  <c r="H49" i="56" s="1"/>
  <c r="G48" i="56"/>
  <c r="H48" i="56" s="1"/>
  <c r="G46" i="56"/>
  <c r="H46" i="56" s="1"/>
  <c r="G44" i="56"/>
  <c r="H44" i="56" s="1"/>
  <c r="G43" i="56"/>
  <c r="H43" i="56" s="1"/>
  <c r="G42" i="56"/>
  <c r="H42" i="56" s="1"/>
  <c r="G35" i="56"/>
  <c r="H35" i="56" s="1"/>
  <c r="G34" i="56"/>
  <c r="H34" i="56" s="1"/>
  <c r="G33" i="56"/>
  <c r="H33" i="56" s="1"/>
  <c r="G32" i="56"/>
  <c r="H32" i="56" s="1"/>
  <c r="G31" i="56"/>
  <c r="H31" i="56" s="1"/>
  <c r="G30" i="56"/>
  <c r="H30" i="56" s="1"/>
  <c r="G29" i="56"/>
  <c r="H29" i="56" s="1"/>
  <c r="G28" i="56"/>
  <c r="H28" i="56" s="1"/>
  <c r="G27" i="56"/>
  <c r="H27" i="56" s="1"/>
  <c r="G26" i="56"/>
  <c r="H26" i="56" s="1"/>
  <c r="G25" i="56"/>
  <c r="H25" i="56" s="1"/>
  <c r="G24" i="56"/>
  <c r="H24" i="56" s="1"/>
  <c r="G23" i="56"/>
  <c r="H23" i="56" s="1"/>
  <c r="G22" i="56"/>
  <c r="H22" i="56" s="1"/>
  <c r="G21" i="56"/>
  <c r="H21" i="56" s="1"/>
  <c r="G19" i="56"/>
  <c r="H19" i="56" s="1"/>
  <c r="G15" i="56"/>
  <c r="H15" i="56" s="1"/>
  <c r="G13" i="56"/>
  <c r="H13" i="56" s="1"/>
  <c r="G10" i="56"/>
  <c r="H10" i="56" s="1"/>
  <c r="G9" i="56"/>
  <c r="H9" i="56" s="1"/>
  <c r="G77" i="55"/>
  <c r="H77" i="55" s="1"/>
  <c r="G76" i="55"/>
  <c r="H76" i="55" s="1"/>
  <c r="G75" i="55"/>
  <c r="H75" i="55" s="1"/>
  <c r="G74" i="55"/>
  <c r="H74" i="55" s="1"/>
  <c r="G72" i="55"/>
  <c r="H72" i="55" s="1"/>
  <c r="G71" i="55"/>
  <c r="H71" i="55" s="1"/>
  <c r="G70" i="55"/>
  <c r="H70" i="55" s="1"/>
  <c r="G69" i="55"/>
  <c r="H69" i="55" s="1"/>
  <c r="G68" i="55"/>
  <c r="H68" i="55" s="1"/>
  <c r="G67" i="55"/>
  <c r="H67" i="55" s="1"/>
  <c r="G48" i="55"/>
  <c r="H48" i="55" s="1"/>
  <c r="G49" i="55"/>
  <c r="H49" i="55" s="1"/>
  <c r="G46" i="55"/>
  <c r="H46" i="55" s="1"/>
  <c r="G44" i="55"/>
  <c r="H44" i="55" s="1"/>
  <c r="G43" i="55"/>
  <c r="H43" i="55" s="1"/>
  <c r="G42" i="55"/>
  <c r="H42" i="55" s="1"/>
  <c r="G35" i="55"/>
  <c r="H35" i="55" s="1"/>
  <c r="G34" i="55"/>
  <c r="H34" i="55" s="1"/>
  <c r="G33" i="55"/>
  <c r="H33" i="55" s="1"/>
  <c r="G32" i="55"/>
  <c r="H32" i="55" s="1"/>
  <c r="G31" i="55"/>
  <c r="H31" i="55" s="1"/>
  <c r="G30" i="55"/>
  <c r="H30" i="55" s="1"/>
  <c r="G29" i="55"/>
  <c r="H29" i="55" s="1"/>
  <c r="G28" i="55"/>
  <c r="H28" i="55" s="1"/>
  <c r="G27" i="55"/>
  <c r="H27" i="55" s="1"/>
  <c r="G26" i="55"/>
  <c r="H26" i="55" s="1"/>
  <c r="G25" i="55"/>
  <c r="H25" i="55" s="1"/>
  <c r="G24" i="55"/>
  <c r="H24" i="55" s="1"/>
  <c r="G23" i="55"/>
  <c r="H23" i="55" s="1"/>
  <c r="G22" i="55"/>
  <c r="H22" i="55" s="1"/>
  <c r="G21" i="55"/>
  <c r="H21" i="55" s="1"/>
  <c r="G19" i="55"/>
  <c r="H19" i="55" s="1"/>
  <c r="G15" i="55"/>
  <c r="H15" i="55" s="1"/>
  <c r="G13" i="55"/>
  <c r="H13" i="55" s="1"/>
  <c r="G10" i="55"/>
  <c r="H10" i="55" s="1"/>
  <c r="G9" i="55"/>
  <c r="H9" i="55" s="1"/>
  <c r="G77" i="59"/>
  <c r="H77" i="59" s="1"/>
  <c r="G70" i="59"/>
  <c r="H70" i="59" s="1"/>
  <c r="G69" i="59"/>
  <c r="H69" i="59" s="1"/>
  <c r="G68" i="59"/>
  <c r="H68" i="59" s="1"/>
  <c r="G67" i="59"/>
  <c r="H67" i="59" s="1"/>
  <c r="G49" i="59"/>
  <c r="H49" i="59" s="1"/>
  <c r="G48" i="59"/>
  <c r="H48" i="59" s="1"/>
  <c r="G40" i="59"/>
  <c r="H40" i="59" s="1"/>
  <c r="G39" i="59"/>
  <c r="H39" i="59" s="1"/>
  <c r="G15" i="59"/>
  <c r="H15" i="59" s="1"/>
  <c r="G33" i="60"/>
  <c r="H33" i="60" s="1"/>
  <c r="G32" i="60"/>
  <c r="H32" i="60" s="1"/>
  <c r="G31" i="60"/>
  <c r="H31" i="60" s="1"/>
  <c r="G30" i="60"/>
  <c r="H30" i="60" s="1"/>
  <c r="G29" i="60"/>
  <c r="H29" i="60" s="1"/>
  <c r="G28" i="60"/>
  <c r="H28" i="60" s="1"/>
  <c r="G27" i="60"/>
  <c r="H27" i="60" s="1"/>
  <c r="G26" i="60"/>
  <c r="H26" i="60" s="1"/>
  <c r="G25" i="60"/>
  <c r="H25" i="60" s="1"/>
  <c r="G23" i="60"/>
  <c r="H23" i="60" s="1"/>
  <c r="H22" i="60"/>
  <c r="G22" i="60"/>
  <c r="G18" i="60"/>
  <c r="H18" i="60" s="1"/>
  <c r="G17" i="60"/>
  <c r="H17" i="60" s="1"/>
  <c r="G16" i="60"/>
  <c r="H16" i="60" s="1"/>
  <c r="G13" i="60"/>
  <c r="H13" i="60" s="1"/>
  <c r="G10" i="60"/>
  <c r="H10" i="60" s="1"/>
  <c r="G9" i="60"/>
  <c r="H9" i="60" s="1"/>
  <c r="G77" i="61"/>
  <c r="H77" i="61" s="1"/>
  <c r="G76" i="61"/>
  <c r="H76" i="61" s="1"/>
  <c r="G75" i="61"/>
  <c r="H75" i="61" s="1"/>
  <c r="G72" i="61"/>
  <c r="H72" i="61" s="1"/>
  <c r="G71" i="61"/>
  <c r="H71" i="61" s="1"/>
  <c r="G70" i="61"/>
  <c r="H70" i="61" s="1"/>
  <c r="H69" i="61"/>
  <c r="G69" i="61"/>
  <c r="G68" i="61"/>
  <c r="H68" i="61" s="1"/>
  <c r="G67" i="61"/>
  <c r="H67" i="61" s="1"/>
  <c r="G63" i="61"/>
  <c r="H63" i="61" s="1"/>
  <c r="G62" i="61"/>
  <c r="H62" i="61" s="1"/>
  <c r="G61" i="61"/>
  <c r="H61" i="61" s="1"/>
  <c r="G60" i="61"/>
  <c r="H60" i="61" s="1"/>
  <c r="G59" i="61"/>
  <c r="H59" i="61" s="1"/>
  <c r="G58" i="61"/>
  <c r="H58" i="61" s="1"/>
  <c r="G57" i="61"/>
  <c r="H57" i="61" s="1"/>
  <c r="G56" i="61"/>
  <c r="H56" i="61" s="1"/>
  <c r="G54" i="61"/>
  <c r="H54" i="61" s="1"/>
  <c r="G52" i="61"/>
  <c r="H52" i="61" s="1"/>
  <c r="G51" i="61"/>
  <c r="H51" i="61" s="1"/>
  <c r="G50" i="61"/>
  <c r="H50" i="61" s="1"/>
  <c r="G49" i="61"/>
  <c r="H49" i="61" s="1"/>
  <c r="G48" i="61"/>
  <c r="H48" i="61" s="1"/>
  <c r="G46" i="61"/>
  <c r="H46" i="61" s="1"/>
  <c r="G44" i="61"/>
  <c r="H44" i="61" s="1"/>
  <c r="G43" i="61"/>
  <c r="H43" i="61" s="1"/>
  <c r="G42" i="61"/>
  <c r="H42" i="61" s="1"/>
  <c r="G40" i="61"/>
  <c r="H40" i="61" s="1"/>
  <c r="G39" i="61"/>
  <c r="H39" i="61" s="1"/>
  <c r="G35" i="61"/>
  <c r="H35" i="61" s="1"/>
  <c r="G34" i="61"/>
  <c r="H34" i="61" s="1"/>
  <c r="G33" i="61"/>
  <c r="H33" i="61" s="1"/>
  <c r="G32" i="61"/>
  <c r="H32" i="61" s="1"/>
  <c r="G31" i="61"/>
  <c r="H31" i="61" s="1"/>
  <c r="G30" i="61"/>
  <c r="H30" i="61" s="1"/>
  <c r="G29" i="61"/>
  <c r="H29" i="61" s="1"/>
  <c r="G28" i="61"/>
  <c r="H28" i="61" s="1"/>
  <c r="G27" i="61"/>
  <c r="H27" i="61" s="1"/>
  <c r="G26" i="61"/>
  <c r="H26" i="61" s="1"/>
  <c r="G25" i="61"/>
  <c r="H25" i="61" s="1"/>
  <c r="G24" i="61"/>
  <c r="H24" i="61" s="1"/>
  <c r="G23" i="61"/>
  <c r="H23" i="61" s="1"/>
  <c r="G22" i="61"/>
  <c r="H22" i="61" s="1"/>
  <c r="G21" i="61"/>
  <c r="H21" i="61" s="1"/>
  <c r="G19" i="61"/>
  <c r="H19" i="61" s="1"/>
  <c r="G15" i="61"/>
  <c r="H15" i="61" s="1"/>
  <c r="G13" i="61"/>
  <c r="H13" i="61" s="1"/>
  <c r="G10" i="61"/>
  <c r="H10" i="61" s="1"/>
  <c r="G9" i="61"/>
  <c r="H9" i="61" s="1"/>
  <c r="G74" i="57"/>
  <c r="H74" i="57" s="1"/>
  <c r="G72" i="57"/>
  <c r="H72" i="57" s="1"/>
  <c r="G71" i="57"/>
  <c r="H71" i="57" s="1"/>
  <c r="G70" i="57"/>
  <c r="H70" i="57" s="1"/>
  <c r="G49" i="57"/>
  <c r="H49" i="57" s="1"/>
  <c r="G48" i="57"/>
  <c r="H48" i="57" s="1"/>
  <c r="G43" i="57"/>
  <c r="H43" i="57" s="1"/>
  <c r="G42" i="57"/>
  <c r="H42" i="57" s="1"/>
  <c r="G40" i="57"/>
  <c r="H40" i="57" s="1"/>
  <c r="G39" i="57"/>
  <c r="H39" i="57" s="1"/>
  <c r="G15" i="57"/>
  <c r="H15" i="57" s="1"/>
  <c r="G13" i="57"/>
  <c r="H13" i="57" s="1"/>
  <c r="G10" i="57"/>
  <c r="H10" i="57" s="1"/>
  <c r="G9" i="57"/>
  <c r="H9" i="57" s="1"/>
  <c r="G70" i="35"/>
  <c r="H70" i="35" s="1"/>
  <c r="G69" i="35"/>
  <c r="H69" i="35" s="1"/>
  <c r="G68" i="35"/>
  <c r="H68" i="35" s="1"/>
  <c r="G67" i="35"/>
  <c r="H67" i="35" s="1"/>
  <c r="G49" i="35"/>
  <c r="H49" i="35" s="1"/>
  <c r="G48" i="35"/>
  <c r="H48" i="35" s="1"/>
  <c r="G46" i="35"/>
  <c r="H46" i="35" s="1"/>
  <c r="G43" i="35"/>
  <c r="H43" i="35" s="1"/>
  <c r="G42" i="35"/>
  <c r="H42" i="35" s="1"/>
  <c r="G31" i="35"/>
  <c r="H31" i="35" s="1"/>
  <c r="G30" i="35"/>
  <c r="H30" i="35" s="1"/>
  <c r="G29" i="35"/>
  <c r="H29" i="35" s="1"/>
  <c r="G28" i="35"/>
  <c r="H28" i="35" s="1"/>
  <c r="G27" i="35"/>
  <c r="H27" i="35" s="1"/>
  <c r="G26" i="35"/>
  <c r="H26" i="35" s="1"/>
  <c r="G25" i="35"/>
  <c r="H25" i="35" s="1"/>
  <c r="G24" i="35"/>
  <c r="H24" i="35" s="1"/>
  <c r="G23" i="35"/>
  <c r="H23" i="35" s="1"/>
  <c r="G22" i="35"/>
  <c r="H22" i="35" s="1"/>
  <c r="G21" i="35"/>
  <c r="H21" i="35" s="1"/>
  <c r="G19" i="35"/>
  <c r="H19" i="35" s="1"/>
  <c r="G18" i="35"/>
  <c r="H18" i="35" s="1"/>
  <c r="G17" i="35"/>
  <c r="H17" i="35" s="1"/>
  <c r="G16" i="35"/>
  <c r="H16" i="35" s="1"/>
  <c r="G15" i="35"/>
  <c r="H15" i="35" s="1"/>
  <c r="G13" i="35"/>
  <c r="H13" i="35" s="1"/>
  <c r="G12" i="35"/>
  <c r="H12" i="35" s="1"/>
  <c r="G11" i="35"/>
  <c r="H11" i="35" s="1"/>
  <c r="G10" i="35"/>
  <c r="H10" i="35" s="1"/>
  <c r="G9" i="35"/>
  <c r="H9" i="35" s="1"/>
  <c r="G77" i="58"/>
  <c r="H77" i="58" s="1"/>
  <c r="G76" i="58"/>
  <c r="H76" i="58" s="1"/>
  <c r="G75" i="58"/>
  <c r="H75" i="58" s="1"/>
  <c r="G74" i="58"/>
  <c r="H74" i="58" s="1"/>
  <c r="G73" i="58"/>
  <c r="H73" i="58" s="1"/>
  <c r="G72" i="58"/>
  <c r="H72" i="58" s="1"/>
  <c r="G71" i="58"/>
  <c r="H71" i="58" s="1"/>
  <c r="G70" i="58"/>
  <c r="H70" i="58" s="1"/>
  <c r="G69" i="58"/>
  <c r="H69" i="58" s="1"/>
  <c r="G68" i="58"/>
  <c r="H68" i="58" s="1"/>
  <c r="G67" i="58"/>
  <c r="H67" i="58" s="1"/>
  <c r="G63" i="58"/>
  <c r="H63" i="58" s="1"/>
  <c r="G62" i="58"/>
  <c r="H62" i="58" s="1"/>
  <c r="G61" i="58"/>
  <c r="H61" i="58" s="1"/>
  <c r="G60" i="58"/>
  <c r="H60" i="58" s="1"/>
  <c r="G59" i="58"/>
  <c r="H59" i="58" s="1"/>
  <c r="G58" i="58"/>
  <c r="H58" i="58" s="1"/>
  <c r="G57" i="58"/>
  <c r="H57" i="58" s="1"/>
  <c r="G56" i="58"/>
  <c r="H56" i="58" s="1"/>
  <c r="G54" i="58"/>
  <c r="H54" i="58" s="1"/>
  <c r="G52" i="58"/>
  <c r="H52" i="58" s="1"/>
  <c r="G51" i="58"/>
  <c r="H51" i="58" s="1"/>
  <c r="G50" i="58"/>
  <c r="H50" i="58" s="1"/>
  <c r="G49" i="58"/>
  <c r="H49" i="58" s="1"/>
  <c r="G48" i="58"/>
  <c r="H48" i="58" s="1"/>
  <c r="G46" i="58"/>
  <c r="H46" i="58" s="1"/>
  <c r="G44" i="58"/>
  <c r="H44" i="58" s="1"/>
  <c r="G43" i="58"/>
  <c r="H43" i="58" s="1"/>
  <c r="G42" i="58"/>
  <c r="H42" i="58" s="1"/>
  <c r="G40" i="58"/>
  <c r="H40" i="58" s="1"/>
  <c r="G39" i="58"/>
  <c r="H39" i="58" s="1"/>
  <c r="G35" i="58"/>
  <c r="H35" i="58" s="1"/>
  <c r="G34" i="58"/>
  <c r="H34" i="58" s="1"/>
  <c r="G33" i="58"/>
  <c r="H33" i="58" s="1"/>
  <c r="G32" i="58"/>
  <c r="H32" i="58" s="1"/>
  <c r="G31" i="58"/>
  <c r="H31" i="58" s="1"/>
  <c r="G30" i="58"/>
  <c r="H30" i="58" s="1"/>
  <c r="G29" i="58"/>
  <c r="H29" i="58" s="1"/>
  <c r="G28" i="58"/>
  <c r="H28" i="58" s="1"/>
  <c r="G27" i="58"/>
  <c r="H27" i="58" s="1"/>
  <c r="G26" i="58"/>
  <c r="H26" i="58" s="1"/>
  <c r="G25" i="58"/>
  <c r="H25" i="58" s="1"/>
  <c r="G24" i="58"/>
  <c r="H24" i="58" s="1"/>
  <c r="G23" i="58"/>
  <c r="H23" i="58" s="1"/>
  <c r="G22" i="58"/>
  <c r="H22" i="58" s="1"/>
  <c r="G21" i="58"/>
  <c r="H21" i="58" s="1"/>
  <c r="G19" i="58"/>
  <c r="H19" i="58" s="1"/>
  <c r="G18" i="58"/>
  <c r="H18" i="58" s="1"/>
  <c r="G17" i="58"/>
  <c r="H17" i="58" s="1"/>
  <c r="G16" i="58"/>
  <c r="H16" i="58" s="1"/>
  <c r="G15" i="58"/>
  <c r="H15" i="58" s="1"/>
  <c r="G14" i="58"/>
  <c r="H14" i="58" s="1"/>
  <c r="G13" i="58"/>
  <c r="H13" i="58" s="1"/>
  <c r="G12" i="58"/>
  <c r="H12" i="58" s="1"/>
  <c r="G11" i="58"/>
  <c r="H11" i="58" s="1"/>
  <c r="G10" i="58"/>
  <c r="H10" i="58" s="1"/>
  <c r="G9" i="58"/>
  <c r="H9" i="58" s="1"/>
  <c r="G77" i="50"/>
  <c r="H77" i="50" s="1"/>
  <c r="G76" i="50"/>
  <c r="H76" i="50" s="1"/>
  <c r="G75" i="50"/>
  <c r="H75" i="50" s="1"/>
  <c r="G74" i="50"/>
  <c r="H74" i="50" s="1"/>
  <c r="G73" i="50"/>
  <c r="H73" i="50" s="1"/>
  <c r="G72" i="50"/>
  <c r="H72" i="50" s="1"/>
  <c r="G71" i="50"/>
  <c r="H71" i="50" s="1"/>
  <c r="G70" i="50"/>
  <c r="H70" i="50" s="1"/>
  <c r="G69" i="50"/>
  <c r="H69" i="50" s="1"/>
  <c r="G68" i="50"/>
  <c r="H68" i="50" s="1"/>
  <c r="G67" i="50"/>
  <c r="H67" i="50" s="1"/>
  <c r="G63" i="50"/>
  <c r="H63" i="50" s="1"/>
  <c r="G62" i="50"/>
  <c r="H62" i="50" s="1"/>
  <c r="G61" i="50"/>
  <c r="H61" i="50" s="1"/>
  <c r="G60" i="50"/>
  <c r="H60" i="50" s="1"/>
  <c r="G59" i="50"/>
  <c r="H59" i="50" s="1"/>
  <c r="G58" i="50"/>
  <c r="H58" i="50" s="1"/>
  <c r="G57" i="50"/>
  <c r="H57" i="50" s="1"/>
  <c r="G56" i="50"/>
  <c r="H56" i="50" s="1"/>
  <c r="G54" i="50"/>
  <c r="H54" i="50" s="1"/>
  <c r="G52" i="50"/>
  <c r="H52" i="50" s="1"/>
  <c r="G51" i="50"/>
  <c r="H51" i="50" s="1"/>
  <c r="G50" i="50"/>
  <c r="H50" i="50" s="1"/>
  <c r="G49" i="50"/>
  <c r="H49" i="50" s="1"/>
  <c r="G48" i="50"/>
  <c r="H48" i="50" s="1"/>
  <c r="G46" i="50"/>
  <c r="H46" i="50" s="1"/>
  <c r="G44" i="50"/>
  <c r="H44" i="50" s="1"/>
  <c r="G43" i="50"/>
  <c r="H43" i="50" s="1"/>
  <c r="G42" i="50"/>
  <c r="H42" i="50" s="1"/>
  <c r="G40" i="50"/>
  <c r="H40" i="50" s="1"/>
  <c r="G39" i="50"/>
  <c r="H39" i="50" s="1"/>
  <c r="G35" i="50"/>
  <c r="H35" i="50" s="1"/>
  <c r="G34" i="50"/>
  <c r="H34" i="50" s="1"/>
  <c r="G33" i="50"/>
  <c r="H33" i="50" s="1"/>
  <c r="G32" i="50"/>
  <c r="H32" i="50" s="1"/>
  <c r="G31" i="50"/>
  <c r="H31" i="50" s="1"/>
  <c r="G30" i="50"/>
  <c r="H30" i="50" s="1"/>
  <c r="G29" i="50"/>
  <c r="H29" i="50" s="1"/>
  <c r="G28" i="50"/>
  <c r="H28" i="50" s="1"/>
  <c r="G27" i="50"/>
  <c r="H27" i="50" s="1"/>
  <c r="G26" i="50"/>
  <c r="H26" i="50" s="1"/>
  <c r="G25" i="50"/>
  <c r="H25" i="50" s="1"/>
  <c r="G24" i="50"/>
  <c r="H24" i="50" s="1"/>
  <c r="G23" i="50"/>
  <c r="H23" i="50" s="1"/>
  <c r="G22" i="50"/>
  <c r="H22" i="50" s="1"/>
  <c r="G21" i="50"/>
  <c r="H21" i="50" s="1"/>
  <c r="G19" i="50"/>
  <c r="H19" i="50" s="1"/>
  <c r="G18" i="50"/>
  <c r="H18" i="50" s="1"/>
  <c r="G17" i="50"/>
  <c r="H17" i="50" s="1"/>
  <c r="G16" i="50"/>
  <c r="H16" i="50" s="1"/>
  <c r="G15" i="50"/>
  <c r="H15" i="50" s="1"/>
  <c r="G14" i="50"/>
  <c r="H14" i="50" s="1"/>
  <c r="G13" i="50"/>
  <c r="H13" i="50" s="1"/>
  <c r="G12" i="50"/>
  <c r="H12" i="50" s="1"/>
  <c r="G11" i="50"/>
  <c r="H11" i="50" s="1"/>
  <c r="G10" i="50"/>
  <c r="H10" i="50" s="1"/>
  <c r="G9" i="50"/>
  <c r="H9" i="50" s="1"/>
  <c r="G77" i="1"/>
  <c r="H77" i="1" s="1"/>
  <c r="G76" i="1"/>
  <c r="H76" i="1" s="1"/>
  <c r="G75" i="1"/>
  <c r="H75" i="1" s="1"/>
  <c r="G74" i="1"/>
  <c r="H74" i="1" s="1"/>
  <c r="G73" i="1"/>
  <c r="H73" i="1" s="1"/>
  <c r="G72" i="1"/>
  <c r="H72" i="1" s="1"/>
  <c r="G71" i="1"/>
  <c r="H71" i="1" s="1"/>
  <c r="G70" i="1"/>
  <c r="H70" i="1" s="1"/>
  <c r="G69" i="1"/>
  <c r="H69" i="1" s="1"/>
  <c r="H68" i="1"/>
  <c r="G68" i="1"/>
  <c r="G67" i="1"/>
  <c r="H67" i="1" s="1"/>
  <c r="G63" i="1"/>
  <c r="H63" i="1" s="1"/>
  <c r="G62" i="1"/>
  <c r="H62" i="1" s="1"/>
  <c r="G61" i="1"/>
  <c r="H61" i="1" s="1"/>
  <c r="G60" i="1"/>
  <c r="H60" i="1" s="1"/>
  <c r="G59" i="1"/>
  <c r="H59" i="1" s="1"/>
  <c r="G58" i="1"/>
  <c r="H58" i="1" s="1"/>
  <c r="G57" i="1"/>
  <c r="H57" i="1" s="1"/>
  <c r="G56" i="1"/>
  <c r="H56" i="1" s="1"/>
  <c r="G54" i="1"/>
  <c r="H54" i="1" s="1"/>
  <c r="G52" i="1"/>
  <c r="H52" i="1" s="1"/>
  <c r="G51" i="1"/>
  <c r="H51" i="1" s="1"/>
  <c r="G50" i="1"/>
  <c r="H50" i="1" s="1"/>
  <c r="G49" i="1"/>
  <c r="H49" i="1" s="1"/>
  <c r="G48" i="1"/>
  <c r="H48" i="1" s="1"/>
  <c r="G46" i="1"/>
  <c r="H46" i="1" s="1"/>
  <c r="G44" i="1"/>
  <c r="H44" i="1" s="1"/>
  <c r="G43" i="1"/>
  <c r="H43" i="1" s="1"/>
  <c r="G42" i="1"/>
  <c r="H42" i="1" s="1"/>
  <c r="G40" i="1"/>
  <c r="H40" i="1" s="1"/>
  <c r="G39" i="1"/>
  <c r="H39" i="1" s="1"/>
  <c r="G35" i="1"/>
  <c r="H35" i="1" s="1"/>
  <c r="G34" i="1"/>
  <c r="H34" i="1" s="1"/>
  <c r="G33" i="1"/>
  <c r="H33" i="1" s="1"/>
  <c r="G32" i="1"/>
  <c r="H32" i="1" s="1"/>
  <c r="G31" i="1"/>
  <c r="H31" i="1" s="1"/>
  <c r="G30" i="1"/>
  <c r="H30" i="1" s="1"/>
  <c r="G29" i="1"/>
  <c r="H29" i="1" s="1"/>
  <c r="G28" i="1"/>
  <c r="H28" i="1" s="1"/>
  <c r="G27" i="1"/>
  <c r="H27" i="1" s="1"/>
  <c r="G26" i="1"/>
  <c r="H26" i="1" s="1"/>
  <c r="G25" i="1"/>
  <c r="H25" i="1" s="1"/>
  <c r="G24" i="1"/>
  <c r="H24" i="1" s="1"/>
  <c r="G23" i="1"/>
  <c r="H23" i="1" s="1"/>
  <c r="G22" i="1"/>
  <c r="H22" i="1" s="1"/>
  <c r="G21" i="1"/>
  <c r="H21" i="1" s="1"/>
  <c r="G19" i="1"/>
  <c r="H19" i="1" s="1"/>
  <c r="G18" i="1"/>
  <c r="H18" i="1" s="1"/>
  <c r="G17" i="1"/>
  <c r="H17" i="1" s="1"/>
  <c r="G16" i="1"/>
  <c r="H16" i="1" s="1"/>
  <c r="G15" i="1"/>
  <c r="H15" i="1" s="1"/>
  <c r="G14" i="1"/>
  <c r="H14" i="1" s="1"/>
  <c r="G13" i="1"/>
  <c r="H13" i="1" s="1"/>
  <c r="G12" i="1"/>
  <c r="H12" i="1" s="1"/>
  <c r="G11" i="1"/>
  <c r="H11" i="1" s="1"/>
  <c r="G10" i="1"/>
  <c r="H10" i="1" s="1"/>
  <c r="G9" i="1"/>
  <c r="H9" i="1" s="1"/>
  <c r="G77" i="49"/>
  <c r="H77" i="49" s="1"/>
  <c r="G76" i="49"/>
  <c r="H76" i="49" s="1"/>
  <c r="G75" i="49"/>
  <c r="H75" i="49" s="1"/>
  <c r="G74" i="49"/>
  <c r="H74" i="49" s="1"/>
  <c r="G73" i="49"/>
  <c r="H73" i="49" s="1"/>
  <c r="G72" i="49"/>
  <c r="H72" i="49" s="1"/>
  <c r="G71" i="49"/>
  <c r="H71" i="49" s="1"/>
  <c r="G70" i="49"/>
  <c r="H70" i="49" s="1"/>
  <c r="G69" i="49"/>
  <c r="H69" i="49" s="1"/>
  <c r="G68" i="49"/>
  <c r="H68" i="49" s="1"/>
  <c r="G67" i="49"/>
  <c r="H67" i="49" s="1"/>
  <c r="G63" i="49"/>
  <c r="H63" i="49" s="1"/>
  <c r="G62" i="49"/>
  <c r="H62" i="49" s="1"/>
  <c r="G61" i="49"/>
  <c r="H61" i="49" s="1"/>
  <c r="G60" i="49"/>
  <c r="H60" i="49" s="1"/>
  <c r="G59" i="49"/>
  <c r="H59" i="49" s="1"/>
  <c r="G58" i="49"/>
  <c r="H58" i="49" s="1"/>
  <c r="G57" i="49"/>
  <c r="H57" i="49" s="1"/>
  <c r="G56" i="49"/>
  <c r="H56" i="49" s="1"/>
  <c r="G54" i="49"/>
  <c r="H54" i="49" s="1"/>
  <c r="G52" i="49"/>
  <c r="H52" i="49" s="1"/>
  <c r="G51" i="49"/>
  <c r="H51" i="49" s="1"/>
  <c r="G50" i="49"/>
  <c r="H50" i="49" s="1"/>
  <c r="G49" i="49"/>
  <c r="H49" i="49" s="1"/>
  <c r="G48" i="49"/>
  <c r="H48" i="49" s="1"/>
  <c r="G46" i="49"/>
  <c r="H46" i="49" s="1"/>
  <c r="G44" i="49"/>
  <c r="H44" i="49" s="1"/>
  <c r="G43" i="49"/>
  <c r="H43" i="49" s="1"/>
  <c r="G42" i="49"/>
  <c r="H42" i="49" s="1"/>
  <c r="G40" i="49"/>
  <c r="H40" i="49" s="1"/>
  <c r="G39" i="49"/>
  <c r="H39" i="49" s="1"/>
  <c r="G35" i="49"/>
  <c r="H35" i="49" s="1"/>
  <c r="G34" i="49"/>
  <c r="H34" i="49" s="1"/>
  <c r="G33" i="49"/>
  <c r="H33" i="49" s="1"/>
  <c r="G32" i="49"/>
  <c r="H32" i="49" s="1"/>
  <c r="G31" i="49"/>
  <c r="H31" i="49" s="1"/>
  <c r="G30" i="49"/>
  <c r="H30" i="49" s="1"/>
  <c r="G29" i="49"/>
  <c r="H29" i="49" s="1"/>
  <c r="G28" i="49"/>
  <c r="H28" i="49" s="1"/>
  <c r="G27" i="49"/>
  <c r="H27" i="49" s="1"/>
  <c r="G26" i="49"/>
  <c r="H26" i="49" s="1"/>
  <c r="G25" i="49"/>
  <c r="H25" i="49" s="1"/>
  <c r="G24" i="49"/>
  <c r="H24" i="49" s="1"/>
  <c r="G23" i="49"/>
  <c r="H23" i="49" s="1"/>
  <c r="G22" i="49"/>
  <c r="H22" i="49" s="1"/>
  <c r="G21" i="49"/>
  <c r="H21" i="49" s="1"/>
  <c r="G19" i="49"/>
  <c r="H19" i="49" s="1"/>
  <c r="G18" i="49"/>
  <c r="H18" i="49" s="1"/>
  <c r="G17" i="49"/>
  <c r="H17" i="49" s="1"/>
  <c r="G16" i="49"/>
  <c r="H16" i="49" s="1"/>
  <c r="G15" i="49"/>
  <c r="H15" i="49" s="1"/>
  <c r="G14" i="49"/>
  <c r="H14" i="49" s="1"/>
  <c r="G13" i="49"/>
  <c r="H13" i="49" s="1"/>
  <c r="G12" i="49"/>
  <c r="H12" i="49" s="1"/>
  <c r="G11" i="49"/>
  <c r="H11" i="49" s="1"/>
  <c r="G10" i="49"/>
  <c r="H10" i="49" s="1"/>
  <c r="G9" i="49"/>
  <c r="H9" i="49" s="1"/>
  <c r="G10" i="22" l="1"/>
  <c r="H58" i="48"/>
  <c r="H33" i="48"/>
  <c r="H30" i="48"/>
  <c r="H71" i="22"/>
  <c r="H34" i="22"/>
  <c r="H26" i="25"/>
  <c r="H34" i="48"/>
  <c r="H15" i="22"/>
  <c r="G33" i="22"/>
  <c r="H41" i="22"/>
  <c r="H25" i="25"/>
  <c r="I25" i="25" s="1"/>
  <c r="H22" i="25"/>
  <c r="I22" i="25" s="1"/>
  <c r="G75" i="25"/>
  <c r="H17" i="48"/>
  <c r="H16" i="47"/>
  <c r="H12" i="47"/>
  <c r="H76" i="47"/>
  <c r="H12" i="22"/>
  <c r="G11" i="22"/>
  <c r="H76" i="48"/>
  <c r="H62" i="25"/>
  <c r="I62" i="25" s="1"/>
  <c r="G61" i="25"/>
  <c r="H51" i="25"/>
  <c r="H43" i="25"/>
  <c r="G75" i="48"/>
  <c r="H58" i="47"/>
  <c r="H51" i="47"/>
  <c r="H44" i="47"/>
  <c r="H71" i="47"/>
  <c r="H76" i="22"/>
  <c r="H62" i="22"/>
  <c r="H61" i="22"/>
  <c r="H58" i="22"/>
  <c r="G53" i="22"/>
  <c r="H34" i="25"/>
  <c r="G33" i="25"/>
  <c r="H30" i="25"/>
  <c r="I30" i="25" s="1"/>
  <c r="H29" i="25"/>
  <c r="G17" i="25"/>
  <c r="H16" i="25"/>
  <c r="G13" i="25"/>
  <c r="H12" i="25"/>
  <c r="H58" i="25"/>
  <c r="G57" i="25"/>
  <c r="G50" i="25"/>
  <c r="I50" i="25" s="1"/>
  <c r="H76" i="25"/>
  <c r="I76" i="25" s="1"/>
  <c r="H72" i="25"/>
  <c r="G71" i="25"/>
  <c r="H72" i="48"/>
  <c r="G71" i="48"/>
  <c r="H62" i="48"/>
  <c r="H61" i="48"/>
  <c r="G57" i="48"/>
  <c r="H51" i="48"/>
  <c r="G50" i="48"/>
  <c r="H43" i="48"/>
  <c r="H29" i="48"/>
  <c r="H26" i="48"/>
  <c r="G25" i="48"/>
  <c r="H22" i="48"/>
  <c r="G16" i="48"/>
  <c r="G13" i="48"/>
  <c r="G12" i="48"/>
  <c r="H34" i="47"/>
  <c r="G33" i="47"/>
  <c r="G30" i="47"/>
  <c r="G29" i="47"/>
  <c r="G26" i="47"/>
  <c r="G25" i="47"/>
  <c r="G22" i="47"/>
  <c r="G15" i="47"/>
  <c r="G11" i="47"/>
  <c r="H62" i="47"/>
  <c r="G61" i="47"/>
  <c r="H57" i="47"/>
  <c r="G52" i="47"/>
  <c r="H43" i="47"/>
  <c r="G75" i="47"/>
  <c r="H72" i="47"/>
  <c r="G75" i="22"/>
  <c r="H72" i="22"/>
  <c r="H68" i="22"/>
  <c r="G57" i="22"/>
  <c r="H50" i="22"/>
  <c r="G49" i="22"/>
  <c r="G45" i="22"/>
  <c r="H30" i="22"/>
  <c r="G29" i="22"/>
  <c r="H26" i="22"/>
  <c r="H25" i="22"/>
  <c r="H22" i="22"/>
  <c r="H16" i="22"/>
  <c r="G70" i="47"/>
  <c r="G74" i="47"/>
  <c r="G78" i="47"/>
  <c r="H69" i="47"/>
  <c r="H73" i="47"/>
  <c r="H77" i="47"/>
  <c r="G60" i="47"/>
  <c r="G64" i="47"/>
  <c r="H59" i="47"/>
  <c r="H63" i="47"/>
  <c r="G55" i="47"/>
  <c r="G50" i="47"/>
  <c r="G49" i="47"/>
  <c r="G53" i="47"/>
  <c r="G47" i="47"/>
  <c r="G45" i="47"/>
  <c r="G41" i="47"/>
  <c r="G24" i="47"/>
  <c r="G28" i="47"/>
  <c r="G32" i="47"/>
  <c r="G36" i="47"/>
  <c r="H23" i="47"/>
  <c r="H27" i="47"/>
  <c r="H31" i="47"/>
  <c r="H35" i="47"/>
  <c r="G20" i="47"/>
  <c r="G14" i="47"/>
  <c r="G18" i="47"/>
  <c r="H13" i="47"/>
  <c r="H17" i="47"/>
  <c r="G70" i="48"/>
  <c r="G74" i="48"/>
  <c r="G78" i="48"/>
  <c r="H69" i="48"/>
  <c r="H73" i="48"/>
  <c r="H77" i="48"/>
  <c r="G60" i="48"/>
  <c r="G64" i="48"/>
  <c r="H59" i="48"/>
  <c r="H63" i="48"/>
  <c r="G55" i="48"/>
  <c r="G49" i="48"/>
  <c r="G53" i="48"/>
  <c r="H52" i="48"/>
  <c r="G47" i="48"/>
  <c r="G45" i="48"/>
  <c r="H44" i="48"/>
  <c r="G41" i="48"/>
  <c r="G24" i="48"/>
  <c r="G28" i="48"/>
  <c r="G32" i="48"/>
  <c r="G36" i="48"/>
  <c r="H23" i="48"/>
  <c r="H27" i="48"/>
  <c r="H31" i="48"/>
  <c r="H35" i="48"/>
  <c r="G20" i="48"/>
  <c r="G11" i="48"/>
  <c r="G15" i="48"/>
  <c r="G14" i="48"/>
  <c r="G18" i="48"/>
  <c r="G11" i="25"/>
  <c r="G15" i="25"/>
  <c r="G14" i="25"/>
  <c r="G18" i="25"/>
  <c r="G20" i="25"/>
  <c r="I20" i="25" s="1"/>
  <c r="G24" i="25"/>
  <c r="G28" i="25"/>
  <c r="I28" i="25" s="1"/>
  <c r="G32" i="25"/>
  <c r="G36" i="25"/>
  <c r="H23" i="25"/>
  <c r="H27" i="25"/>
  <c r="H31" i="25"/>
  <c r="I31" i="25" s="1"/>
  <c r="H35" i="25"/>
  <c r="G60" i="25"/>
  <c r="G64" i="25"/>
  <c r="H59" i="25"/>
  <c r="H63" i="25"/>
  <c r="G55" i="25"/>
  <c r="G49" i="25"/>
  <c r="G53" i="25"/>
  <c r="H52" i="25"/>
  <c r="G47" i="25"/>
  <c r="G45" i="25"/>
  <c r="H44" i="25"/>
  <c r="G41" i="25"/>
  <c r="I41" i="25" s="1"/>
  <c r="G70" i="25"/>
  <c r="G74" i="25"/>
  <c r="I74" i="25" s="1"/>
  <c r="G78" i="25"/>
  <c r="I78" i="25" s="1"/>
  <c r="H69" i="25"/>
  <c r="I69" i="25" s="1"/>
  <c r="H73" i="25"/>
  <c r="I73" i="25" s="1"/>
  <c r="H77" i="25"/>
  <c r="G68" i="25"/>
  <c r="G40" i="25"/>
  <c r="G10" i="25"/>
  <c r="G68" i="48"/>
  <c r="G40" i="48"/>
  <c r="G10" i="48"/>
  <c r="G68" i="47"/>
  <c r="G40" i="47"/>
  <c r="G10" i="47"/>
  <c r="G70" i="22"/>
  <c r="G74" i="22"/>
  <c r="G78" i="22"/>
  <c r="H69" i="22"/>
  <c r="H73" i="22"/>
  <c r="H77" i="22"/>
  <c r="G40" i="22"/>
  <c r="G44" i="22"/>
  <c r="G52" i="22"/>
  <c r="G60" i="22"/>
  <c r="G64" i="22"/>
  <c r="H43" i="22"/>
  <c r="H47" i="22"/>
  <c r="H51" i="22"/>
  <c r="H55" i="22"/>
  <c r="H59" i="22"/>
  <c r="H63" i="22"/>
  <c r="G24" i="22"/>
  <c r="G28" i="22"/>
  <c r="G32" i="22"/>
  <c r="G36" i="22"/>
  <c r="H23" i="22"/>
  <c r="H27" i="22"/>
  <c r="H31" i="22"/>
  <c r="H35" i="22"/>
  <c r="G20" i="22"/>
  <c r="G14" i="22"/>
  <c r="G18" i="22"/>
  <c r="H13" i="22"/>
  <c r="H17" i="22"/>
  <c r="I44" i="63"/>
  <c r="I44" i="64"/>
  <c r="I24" i="64"/>
  <c r="I46" i="69"/>
  <c r="I19" i="69"/>
  <c r="I46" i="68"/>
  <c r="I19" i="68"/>
  <c r="I46" i="67"/>
  <c r="I19" i="67"/>
  <c r="I46" i="66"/>
  <c r="I19" i="66"/>
  <c r="I28" i="65"/>
  <c r="I27" i="65"/>
  <c r="I26" i="65"/>
  <c r="I25" i="65"/>
  <c r="I23" i="65"/>
  <c r="I22" i="65"/>
  <c r="I21" i="65"/>
  <c r="I13" i="65"/>
  <c r="I9" i="65"/>
  <c r="I72" i="64"/>
  <c r="I71" i="64"/>
  <c r="I70" i="64"/>
  <c r="I69" i="64"/>
  <c r="I68" i="64"/>
  <c r="I67" i="64"/>
  <c r="I49" i="64"/>
  <c r="I48" i="64"/>
  <c r="I46" i="64"/>
  <c r="I43" i="64"/>
  <c r="I42" i="64"/>
  <c r="I28" i="64"/>
  <c r="I27" i="64"/>
  <c r="I26" i="64"/>
  <c r="I25" i="64"/>
  <c r="I23" i="64"/>
  <c r="I22" i="64"/>
  <c r="I21" i="64"/>
  <c r="I19" i="64"/>
  <c r="I15" i="64"/>
  <c r="I13" i="64"/>
  <c r="I9" i="64"/>
  <c r="I43" i="63"/>
  <c r="I42" i="63"/>
  <c r="I28" i="63"/>
  <c r="I27" i="63"/>
  <c r="I26" i="63"/>
  <c r="I25" i="63"/>
  <c r="I23" i="63"/>
  <c r="I22" i="63"/>
  <c r="I21" i="63"/>
  <c r="I13" i="63"/>
  <c r="I9" i="63"/>
  <c r="I43" i="25" l="1"/>
  <c r="I45" i="25"/>
  <c r="I49" i="25"/>
  <c r="I68" i="25"/>
  <c r="I53" i="25"/>
  <c r="I47" i="25"/>
  <c r="I36" i="25"/>
  <c r="I35" i="25"/>
  <c r="I26" i="25"/>
  <c r="I24" i="25"/>
  <c r="I18" i="25"/>
  <c r="I12" i="25"/>
  <c r="I10" i="25"/>
  <c r="I40" i="25"/>
  <c r="I44" i="25"/>
  <c r="I16" i="25"/>
  <c r="I60" i="25"/>
  <c r="I13" i="25"/>
  <c r="I17" i="25"/>
  <c r="I27" i="25"/>
  <c r="I34" i="25"/>
  <c r="I55" i="25"/>
  <c r="I57" i="25"/>
  <c r="I59" i="25"/>
  <c r="I61" i="25"/>
  <c r="I63" i="25"/>
  <c r="I75" i="25"/>
  <c r="I72" i="25"/>
  <c r="I29" i="25"/>
  <c r="I14" i="25"/>
  <c r="I23" i="25"/>
  <c r="I32" i="25"/>
  <c r="I51" i="25"/>
  <c r="I58" i="25"/>
  <c r="I70" i="25"/>
  <c r="I77" i="25"/>
  <c r="I11" i="25"/>
  <c r="I64" i="25"/>
  <c r="I15" i="25"/>
  <c r="I33" i="25"/>
  <c r="I52" i="25"/>
  <c r="I71" i="25"/>
  <c r="I77" i="61"/>
  <c r="I76" i="61"/>
  <c r="I75" i="61"/>
  <c r="I72" i="61"/>
  <c r="I71" i="61"/>
  <c r="I70" i="61"/>
  <c r="I69" i="61"/>
  <c r="I68" i="61"/>
  <c r="I67" i="61"/>
  <c r="I63" i="61"/>
  <c r="I62" i="61"/>
  <c r="I61" i="61"/>
  <c r="I60" i="61"/>
  <c r="I59" i="61"/>
  <c r="I58" i="61"/>
  <c r="I57" i="61"/>
  <c r="I56" i="61"/>
  <c r="I54" i="61"/>
  <c r="I52" i="61"/>
  <c r="I51" i="61"/>
  <c r="I50" i="61"/>
  <c r="I49" i="61"/>
  <c r="I48" i="61"/>
  <c r="I46" i="61"/>
  <c r="I44" i="61"/>
  <c r="I43" i="61"/>
  <c r="I42" i="61"/>
  <c r="I40" i="61"/>
  <c r="I39" i="61"/>
  <c r="I35" i="61"/>
  <c r="I34" i="61"/>
  <c r="I33" i="61"/>
  <c r="I32" i="61"/>
  <c r="I31" i="61"/>
  <c r="I30" i="61"/>
  <c r="I29" i="61"/>
  <c r="I28" i="61"/>
  <c r="I27" i="61"/>
  <c r="I26" i="61"/>
  <c r="I25" i="61"/>
  <c r="I24" i="61"/>
  <c r="I23" i="61"/>
  <c r="I22" i="61"/>
  <c r="I21" i="61"/>
  <c r="I19" i="61"/>
  <c r="I15" i="61"/>
  <c r="I13" i="61"/>
  <c r="I10" i="61"/>
  <c r="I9" i="61"/>
  <c r="I33" i="60"/>
  <c r="I32" i="60"/>
  <c r="I31" i="60"/>
  <c r="I30" i="60"/>
  <c r="I29" i="60"/>
  <c r="I28" i="60"/>
  <c r="I27" i="60"/>
  <c r="I26" i="60"/>
  <c r="I25" i="60"/>
  <c r="I23" i="60"/>
  <c r="I22" i="60"/>
  <c r="I18" i="60"/>
  <c r="I17" i="60"/>
  <c r="I16" i="60"/>
  <c r="I13" i="60"/>
  <c r="I10" i="60"/>
  <c r="I9" i="60"/>
  <c r="I77" i="59"/>
  <c r="I70" i="59"/>
  <c r="I69" i="59"/>
  <c r="I68" i="59"/>
  <c r="I67" i="59"/>
  <c r="I49" i="59"/>
  <c r="I48" i="59"/>
  <c r="I40" i="59"/>
  <c r="I39" i="59"/>
  <c r="I15" i="59"/>
  <c r="I77" i="58"/>
  <c r="I76" i="58"/>
  <c r="I75" i="58"/>
  <c r="I74" i="58"/>
  <c r="I73" i="58"/>
  <c r="I72" i="58"/>
  <c r="I71" i="58"/>
  <c r="I70" i="58"/>
  <c r="I69" i="58"/>
  <c r="I68" i="58"/>
  <c r="I67" i="58"/>
  <c r="I63" i="58"/>
  <c r="I62" i="58"/>
  <c r="I61" i="58"/>
  <c r="I60" i="58"/>
  <c r="I59" i="58"/>
  <c r="I58" i="58"/>
  <c r="I57" i="58"/>
  <c r="I56" i="58"/>
  <c r="I54" i="58"/>
  <c r="I52" i="58"/>
  <c r="I51" i="58"/>
  <c r="I50" i="58"/>
  <c r="I49" i="58"/>
  <c r="I48" i="58"/>
  <c r="I46" i="58"/>
  <c r="I44" i="58"/>
  <c r="I43" i="58"/>
  <c r="I42" i="58"/>
  <c r="I40" i="58"/>
  <c r="I39" i="58"/>
  <c r="I35" i="58"/>
  <c r="I34" i="58"/>
  <c r="I33" i="58"/>
  <c r="I32" i="58"/>
  <c r="I31" i="58"/>
  <c r="I30" i="58"/>
  <c r="I29" i="58"/>
  <c r="I28" i="58"/>
  <c r="I27" i="58"/>
  <c r="I26" i="58"/>
  <c r="I25" i="58"/>
  <c r="I24" i="58"/>
  <c r="I23" i="58"/>
  <c r="I22" i="58"/>
  <c r="I21" i="58"/>
  <c r="I19" i="58"/>
  <c r="I18" i="58"/>
  <c r="I17" i="58"/>
  <c r="I16" i="58"/>
  <c r="I15" i="58"/>
  <c r="I14" i="58"/>
  <c r="I13" i="58"/>
  <c r="I12" i="58"/>
  <c r="I11" i="58"/>
  <c r="I10" i="58"/>
  <c r="I9" i="58"/>
  <c r="I74" i="57"/>
  <c r="I72" i="57"/>
  <c r="I71" i="57"/>
  <c r="I70" i="57"/>
  <c r="I49" i="57"/>
  <c r="I48" i="57"/>
  <c r="I43" i="57"/>
  <c r="I42" i="57"/>
  <c r="I40" i="57"/>
  <c r="I39" i="57"/>
  <c r="I15" i="57"/>
  <c r="I13" i="57"/>
  <c r="I10" i="57"/>
  <c r="I9" i="57"/>
  <c r="I74" i="56"/>
  <c r="I72" i="56"/>
  <c r="I71" i="56"/>
  <c r="I69" i="56"/>
  <c r="I68" i="56"/>
  <c r="I67" i="56"/>
  <c r="I49" i="56"/>
  <c r="I48" i="56"/>
  <c r="I46" i="56"/>
  <c r="I44" i="56"/>
  <c r="I43" i="56"/>
  <c r="I42" i="56"/>
  <c r="I35" i="56"/>
  <c r="I34" i="56"/>
  <c r="I33" i="56"/>
  <c r="I32" i="56"/>
  <c r="I31" i="56"/>
  <c r="I30" i="56"/>
  <c r="I29" i="56"/>
  <c r="I28" i="56"/>
  <c r="I27" i="56"/>
  <c r="I26" i="56"/>
  <c r="I25" i="56"/>
  <c r="I24" i="56"/>
  <c r="I23" i="56"/>
  <c r="I22" i="56"/>
  <c r="I21" i="56"/>
  <c r="I19" i="56"/>
  <c r="I15" i="56"/>
  <c r="I13" i="56"/>
  <c r="I10" i="56"/>
  <c r="I9" i="56"/>
  <c r="I77" i="55"/>
  <c r="I76" i="55"/>
  <c r="I75" i="55"/>
  <c r="I74" i="55"/>
  <c r="I72" i="55"/>
  <c r="I71" i="55"/>
  <c r="I70" i="55"/>
  <c r="I69" i="55"/>
  <c r="I68" i="55"/>
  <c r="I67" i="55"/>
  <c r="I49" i="55"/>
  <c r="I48" i="55"/>
  <c r="I46" i="55"/>
  <c r="I44" i="55"/>
  <c r="I43" i="55"/>
  <c r="I42" i="55"/>
  <c r="I35" i="55"/>
  <c r="I34" i="55"/>
  <c r="I33" i="55"/>
  <c r="I32" i="55"/>
  <c r="I31" i="55"/>
  <c r="I30" i="55"/>
  <c r="I29" i="55"/>
  <c r="I28" i="55"/>
  <c r="I27" i="55"/>
  <c r="I26" i="55"/>
  <c r="I25" i="55"/>
  <c r="I24" i="55"/>
  <c r="I23" i="55"/>
  <c r="I22" i="55"/>
  <c r="I21" i="55"/>
  <c r="I19" i="55"/>
  <c r="I15" i="55"/>
  <c r="I13" i="55"/>
  <c r="I10" i="55"/>
  <c r="I9" i="55"/>
  <c r="I77" i="54"/>
  <c r="I76" i="54"/>
  <c r="I75" i="54"/>
  <c r="I71" i="54"/>
  <c r="I63" i="54"/>
  <c r="I62" i="54"/>
  <c r="I61" i="54"/>
  <c r="I60" i="54"/>
  <c r="I59" i="54"/>
  <c r="I58" i="54"/>
  <c r="I46" i="54"/>
  <c r="I44" i="54"/>
  <c r="I43" i="54"/>
  <c r="I42" i="54"/>
  <c r="I40" i="54"/>
  <c r="I39" i="54"/>
  <c r="I35" i="54"/>
  <c r="I34" i="54"/>
  <c r="I31" i="54"/>
  <c r="I19" i="54"/>
  <c r="I15" i="54"/>
  <c r="I13" i="54"/>
  <c r="I9" i="54"/>
  <c r="I72" i="53"/>
  <c r="I71" i="53"/>
  <c r="I70" i="53"/>
  <c r="I69" i="53"/>
  <c r="I68" i="53"/>
  <c r="I67" i="53"/>
  <c r="I49" i="53"/>
  <c r="I48" i="53"/>
  <c r="I46" i="53"/>
  <c r="I44" i="53"/>
  <c r="I43" i="53"/>
  <c r="I42" i="53"/>
  <c r="H35" i="53"/>
  <c r="I35" i="53" s="1"/>
  <c r="H34" i="53"/>
  <c r="I34" i="53" s="1"/>
  <c r="I28" i="53"/>
  <c r="I27" i="53"/>
  <c r="I26" i="53"/>
  <c r="I25" i="53"/>
  <c r="I23" i="53"/>
  <c r="I22" i="53"/>
  <c r="I21" i="53"/>
  <c r="I19" i="53"/>
  <c r="I13" i="53"/>
  <c r="I10" i="53"/>
  <c r="I9" i="53"/>
  <c r="I72" i="52"/>
  <c r="I71" i="52"/>
  <c r="I69" i="52"/>
  <c r="I68" i="52"/>
  <c r="I67" i="52"/>
  <c r="I46" i="52"/>
  <c r="I44" i="52"/>
  <c r="I43" i="52"/>
  <c r="I42" i="52"/>
  <c r="I28" i="52"/>
  <c r="I27" i="52"/>
  <c r="I26" i="52"/>
  <c r="I25" i="52"/>
  <c r="I24" i="52"/>
  <c r="I23" i="52"/>
  <c r="I22" i="52"/>
  <c r="I21" i="52"/>
  <c r="I13" i="52"/>
  <c r="I9" i="52"/>
  <c r="I74" i="51"/>
  <c r="I73" i="51"/>
  <c r="I72" i="51"/>
  <c r="I71" i="51"/>
  <c r="I70" i="51"/>
  <c r="I69" i="51"/>
  <c r="I68" i="51"/>
  <c r="I67" i="51"/>
  <c r="I49" i="51"/>
  <c r="I48" i="51"/>
  <c r="I46" i="51"/>
  <c r="I43" i="51"/>
  <c r="I42" i="51"/>
  <c r="I40" i="51"/>
  <c r="I39" i="51"/>
  <c r="I35" i="51"/>
  <c r="I34" i="51"/>
  <c r="I33" i="51"/>
  <c r="I32" i="51"/>
  <c r="I31" i="51"/>
  <c r="I30" i="51"/>
  <c r="I29" i="51"/>
  <c r="I28" i="51"/>
  <c r="I27" i="51"/>
  <c r="I26" i="51"/>
  <c r="I25" i="51"/>
  <c r="I23" i="51"/>
  <c r="I22" i="51"/>
  <c r="I21" i="51"/>
  <c r="I19" i="51"/>
  <c r="I15" i="51"/>
  <c r="I13" i="51"/>
  <c r="I9" i="51"/>
  <c r="I77" i="50"/>
  <c r="I76" i="50"/>
  <c r="I75" i="50"/>
  <c r="I74" i="50"/>
  <c r="I73" i="50"/>
  <c r="I72" i="50"/>
  <c r="I71" i="50"/>
  <c r="I70" i="50"/>
  <c r="I69" i="50"/>
  <c r="I68" i="50"/>
  <c r="I67" i="50"/>
  <c r="I63" i="50"/>
  <c r="I62" i="50"/>
  <c r="I61" i="50"/>
  <c r="I60" i="50"/>
  <c r="I59" i="50"/>
  <c r="I58" i="50"/>
  <c r="I57" i="50"/>
  <c r="I56" i="50"/>
  <c r="I54" i="50"/>
  <c r="I52" i="50"/>
  <c r="I51" i="50"/>
  <c r="I50" i="50"/>
  <c r="I49" i="50"/>
  <c r="I48" i="50"/>
  <c r="I46" i="50"/>
  <c r="I44" i="50"/>
  <c r="I43" i="50"/>
  <c r="I42" i="50"/>
  <c r="I40" i="50"/>
  <c r="I39" i="50"/>
  <c r="I35" i="50"/>
  <c r="I34" i="50"/>
  <c r="I33" i="50"/>
  <c r="I32" i="50"/>
  <c r="I31" i="50"/>
  <c r="I30" i="50"/>
  <c r="I29" i="50"/>
  <c r="I28" i="50"/>
  <c r="I27" i="50"/>
  <c r="I26" i="50"/>
  <c r="I25" i="50"/>
  <c r="I24" i="50"/>
  <c r="I23" i="50"/>
  <c r="I22" i="50"/>
  <c r="I21" i="50"/>
  <c r="I19" i="50"/>
  <c r="I18" i="50"/>
  <c r="I17" i="50"/>
  <c r="I16" i="50"/>
  <c r="I15" i="50"/>
  <c r="I14" i="50"/>
  <c r="I13" i="50"/>
  <c r="I12" i="50"/>
  <c r="I11" i="50"/>
  <c r="I10" i="50"/>
  <c r="I9" i="50"/>
  <c r="I77" i="49"/>
  <c r="I76" i="49"/>
  <c r="I75" i="49"/>
  <c r="I74" i="49"/>
  <c r="I73" i="49"/>
  <c r="I72" i="49"/>
  <c r="I71" i="49"/>
  <c r="I70" i="49"/>
  <c r="I69" i="49"/>
  <c r="I68" i="49"/>
  <c r="I67" i="49"/>
  <c r="I63" i="49"/>
  <c r="I62" i="49"/>
  <c r="I61" i="49"/>
  <c r="I60" i="49"/>
  <c r="I59" i="49"/>
  <c r="I58" i="49"/>
  <c r="I57" i="49"/>
  <c r="I56" i="49"/>
  <c r="I54" i="49"/>
  <c r="I52" i="49"/>
  <c r="I51" i="49"/>
  <c r="I50" i="49"/>
  <c r="I49" i="49"/>
  <c r="I48" i="49"/>
  <c r="I46" i="49"/>
  <c r="I44" i="49"/>
  <c r="I43" i="49"/>
  <c r="I42" i="49"/>
  <c r="I40" i="49"/>
  <c r="I39" i="49"/>
  <c r="I35" i="49"/>
  <c r="I34" i="49"/>
  <c r="I33" i="49"/>
  <c r="I32" i="49"/>
  <c r="I31" i="49"/>
  <c r="I30" i="49"/>
  <c r="I29" i="49"/>
  <c r="I28" i="49"/>
  <c r="I27" i="49"/>
  <c r="I26" i="49"/>
  <c r="I25" i="49"/>
  <c r="I24" i="49"/>
  <c r="I23" i="49"/>
  <c r="I22" i="49"/>
  <c r="I21" i="49"/>
  <c r="I19" i="49"/>
  <c r="I18" i="49"/>
  <c r="I17" i="49"/>
  <c r="I16" i="49"/>
  <c r="I15" i="49"/>
  <c r="I14" i="49"/>
  <c r="I13" i="49"/>
  <c r="I12" i="49"/>
  <c r="I11" i="49"/>
  <c r="I10" i="49"/>
  <c r="I9" i="49"/>
  <c r="I78" i="48"/>
  <c r="I77" i="48"/>
  <c r="I76" i="48"/>
  <c r="I75" i="48"/>
  <c r="I74" i="48"/>
  <c r="I72" i="48"/>
  <c r="I69" i="48"/>
  <c r="I68" i="48"/>
  <c r="I63" i="48"/>
  <c r="I62" i="48"/>
  <c r="I61" i="48"/>
  <c r="I60" i="48"/>
  <c r="I59" i="48"/>
  <c r="I57" i="48"/>
  <c r="I53" i="48"/>
  <c r="I49" i="48"/>
  <c r="I47" i="48"/>
  <c r="I45" i="48"/>
  <c r="I44" i="48"/>
  <c r="I43" i="48"/>
  <c r="I41" i="48"/>
  <c r="I40" i="48"/>
  <c r="I34" i="48"/>
  <c r="I33" i="48"/>
  <c r="I32" i="48"/>
  <c r="I30" i="48"/>
  <c r="I28" i="48"/>
  <c r="I27" i="48"/>
  <c r="I26" i="48"/>
  <c r="I24" i="48"/>
  <c r="I23" i="48"/>
  <c r="I22" i="48"/>
  <c r="I20" i="48"/>
  <c r="I18" i="48"/>
  <c r="I16" i="48"/>
  <c r="I15" i="48"/>
  <c r="I14" i="48"/>
  <c r="I10" i="48"/>
  <c r="I78" i="47"/>
  <c r="I76" i="47"/>
  <c r="I75" i="47"/>
  <c r="I74" i="47"/>
  <c r="I73" i="47"/>
  <c r="I72" i="47"/>
  <c r="I71" i="47"/>
  <c r="I69" i="47"/>
  <c r="I68" i="47"/>
  <c r="I61" i="47"/>
  <c r="I60" i="47"/>
  <c r="I59" i="47"/>
  <c r="I57" i="47"/>
  <c r="I55" i="47"/>
  <c r="I53" i="47"/>
  <c r="I51" i="47"/>
  <c r="I50" i="47"/>
  <c r="I49" i="47"/>
  <c r="I47" i="47"/>
  <c r="I45" i="47"/>
  <c r="I44" i="47"/>
  <c r="I41" i="47"/>
  <c r="I40" i="47"/>
  <c r="I36" i="47"/>
  <c r="I34" i="47"/>
  <c r="I32" i="47"/>
  <c r="I31" i="47"/>
  <c r="I30" i="47"/>
  <c r="I29" i="47"/>
  <c r="I27" i="47"/>
  <c r="I26" i="47"/>
  <c r="I23" i="47"/>
  <c r="I22" i="47"/>
  <c r="I20" i="47"/>
  <c r="I18" i="47"/>
  <c r="I17" i="47"/>
  <c r="I16" i="47"/>
  <c r="I14" i="47"/>
  <c r="I12" i="47"/>
  <c r="I10" i="47"/>
  <c r="I70" i="35"/>
  <c r="I69" i="35"/>
  <c r="I68" i="35"/>
  <c r="I67" i="35"/>
  <c r="I49" i="35"/>
  <c r="I48" i="35"/>
  <c r="I46" i="35"/>
  <c r="I43" i="35"/>
  <c r="I42" i="35"/>
  <c r="I31" i="35"/>
  <c r="I30" i="35"/>
  <c r="I29" i="35"/>
  <c r="I28" i="35"/>
  <c r="I27" i="35"/>
  <c r="I26" i="35"/>
  <c r="I25" i="35"/>
  <c r="I24" i="35"/>
  <c r="I23" i="35"/>
  <c r="I22" i="35"/>
  <c r="I21" i="35"/>
  <c r="I19" i="35"/>
  <c r="I18" i="35"/>
  <c r="I17" i="35"/>
  <c r="I16" i="35"/>
  <c r="I15" i="35"/>
  <c r="I13" i="35"/>
  <c r="I12" i="35"/>
  <c r="I11" i="35"/>
  <c r="I10" i="35"/>
  <c r="I9" i="35"/>
  <c r="I73" i="48" l="1"/>
  <c r="I71" i="48"/>
  <c r="I70" i="48"/>
  <c r="I64" i="48"/>
  <c r="I58" i="48"/>
  <c r="I55" i="48"/>
  <c r="I52" i="48"/>
  <c r="I51" i="48"/>
  <c r="I50" i="48"/>
  <c r="I36" i="48"/>
  <c r="I35" i="48"/>
  <c r="I31" i="48"/>
  <c r="I29" i="48"/>
  <c r="I25" i="48"/>
  <c r="I17" i="48"/>
  <c r="I13" i="48"/>
  <c r="I12" i="48"/>
  <c r="I11" i="48"/>
  <c r="I15" i="47"/>
  <c r="I35" i="47"/>
  <c r="I33" i="47"/>
  <c r="I28" i="47"/>
  <c r="I25" i="47"/>
  <c r="I24" i="47"/>
  <c r="I13" i="47"/>
  <c r="I11" i="47"/>
  <c r="I64" i="47"/>
  <c r="I63" i="47"/>
  <c r="I62" i="47"/>
  <c r="I58" i="47"/>
  <c r="I52" i="47"/>
  <c r="I43" i="47"/>
  <c r="I77" i="47"/>
  <c r="I70" i="47"/>
  <c r="I76" i="22"/>
  <c r="I72" i="22"/>
  <c r="I70" i="22"/>
  <c r="I61" i="22"/>
  <c r="I60" i="22"/>
  <c r="I55" i="22"/>
  <c r="I52" i="22"/>
  <c r="I50" i="22"/>
  <c r="I49" i="22"/>
  <c r="I36" i="22"/>
  <c r="I32" i="22"/>
  <c r="I30" i="22"/>
  <c r="I25" i="22"/>
  <c r="I22" i="22"/>
  <c r="I20" i="22"/>
  <c r="I18" i="22"/>
  <c r="I16" i="22"/>
  <c r="I14" i="22"/>
  <c r="I10" i="22"/>
  <c r="I77" i="1"/>
  <c r="I76" i="1"/>
  <c r="I75" i="1"/>
  <c r="I74" i="1"/>
  <c r="I73" i="1"/>
  <c r="I72" i="1"/>
  <c r="I71" i="1"/>
  <c r="I70" i="1"/>
  <c r="I69" i="1"/>
  <c r="I68" i="1"/>
  <c r="I67" i="1"/>
  <c r="I63" i="1"/>
  <c r="I62" i="1"/>
  <c r="I61" i="1"/>
  <c r="I60" i="1"/>
  <c r="I59" i="1"/>
  <c r="I58" i="1"/>
  <c r="I57" i="1"/>
  <c r="I56" i="1"/>
  <c r="I54" i="1"/>
  <c r="I52" i="1"/>
  <c r="I51" i="1"/>
  <c r="I50" i="1"/>
  <c r="I49" i="1"/>
  <c r="I48" i="1"/>
  <c r="I46" i="1"/>
  <c r="I44" i="1"/>
  <c r="I43" i="1"/>
  <c r="I42" i="1"/>
  <c r="I40" i="1"/>
  <c r="I39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19" i="1"/>
  <c r="I18" i="1"/>
  <c r="I17" i="1"/>
  <c r="I16" i="1"/>
  <c r="I15" i="1"/>
  <c r="I14" i="1"/>
  <c r="I13" i="1"/>
  <c r="I12" i="1"/>
  <c r="I11" i="1"/>
  <c r="I10" i="1"/>
  <c r="I9" i="1"/>
  <c r="I74" i="22" l="1"/>
  <c r="I73" i="22"/>
  <c r="I69" i="22"/>
  <c r="I59" i="22"/>
  <c r="I53" i="22"/>
  <c r="I44" i="22"/>
  <c r="I43" i="22"/>
  <c r="I40" i="22"/>
  <c r="I34" i="22"/>
  <c r="I31" i="22"/>
  <c r="I27" i="22"/>
  <c r="I24" i="22"/>
  <c r="I33" i="22"/>
  <c r="I12" i="22"/>
  <c r="I68" i="22"/>
  <c r="I11" i="22"/>
  <c r="I23" i="22"/>
  <c r="I28" i="22"/>
  <c r="I41" i="22"/>
  <c r="I45" i="22"/>
  <c r="I47" i="22"/>
  <c r="I51" i="22"/>
  <c r="I62" i="22"/>
  <c r="I64" i="22"/>
  <c r="I57" i="22"/>
  <c r="I77" i="22"/>
  <c r="I13" i="22"/>
  <c r="I15" i="22"/>
  <c r="I58" i="22"/>
  <c r="I63" i="22"/>
  <c r="I71" i="22"/>
  <c r="I78" i="22"/>
  <c r="I17" i="22"/>
  <c r="I26" i="22"/>
  <c r="I29" i="22"/>
  <c r="I35" i="22"/>
  <c r="I75" i="22"/>
</calcChain>
</file>

<file path=xl/sharedStrings.xml><?xml version="1.0" encoding="utf-8"?>
<sst xmlns="http://schemas.openxmlformats.org/spreadsheetml/2006/main" count="6167" uniqueCount="227">
  <si>
    <t>TURAKHIA POLYMERS PVT. LTD.</t>
  </si>
  <si>
    <r>
      <t xml:space="preserve">DCA cum CS of </t>
    </r>
    <r>
      <rPr>
        <b/>
        <sz val="10"/>
        <rFont val="Arial"/>
        <family val="2"/>
      </rPr>
      <t>Indian Oil Corporation Ltd.</t>
    </r>
    <r>
      <rPr>
        <sz val="10"/>
        <rFont val="Arial"/>
        <family val="2"/>
      </rPr>
      <t xml:space="preserve"> For PP / HDPE / LLDPE.</t>
    </r>
  </si>
  <si>
    <r>
      <rPr>
        <b/>
        <sz val="9"/>
        <rFont val="Arial"/>
        <family val="2"/>
      </rPr>
      <t>TURAKHIA HOUSE, Plot No.730, Ram Mandir Compound, Off Subash Rd, Hanuman Cross Rd No.2, Vile Parle (E), Mumbai-57</t>
    </r>
    <r>
      <rPr>
        <sz val="9"/>
        <rFont val="Arial"/>
        <family val="2"/>
      </rPr>
      <t xml:space="preserve"> </t>
    </r>
    <r>
      <rPr>
        <b/>
        <u/>
        <sz val="8"/>
        <rFont val="Arial"/>
        <family val="2"/>
      </rPr>
      <t/>
    </r>
  </si>
  <si>
    <r>
      <t xml:space="preserve">Email: polymers@turakhiagroup.in, </t>
    </r>
    <r>
      <rPr>
        <u/>
        <sz val="10"/>
        <rFont val="Arial"/>
        <family val="2"/>
      </rPr>
      <t>Phone:</t>
    </r>
    <r>
      <rPr>
        <sz val="10"/>
        <rFont val="Arial"/>
        <family val="2"/>
      </rPr>
      <t xml:space="preserve"> 022-2615 0000 /1 /2 /3 /4 .  </t>
    </r>
  </si>
  <si>
    <t>PP / HDPE / LLDPE PRICE LIST INDIAN OIL CORPORATION LTD. EX-WORKS.</t>
  </si>
  <si>
    <t>P P</t>
  </si>
  <si>
    <t>GRADE</t>
  </si>
  <si>
    <t>MFI</t>
  </si>
  <si>
    <t>BASIC</t>
  </si>
  <si>
    <t>(-) C D</t>
  </si>
  <si>
    <t xml:space="preserve"> + Freight</t>
  </si>
  <si>
    <t>TOTAL</t>
  </si>
  <si>
    <t>INJ. M.</t>
  </si>
  <si>
    <t>1110MG/MGS</t>
  </si>
  <si>
    <t>11/ (I2)</t>
  </si>
  <si>
    <t>1110MA/MAS</t>
  </si>
  <si>
    <t>11/(I2)</t>
  </si>
  <si>
    <t>1060MG</t>
  </si>
  <si>
    <t>6/(I2)</t>
  </si>
  <si>
    <t>1030MG</t>
  </si>
  <si>
    <t>3/(I2)</t>
  </si>
  <si>
    <t>1200MG</t>
  </si>
  <si>
    <t>20/(I2)</t>
  </si>
  <si>
    <t>RAFFIA</t>
  </si>
  <si>
    <t>1030RG</t>
  </si>
  <si>
    <t>TQ FILM</t>
  </si>
  <si>
    <t>1100FS</t>
  </si>
  <si>
    <t>BOPP</t>
  </si>
  <si>
    <t>1030FG</t>
  </si>
  <si>
    <t>Fiber/Fila/NonWoven</t>
  </si>
  <si>
    <t>1350YG</t>
  </si>
  <si>
    <t>38/(I2)</t>
  </si>
  <si>
    <t>Fibre &amp; Multifilament</t>
  </si>
  <si>
    <t>1250YG</t>
  </si>
  <si>
    <t>25(I2)</t>
  </si>
  <si>
    <t>1200YG</t>
  </si>
  <si>
    <t>20(I2)</t>
  </si>
  <si>
    <t>PP ICP</t>
  </si>
  <si>
    <t xml:space="preserve">3030MG </t>
  </si>
  <si>
    <t>5080MG</t>
  </si>
  <si>
    <t>8/(I2)</t>
  </si>
  <si>
    <t>3120MG</t>
  </si>
  <si>
    <t>12/(I2)</t>
  </si>
  <si>
    <t>3120MA</t>
  </si>
  <si>
    <t>4080MH/4100MH</t>
  </si>
  <si>
    <t>4100MG</t>
  </si>
  <si>
    <t>3400MN</t>
  </si>
  <si>
    <t>40/(I2)</t>
  </si>
  <si>
    <t>3250MG</t>
  </si>
  <si>
    <t>25/(I2)</t>
  </si>
  <si>
    <t>4080MA</t>
  </si>
  <si>
    <t>3650MN</t>
  </si>
  <si>
    <t>65/(I2)</t>
  </si>
  <si>
    <t>3550MN</t>
  </si>
  <si>
    <t>55/(I2)</t>
  </si>
  <si>
    <t>PP RCP</t>
  </si>
  <si>
    <t>2120MC</t>
  </si>
  <si>
    <t>2020EC</t>
  </si>
  <si>
    <t>1.9/(I2)</t>
  </si>
  <si>
    <t>UTILITY</t>
  </si>
  <si>
    <t>1XHF/3XHF</t>
  </si>
  <si>
    <t>1XLF/3XLF</t>
  </si>
  <si>
    <t>H D P E</t>
  </si>
  <si>
    <t>010E52</t>
  </si>
  <si>
    <t>0.9/(I2)</t>
  </si>
  <si>
    <t>Raffia</t>
  </si>
  <si>
    <t>012E50</t>
  </si>
  <si>
    <t>1.2/(I2)</t>
  </si>
  <si>
    <t>Raffia/ Monofilaments</t>
  </si>
  <si>
    <t>010DE56</t>
  </si>
  <si>
    <t>1/(I2)</t>
  </si>
  <si>
    <t>INJ.M.</t>
  </si>
  <si>
    <t>180M50</t>
  </si>
  <si>
    <t>18/(I2)</t>
  </si>
  <si>
    <t>080M60</t>
  </si>
  <si>
    <t>INJ.M. UV.</t>
  </si>
  <si>
    <t>080M60U</t>
  </si>
  <si>
    <t>080DM57</t>
  </si>
  <si>
    <t>GPBM</t>
  </si>
  <si>
    <t>012DB54</t>
  </si>
  <si>
    <t>1.2/(I5)</t>
  </si>
  <si>
    <t>MBM</t>
  </si>
  <si>
    <t>003DB52</t>
  </si>
  <si>
    <t>0.35/(I5)</t>
  </si>
  <si>
    <t>LBM</t>
  </si>
  <si>
    <t>001DB52</t>
  </si>
  <si>
    <t>0.12/(I5)</t>
  </si>
  <si>
    <t>HD FILM</t>
  </si>
  <si>
    <t>003F46</t>
  </si>
  <si>
    <t>0.30/(I5)</t>
  </si>
  <si>
    <t>HM</t>
  </si>
  <si>
    <t>003DF49</t>
  </si>
  <si>
    <t>0.28/(I5)</t>
  </si>
  <si>
    <t>002DF50</t>
  </si>
  <si>
    <t>0.22/(I5)</t>
  </si>
  <si>
    <t>PIPE-63</t>
  </si>
  <si>
    <t>010DP45</t>
  </si>
  <si>
    <t>1.0/(I5)</t>
  </si>
  <si>
    <t>010DP45U</t>
  </si>
  <si>
    <t>004P41</t>
  </si>
  <si>
    <t>0.31/(I5)</t>
  </si>
  <si>
    <t>PIPE-80</t>
  </si>
  <si>
    <t>004DP44</t>
  </si>
  <si>
    <t>0.43/(I5)</t>
  </si>
  <si>
    <t>PIPE-100</t>
  </si>
  <si>
    <t>003DP47</t>
  </si>
  <si>
    <t>0.33/(I5)</t>
  </si>
  <si>
    <t>002DP48</t>
  </si>
  <si>
    <t>XEHD-raffia</t>
  </si>
  <si>
    <t>XMHD-inj</t>
  </si>
  <si>
    <t>DXM-inj</t>
  </si>
  <si>
    <t>DXB-blow</t>
  </si>
  <si>
    <t>DXF-film</t>
  </si>
  <si>
    <t xml:space="preserve">XFHD </t>
  </si>
  <si>
    <t>L L D P E</t>
  </si>
  <si>
    <t>INJ M.</t>
  </si>
  <si>
    <t>300M24A</t>
  </si>
  <si>
    <t>30/(I2)</t>
  </si>
  <si>
    <t>500M24A</t>
  </si>
  <si>
    <t>50/(I2)</t>
  </si>
  <si>
    <t>FILM</t>
  </si>
  <si>
    <t>010F18S/A</t>
  </si>
  <si>
    <t>020F18S</t>
  </si>
  <si>
    <t>2.0/(I2)</t>
  </si>
  <si>
    <t>020F18A</t>
  </si>
  <si>
    <t>EC</t>
  </si>
  <si>
    <t>065E24A</t>
  </si>
  <si>
    <t>6.5/(I2)</t>
  </si>
  <si>
    <t>ROTO</t>
  </si>
  <si>
    <t>042R35A</t>
  </si>
  <si>
    <t>4.2/(I2)</t>
  </si>
  <si>
    <t>042R35U</t>
  </si>
  <si>
    <t>XRLL-roto</t>
  </si>
  <si>
    <t>XMLL-inj</t>
  </si>
  <si>
    <t>XFLL-film</t>
  </si>
  <si>
    <t>Monthly Upliftment Incentive (MUI)</t>
  </si>
  <si>
    <t>PP</t>
  </si>
  <si>
    <t>PE</t>
  </si>
  <si>
    <t>Quantity</t>
  </si>
  <si>
    <t>Rs. / MT</t>
  </si>
  <si>
    <t>&gt;15     &lt;48</t>
  </si>
  <si>
    <t>&gt;9      &lt;27</t>
  </si>
  <si>
    <t>&gt;48   &lt;128</t>
  </si>
  <si>
    <t>&gt;27    &lt;72</t>
  </si>
  <si>
    <t>&gt;128 &lt;176</t>
  </si>
  <si>
    <t>&gt;72    &lt;99</t>
  </si>
  <si>
    <t>&gt;176 &lt;352</t>
  </si>
  <si>
    <t>&gt;99   &lt;198</t>
  </si>
  <si>
    <t>&gt;352 &lt;528</t>
  </si>
  <si>
    <t>&gt;198 &lt;297</t>
  </si>
  <si>
    <t>&gt;528 &lt;720</t>
  </si>
  <si>
    <t>&gt;297 &lt;405</t>
  </si>
  <si>
    <t>&gt;720</t>
  </si>
  <si>
    <t>&gt;405</t>
  </si>
  <si>
    <r>
      <t>PLEASE REFER TO THE</t>
    </r>
    <r>
      <rPr>
        <b/>
        <sz val="9"/>
        <color indexed="10"/>
        <rFont val="Arial"/>
        <family val="2"/>
      </rPr>
      <t xml:space="preserve"> "TERMS &amp; CONDITIONS"</t>
    </r>
    <r>
      <rPr>
        <sz val="9"/>
        <rFont val="Arial"/>
        <family val="2"/>
      </rPr>
      <t xml:space="preserve"> SHEET.</t>
    </r>
  </si>
  <si>
    <t>Regards,</t>
  </si>
  <si>
    <t>Dharmesh Janak Turakhia</t>
  </si>
  <si>
    <t>TERMS  &amp;  CONDITIONS:-</t>
  </si>
  <si>
    <t xml:space="preserve">1)  Price of non prime grades will be lower by Rs. 796/MT on Basic rate.  </t>
  </si>
  <si>
    <t>3)  Payment by RTGS only on next morning of despatch.  No Cheques/DD/PO's will be accepted.</t>
  </si>
  <si>
    <t>4)  wef 01/April/2013: Interest on Late Payment charges @ 20 % P.A. for first 14 days &amp; 24% P.A. for the next 14 days-applicable from Invoice date.</t>
  </si>
  <si>
    <t>5)   TD will be not applicable in Ex-stockist Sales</t>
  </si>
  <si>
    <t>6)  For Credit Customers:- Early Payment Incentive (EPI) of Rs. 78.6/MT/Day if RTGS received befor the due date of 14 days.</t>
  </si>
  <si>
    <t>7)  Quantiy Discounts will not be applicable on combination of HDPE, LLDPE &amp; PP grades</t>
  </si>
  <si>
    <t>11) Utility / Plant Waste / Sweep grades will be sold on Ex-Works &amp; Cash Terms only.</t>
  </si>
  <si>
    <t>12) For further details pls visit https://propel.indianoil.in/Pages/Welcome.aspx</t>
  </si>
  <si>
    <t xml:space="preserve">Dharmesh Janak Turakhia  </t>
  </si>
  <si>
    <t>CASH PRICE LIST OF PP / HDPE  / LLDPE</t>
  </si>
  <si>
    <t>IMP: EXCISE / MODVAT IS ONLY INDICATIVE. IT SHALL BE APPLICABLE OF MOTHER INVOICE AS IT’S A STOCK TRANSFER</t>
  </si>
  <si>
    <t>Basic</t>
  </si>
  <si>
    <t>Total</t>
  </si>
  <si>
    <t>Nashik Warehouse</t>
  </si>
  <si>
    <r>
      <t>10/(I</t>
    </r>
    <r>
      <rPr>
        <i/>
        <sz val="12"/>
        <rFont val="Verdana"/>
        <family val="2"/>
      </rPr>
      <t>2)</t>
    </r>
  </si>
  <si>
    <r>
      <t>PLEASE REFER TO THE</t>
    </r>
    <r>
      <rPr>
        <b/>
        <sz val="12"/>
        <color indexed="10"/>
        <rFont val="Arial"/>
        <family val="2"/>
      </rPr>
      <t xml:space="preserve"> "TERMS &amp; CONDITIONS"</t>
    </r>
    <r>
      <rPr>
        <sz val="12"/>
        <rFont val="Arial"/>
        <family val="2"/>
      </rPr>
      <t xml:space="preserve"> SHEET.</t>
    </r>
  </si>
  <si>
    <r>
      <rPr>
        <b/>
        <sz val="10"/>
        <rFont val="Arial"/>
        <family val="2"/>
      </rPr>
      <t>TURAKHIA HOUSE, Plot No.730, Ram Mandir Compound, Off Subash Rd, Hanuman Cross Rd No.2, Vile Parle (E), Mumbai-57</t>
    </r>
    <r>
      <rPr>
        <sz val="10"/>
        <rFont val="Arial"/>
        <family val="2"/>
      </rPr>
      <t xml:space="preserve"> </t>
    </r>
    <r>
      <rPr>
        <b/>
        <u/>
        <sz val="8"/>
        <rFont val="Arial"/>
        <family val="2"/>
      </rPr>
      <t/>
    </r>
  </si>
  <si>
    <t xml:space="preserve">  </t>
  </si>
  <si>
    <t>1030TC</t>
  </si>
  <si>
    <t>3.4/(I2)</t>
  </si>
  <si>
    <r>
      <t>10) Unloading / Varai charges to be borne by the customer.</t>
    </r>
    <r>
      <rPr>
        <b/>
        <sz val="14"/>
        <rFont val="Arial Rounded MT Bold"/>
        <family val="2"/>
      </rPr>
      <t xml:space="preserve"> </t>
    </r>
  </si>
  <si>
    <t>8)  TD for Rs.2500 will be applicable on 010DP45U  to be deducted Post Sales basis.</t>
  </si>
  <si>
    <t>9)  TD of Rs.2000 will be applicable on 004DP44,003DP47 &amp;002DP48 to be deducted Post sales basis.</t>
  </si>
  <si>
    <t xml:space="preserve"> 9% SGST</t>
  </si>
  <si>
    <t xml:space="preserve"> 9% CGST</t>
  </si>
  <si>
    <r>
      <t>Email: polymers@turakhiagroup.in .</t>
    </r>
    <r>
      <rPr>
        <u/>
        <sz val="14"/>
        <rFont val="Arial"/>
        <family val="2"/>
      </rPr>
      <t>Phone:</t>
    </r>
    <r>
      <rPr>
        <sz val="14"/>
        <rFont val="Arial"/>
        <family val="2"/>
      </rPr>
      <t xml:space="preserve"> 022-2615 0000 /1 /2 /3 /4 .  </t>
    </r>
  </si>
  <si>
    <t xml:space="preserve"> + 18% IGST</t>
  </si>
  <si>
    <r>
      <t xml:space="preserve">DCA cum CS of </t>
    </r>
    <r>
      <rPr>
        <b/>
        <sz val="18"/>
        <rFont val="Arial"/>
        <family val="2"/>
      </rPr>
      <t>Indian Oil Corporation Ltd.</t>
    </r>
    <r>
      <rPr>
        <sz val="18"/>
        <rFont val="Arial"/>
        <family val="2"/>
      </rPr>
      <t xml:space="preserve"> For PP / HDPE / LLDPE.</t>
    </r>
  </si>
  <si>
    <t>Silvassa</t>
  </si>
  <si>
    <t>Thane</t>
  </si>
  <si>
    <t>Raigad</t>
  </si>
  <si>
    <t>Daman</t>
  </si>
  <si>
    <t>Umbergaon</t>
  </si>
  <si>
    <t>Vadodra</t>
  </si>
  <si>
    <t>Surat</t>
  </si>
  <si>
    <t>Freight Valasad</t>
  </si>
  <si>
    <t>Nashik</t>
  </si>
  <si>
    <t>Aurangabad</t>
  </si>
  <si>
    <t>GOA</t>
  </si>
  <si>
    <t>For Freight</t>
  </si>
  <si>
    <t>North GOA</t>
  </si>
  <si>
    <t>South GOA</t>
  </si>
  <si>
    <t>Chennai-Hossur</t>
  </si>
  <si>
    <t>Howarh</t>
  </si>
  <si>
    <t>Pondicherry</t>
  </si>
  <si>
    <t>Barshi &amp; Satara</t>
  </si>
  <si>
    <t xml:space="preserve">Satara </t>
  </si>
  <si>
    <t>Noida</t>
  </si>
  <si>
    <t>Gautam Budh Nagar</t>
  </si>
  <si>
    <t>Haridwar</t>
  </si>
  <si>
    <t>Baddi / Solan</t>
  </si>
  <si>
    <t>Kerala</t>
  </si>
  <si>
    <t>Samba/Jammu</t>
  </si>
  <si>
    <t>Salem</t>
  </si>
  <si>
    <t>Guwahati</t>
  </si>
  <si>
    <t>Bhuneshwar</t>
  </si>
  <si>
    <t>Mehbubnagar</t>
  </si>
  <si>
    <t xml:space="preserve">                                                               Price will be a Cuttack</t>
  </si>
  <si>
    <t xml:space="preserve">              Frieght will be Ernakulam</t>
  </si>
  <si>
    <t>Bhiwandi DOPW</t>
  </si>
  <si>
    <t>Silvassa-DOPW</t>
  </si>
  <si>
    <r>
      <t>PLEASE REFER TO THE</t>
    </r>
    <r>
      <rPr>
        <b/>
        <sz val="11"/>
        <color indexed="10"/>
        <rFont val="Arial"/>
        <family val="2"/>
      </rPr>
      <t xml:space="preserve"> "TERMS &amp; CONDITIONS"</t>
    </r>
    <r>
      <rPr>
        <sz val="11"/>
        <rFont val="Arial"/>
        <family val="2"/>
      </rPr>
      <t xml:space="preserve"> SHEET.</t>
    </r>
  </si>
  <si>
    <t>Net Basis</t>
  </si>
  <si>
    <t>DAMAN-DOPW</t>
  </si>
  <si>
    <t>For Kanchipuram - Frieght  will be 4779.28</t>
  </si>
  <si>
    <t>For Hosur (Krishangiri) - Frieght Will be 4589.58</t>
  </si>
  <si>
    <t>Price Will be a Rangareddi-3450.38</t>
  </si>
  <si>
    <t>01.11.2017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</si>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</sst>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/mm/yyyy;@"/>
    <numFmt numFmtId="165" formatCode="0.00;[Red]0.00"/>
    <numFmt numFmtId="166" formatCode="0;[Red]0"/>
  </numFmts>
  <fonts count="4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u/>
      <sz val="8"/>
      <name val="Arial"/>
      <family val="2"/>
    </font>
    <font>
      <u/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6"/>
      <color rgb="FFFF0000"/>
      <name val="Arial"/>
      <family val="2"/>
    </font>
    <font>
      <b/>
      <sz val="8"/>
      <name val="Arial"/>
      <family val="2"/>
    </font>
    <font>
      <b/>
      <sz val="9"/>
      <color indexed="10"/>
      <name val="Arial"/>
      <family val="2"/>
    </font>
    <font>
      <b/>
      <i/>
      <sz val="12"/>
      <name val="Arial"/>
      <family val="2"/>
    </font>
    <font>
      <b/>
      <i/>
      <u/>
      <sz val="12"/>
      <color rgb="FFFF0000"/>
      <name val="Arial Rounded MT Bold"/>
      <family val="2"/>
    </font>
    <font>
      <sz val="12"/>
      <name val="Arial"/>
      <family val="2"/>
    </font>
    <font>
      <sz val="11"/>
      <name val="Arial"/>
      <family val="2"/>
    </font>
    <font>
      <sz val="12"/>
      <name val="Arial Rounded MT Bold"/>
      <family val="2"/>
    </font>
    <font>
      <b/>
      <sz val="10"/>
      <color rgb="FFFF0000"/>
      <name val="Arial"/>
      <family val="2"/>
    </font>
    <font>
      <sz val="12"/>
      <name val="Verdana"/>
      <family val="2"/>
    </font>
    <font>
      <sz val="12"/>
      <color theme="2" tint="-0.499984740745262"/>
      <name val="Arial"/>
      <family val="2"/>
    </font>
    <font>
      <sz val="12"/>
      <color theme="2" tint="-0.499984740745262"/>
      <name val="Verdana"/>
      <family val="2"/>
    </font>
    <font>
      <i/>
      <sz val="12"/>
      <name val="Verdana"/>
      <family val="2"/>
    </font>
    <font>
      <b/>
      <sz val="12"/>
      <color rgb="FFFF0000"/>
      <name val="Arial"/>
      <family val="2"/>
    </font>
    <font>
      <b/>
      <sz val="12"/>
      <color indexed="10"/>
      <name val="Arial"/>
      <family val="2"/>
    </font>
    <font>
      <sz val="12"/>
      <color theme="1"/>
      <name val="Calibri"/>
      <family val="2"/>
      <scheme val="minor"/>
    </font>
    <font>
      <b/>
      <sz val="36"/>
      <color theme="4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u/>
      <sz val="14"/>
      <name val="Arial"/>
      <family val="2"/>
    </font>
    <font>
      <b/>
      <sz val="16"/>
      <name val="Arial"/>
      <family val="2"/>
    </font>
    <font>
      <b/>
      <sz val="12"/>
      <color rgb="FF000000"/>
      <name val="Verdana"/>
      <family val="2"/>
    </font>
    <font>
      <sz val="14"/>
      <color theme="1"/>
      <name val="Calibri"/>
      <family val="2"/>
      <scheme val="minor"/>
    </font>
    <font>
      <b/>
      <i/>
      <u/>
      <sz val="14"/>
      <color rgb="FFFF0000"/>
      <name val="Arial Rounded MT Bold"/>
      <family val="2"/>
    </font>
    <font>
      <sz val="14"/>
      <name val="Arial Rounded MT Bold"/>
      <family val="2"/>
    </font>
    <font>
      <b/>
      <sz val="14"/>
      <name val="Arial Rounded MT Bold"/>
      <family val="2"/>
    </font>
    <font>
      <b/>
      <sz val="35"/>
      <color theme="4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2"/>
      <name val="Verdana"/>
      <family val="2"/>
    </font>
    <font>
      <b/>
      <sz val="11"/>
      <color indexed="10"/>
      <name val="Arial"/>
      <family val="2"/>
    </font>
    <font>
      <sz val="12"/>
      <color theme="1"/>
      <name val="Arial"/>
      <family val="2"/>
    </font>
    <font>
      <sz val="12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71">
    <xf numFmtId="0" fontId="0" fillId="0" borderId="0" xfId="0"/>
    <xf numFmtId="49" fontId="0" fillId="0" borderId="0" xfId="0" applyNumberFormat="1"/>
    <xf numFmtId="0" fontId="0" fillId="0" borderId="0" xfId="0" applyAlignment="1">
      <alignment horizontal="center"/>
    </xf>
    <xf numFmtId="164" fontId="8" fillId="0" borderId="5" xfId="0" applyNumberFormat="1" applyFont="1" applyBorder="1" applyAlignment="1">
      <alignment horizontal="center"/>
    </xf>
    <xf numFmtId="0" fontId="0" fillId="0" borderId="0" xfId="0" applyBorder="1"/>
    <xf numFmtId="0" fontId="3" fillId="0" borderId="0" xfId="0" applyFont="1" applyAlignment="1">
      <alignment horizontal="center"/>
    </xf>
    <xf numFmtId="0" fontId="12" fillId="0" borderId="0" xfId="0" applyFont="1" applyFill="1" applyBorder="1"/>
    <xf numFmtId="49" fontId="12" fillId="0" borderId="0" xfId="0" applyNumberFormat="1" applyFont="1"/>
    <xf numFmtId="49" fontId="4" fillId="0" borderId="0" xfId="0" applyNumberFormat="1" applyFont="1" applyAlignment="1"/>
    <xf numFmtId="49" fontId="3" fillId="0" borderId="0" xfId="0" applyNumberFormat="1" applyFont="1" applyAlignment="1">
      <alignment horizontal="center"/>
    </xf>
    <xf numFmtId="0" fontId="13" fillId="0" borderId="0" xfId="0" applyFont="1" applyAlignment="1"/>
    <xf numFmtId="0" fontId="14" fillId="0" borderId="0" xfId="0" applyFont="1"/>
    <xf numFmtId="0" fontId="15" fillId="0" borderId="0" xfId="0" applyFont="1"/>
    <xf numFmtId="0" fontId="16" fillId="0" borderId="0" xfId="0" applyFont="1" applyAlignment="1">
      <alignment horizontal="left"/>
    </xf>
    <xf numFmtId="0" fontId="16" fillId="0" borderId="0" xfId="0" applyFont="1" applyFill="1" applyBorder="1" applyAlignment="1"/>
    <xf numFmtId="0" fontId="16" fillId="0" borderId="0" xfId="0" applyFont="1" applyAlignment="1">
      <alignment horizontal="center"/>
    </xf>
    <xf numFmtId="0" fontId="16" fillId="0" borderId="0" xfId="0" applyFont="1"/>
    <xf numFmtId="49" fontId="16" fillId="0" borderId="0" xfId="0" applyNumberFormat="1" applyFont="1" applyAlignment="1">
      <alignment horizontal="center"/>
    </xf>
    <xf numFmtId="49" fontId="16" fillId="0" borderId="0" xfId="0" applyNumberFormat="1" applyFont="1" applyAlignment="1"/>
    <xf numFmtId="0" fontId="0" fillId="0" borderId="13" xfId="0" applyBorder="1"/>
    <xf numFmtId="0" fontId="0" fillId="0" borderId="12" xfId="0" applyBorder="1"/>
    <xf numFmtId="0" fontId="3" fillId="0" borderId="30" xfId="0" applyFont="1" applyBorder="1" applyAlignment="1">
      <alignment horizontal="center"/>
    </xf>
    <xf numFmtId="0" fontId="14" fillId="0" borderId="13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4" fillId="0" borderId="0" xfId="0" applyFont="1" applyBorder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166" fontId="14" fillId="0" borderId="13" xfId="0" applyNumberFormat="1" applyFont="1" applyBorder="1" applyAlignment="1">
      <alignment horizontal="center"/>
    </xf>
    <xf numFmtId="0" fontId="14" fillId="0" borderId="0" xfId="0" applyNumberFormat="1" applyFont="1" applyBorder="1" applyAlignment="1">
      <alignment horizontal="center"/>
    </xf>
    <xf numFmtId="166" fontId="14" fillId="0" borderId="0" xfId="0" applyNumberFormat="1" applyFont="1" applyBorder="1" applyAlignment="1">
      <alignment horizontal="center"/>
    </xf>
    <xf numFmtId="0" fontId="24" fillId="0" borderId="0" xfId="0" applyFont="1" applyAlignment="1">
      <alignment horizontal="center"/>
    </xf>
    <xf numFmtId="0" fontId="24" fillId="0" borderId="0" xfId="0" applyFont="1"/>
    <xf numFmtId="0" fontId="24" fillId="0" borderId="0" xfId="0" applyFont="1" applyBorder="1"/>
    <xf numFmtId="165" fontId="14" fillId="2" borderId="13" xfId="0" applyNumberFormat="1" applyFont="1" applyFill="1" applyBorder="1" applyAlignment="1">
      <alignment horizontal="center"/>
    </xf>
    <xf numFmtId="2" fontId="14" fillId="2" borderId="10" xfId="0" applyNumberFormat="1" applyFont="1" applyFill="1" applyBorder="1" applyAlignment="1">
      <alignment horizontal="center"/>
    </xf>
    <xf numFmtId="2" fontId="14" fillId="2" borderId="13" xfId="0" applyNumberFormat="1" applyFont="1" applyFill="1" applyBorder="1" applyAlignment="1">
      <alignment horizontal="center"/>
    </xf>
    <xf numFmtId="2" fontId="14" fillId="2" borderId="28" xfId="0" applyNumberFormat="1" applyFont="1" applyFill="1" applyBorder="1" applyAlignment="1">
      <alignment horizontal="center"/>
    </xf>
    <xf numFmtId="0" fontId="14" fillId="2" borderId="12" xfId="0" applyFont="1" applyFill="1" applyBorder="1"/>
    <xf numFmtId="49" fontId="14" fillId="2" borderId="13" xfId="0" applyNumberFormat="1" applyFont="1" applyFill="1" applyBorder="1"/>
    <xf numFmtId="0" fontId="18" fillId="2" borderId="13" xfId="0" applyFont="1" applyFill="1" applyBorder="1" applyAlignment="1">
      <alignment horizontal="center"/>
    </xf>
    <xf numFmtId="165" fontId="14" fillId="2" borderId="14" xfId="0" applyNumberFormat="1" applyFont="1" applyFill="1" applyBorder="1" applyAlignment="1">
      <alignment horizontal="center"/>
    </xf>
    <xf numFmtId="0" fontId="0" fillId="2" borderId="0" xfId="0" applyFill="1"/>
    <xf numFmtId="0" fontId="0" fillId="2" borderId="0" xfId="0" applyFill="1" applyBorder="1"/>
    <xf numFmtId="0" fontId="2" fillId="2" borderId="0" xfId="0" applyFont="1" applyFill="1"/>
    <xf numFmtId="0" fontId="19" fillId="2" borderId="12" xfId="0" applyFont="1" applyFill="1" applyBorder="1"/>
    <xf numFmtId="49" fontId="19" fillId="2" borderId="13" xfId="0" applyNumberFormat="1" applyFont="1" applyFill="1" applyBorder="1"/>
    <xf numFmtId="0" fontId="20" fillId="2" borderId="13" xfId="0" applyFont="1" applyFill="1" applyBorder="1" applyAlignment="1">
      <alignment horizontal="center"/>
    </xf>
    <xf numFmtId="0" fontId="14" fillId="2" borderId="12" xfId="0" applyNumberFormat="1" applyFont="1" applyFill="1" applyBorder="1" applyAlignment="1" applyProtection="1"/>
    <xf numFmtId="0" fontId="14" fillId="2" borderId="3" xfId="0" applyFont="1" applyFill="1" applyBorder="1"/>
    <xf numFmtId="49" fontId="14" fillId="2" borderId="4" xfId="0" applyNumberFormat="1" applyFont="1" applyFill="1" applyBorder="1"/>
    <xf numFmtId="0" fontId="18" fillId="2" borderId="4" xfId="0" applyFont="1" applyFill="1" applyBorder="1" applyAlignment="1">
      <alignment horizontal="center"/>
    </xf>
    <xf numFmtId="165" fontId="14" fillId="2" borderId="4" xfId="0" applyNumberFormat="1" applyFont="1" applyFill="1" applyBorder="1" applyAlignment="1">
      <alignment horizontal="center"/>
    </xf>
    <xf numFmtId="165" fontId="14" fillId="2" borderId="8" xfId="0" applyNumberFormat="1" applyFont="1" applyFill="1" applyBorder="1" applyAlignment="1">
      <alignment horizontal="center"/>
    </xf>
    <xf numFmtId="0" fontId="7" fillId="2" borderId="17" xfId="0" applyFont="1" applyFill="1" applyBorder="1" applyAlignment="1">
      <alignment horizontal="center"/>
    </xf>
    <xf numFmtId="0" fontId="3" fillId="2" borderId="0" xfId="0" applyFont="1" applyFill="1"/>
    <xf numFmtId="0" fontId="18" fillId="2" borderId="13" xfId="0" applyNumberFormat="1" applyFont="1" applyFill="1" applyBorder="1" applyAlignment="1">
      <alignment horizontal="center"/>
    </xf>
    <xf numFmtId="0" fontId="10" fillId="2" borderId="0" xfId="0" applyFont="1" applyFill="1" applyAlignment="1">
      <alignment horizontal="center"/>
    </xf>
    <xf numFmtId="49" fontId="14" fillId="2" borderId="13" xfId="0" quotePrefix="1" applyNumberFormat="1" applyFont="1" applyFill="1" applyBorder="1"/>
    <xf numFmtId="2" fontId="18" fillId="2" borderId="13" xfId="0" applyNumberFormat="1" applyFont="1" applyFill="1" applyBorder="1" applyAlignment="1">
      <alignment horizontal="center"/>
    </xf>
    <xf numFmtId="0" fontId="14" fillId="2" borderId="13" xfId="0" applyFont="1" applyFill="1" applyBorder="1" applyAlignment="1">
      <alignment horizontal="center"/>
    </xf>
    <xf numFmtId="0" fontId="14" fillId="2" borderId="19" xfId="0" applyFont="1" applyFill="1" applyBorder="1"/>
    <xf numFmtId="49" fontId="14" fillId="2" borderId="20" xfId="0" applyNumberFormat="1" applyFont="1" applyFill="1" applyBorder="1"/>
    <xf numFmtId="0" fontId="14" fillId="2" borderId="20" xfId="0" applyFont="1" applyFill="1" applyBorder="1" applyAlignment="1">
      <alignment horizontal="center"/>
    </xf>
    <xf numFmtId="165" fontId="14" fillId="2" borderId="20" xfId="0" applyNumberFormat="1" applyFont="1" applyFill="1" applyBorder="1" applyAlignment="1">
      <alignment horizontal="center"/>
    </xf>
    <xf numFmtId="0" fontId="14" fillId="2" borderId="22" xfId="0" applyFont="1" applyFill="1" applyBorder="1"/>
    <xf numFmtId="49" fontId="14" fillId="2" borderId="0" xfId="0" applyNumberFormat="1" applyFont="1" applyFill="1" applyBorder="1"/>
    <xf numFmtId="0" fontId="14" fillId="2" borderId="0" xfId="0" applyFont="1" applyFill="1" applyBorder="1" applyAlignment="1">
      <alignment horizontal="center"/>
    </xf>
    <xf numFmtId="165" fontId="14" fillId="2" borderId="0" xfId="0" applyNumberFormat="1" applyFont="1" applyFill="1" applyBorder="1" applyAlignment="1">
      <alignment horizontal="center"/>
    </xf>
    <xf numFmtId="165" fontId="14" fillId="2" borderId="23" xfId="0" applyNumberFormat="1" applyFont="1" applyFill="1" applyBorder="1" applyAlignment="1">
      <alignment horizontal="center"/>
    </xf>
    <xf numFmtId="0" fontId="14" fillId="2" borderId="12" xfId="0" applyFont="1" applyFill="1" applyBorder="1" applyAlignment="1">
      <alignment horizontal="left"/>
    </xf>
    <xf numFmtId="0" fontId="14" fillId="2" borderId="13" xfId="0" applyFont="1" applyFill="1" applyBorder="1" applyAlignment="1">
      <alignment horizontal="left"/>
    </xf>
    <xf numFmtId="0" fontId="14" fillId="2" borderId="12" xfId="0" applyFont="1" applyFill="1" applyBorder="1" applyAlignment="1"/>
    <xf numFmtId="0" fontId="14" fillId="2" borderId="13" xfId="0" applyFont="1" applyFill="1" applyBorder="1" applyAlignment="1"/>
    <xf numFmtId="165" fontId="3" fillId="2" borderId="0" xfId="0" applyNumberFormat="1" applyFont="1" applyFill="1" applyAlignment="1">
      <alignment horizontal="center"/>
    </xf>
    <xf numFmtId="0" fontId="14" fillId="2" borderId="0" xfId="0" applyFont="1" applyFill="1" applyBorder="1"/>
    <xf numFmtId="165" fontId="14" fillId="2" borderId="28" xfId="0" applyNumberFormat="1" applyFont="1" applyFill="1" applyBorder="1" applyAlignment="1">
      <alignment horizontal="center"/>
    </xf>
    <xf numFmtId="49" fontId="14" fillId="2" borderId="0" xfId="0" applyNumberFormat="1" applyFont="1" applyFill="1"/>
    <xf numFmtId="0" fontId="14" fillId="2" borderId="0" xfId="0" applyFont="1" applyFill="1" applyAlignment="1">
      <alignment horizontal="center"/>
    </xf>
    <xf numFmtId="165" fontId="14" fillId="2" borderId="0" xfId="0" applyNumberFormat="1" applyFont="1" applyFill="1" applyAlignment="1">
      <alignment horizontal="center"/>
    </xf>
    <xf numFmtId="165" fontId="14" fillId="2" borderId="29" xfId="0" applyNumberFormat="1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165" fontId="14" fillId="2" borderId="10" xfId="0" applyNumberFormat="1" applyFont="1" applyFill="1" applyBorder="1" applyAlignment="1">
      <alignment horizontal="center"/>
    </xf>
    <xf numFmtId="166" fontId="14" fillId="2" borderId="13" xfId="0" applyNumberFormat="1" applyFont="1" applyFill="1" applyBorder="1" applyAlignment="1">
      <alignment horizontal="center"/>
    </xf>
    <xf numFmtId="0" fontId="12" fillId="2" borderId="0" xfId="0" applyFont="1" applyFill="1" applyBorder="1"/>
    <xf numFmtId="49" fontId="12" fillId="2" borderId="0" xfId="0" applyNumberFormat="1" applyFont="1" applyFill="1"/>
    <xf numFmtId="0" fontId="24" fillId="2" borderId="0" xfId="0" applyFont="1" applyFill="1" applyAlignment="1">
      <alignment horizontal="center"/>
    </xf>
    <xf numFmtId="49" fontId="0" fillId="2" borderId="0" xfId="0" applyNumberFormat="1" applyFill="1"/>
    <xf numFmtId="0" fontId="0" fillId="2" borderId="0" xfId="0" applyFill="1" applyAlignment="1">
      <alignment horizontal="center"/>
    </xf>
    <xf numFmtId="0" fontId="24" fillId="2" borderId="0" xfId="0" applyFont="1" applyFill="1"/>
    <xf numFmtId="0" fontId="24" fillId="2" borderId="0" xfId="0" applyFont="1" applyFill="1" applyBorder="1"/>
    <xf numFmtId="0" fontId="7" fillId="2" borderId="0" xfId="0" applyFont="1" applyFill="1"/>
    <xf numFmtId="0" fontId="7" fillId="2" borderId="0" xfId="0" applyFont="1" applyFill="1" applyBorder="1"/>
    <xf numFmtId="0" fontId="14" fillId="2" borderId="0" xfId="0" applyFont="1" applyFill="1"/>
    <xf numFmtId="0" fontId="7" fillId="2" borderId="0" xfId="0" applyFont="1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14" fillId="2" borderId="13" xfId="0" applyFont="1" applyFill="1" applyBorder="1"/>
    <xf numFmtId="0" fontId="14" fillId="2" borderId="9" xfId="0" applyFont="1" applyFill="1" applyBorder="1"/>
    <xf numFmtId="49" fontId="14" fillId="2" borderId="10" xfId="0" applyNumberFormat="1" applyFont="1" applyFill="1" applyBorder="1"/>
    <xf numFmtId="0" fontId="18" fillId="2" borderId="10" xfId="0" applyNumberFormat="1" applyFont="1" applyFill="1" applyBorder="1" applyAlignment="1">
      <alignment horizontal="center"/>
    </xf>
    <xf numFmtId="2" fontId="14" fillId="2" borderId="31" xfId="0" applyNumberFormat="1" applyFont="1" applyFill="1" applyBorder="1" applyAlignment="1">
      <alignment horizontal="center"/>
    </xf>
    <xf numFmtId="0" fontId="18" fillId="2" borderId="10" xfId="0" applyFont="1" applyFill="1" applyBorder="1" applyAlignment="1">
      <alignment horizontal="center"/>
    </xf>
    <xf numFmtId="49" fontId="14" fillId="2" borderId="28" xfId="0" applyNumberFormat="1" applyFont="1" applyFill="1" applyBorder="1"/>
    <xf numFmtId="0" fontId="18" fillId="2" borderId="28" xfId="0" applyFont="1" applyFill="1" applyBorder="1" applyAlignment="1">
      <alignment horizontal="center"/>
    </xf>
    <xf numFmtId="2" fontId="14" fillId="2" borderId="13" xfId="0" applyNumberFormat="1" applyFont="1" applyFill="1" applyBorder="1" applyAlignment="1">
      <alignment horizontal="center"/>
    </xf>
    <xf numFmtId="2" fontId="14" fillId="2" borderId="10" xfId="0" quotePrefix="1" applyNumberFormat="1" applyFont="1" applyFill="1" applyBorder="1" applyAlignment="1">
      <alignment horizontal="center"/>
    </xf>
    <xf numFmtId="0" fontId="14" fillId="2" borderId="28" xfId="0" applyFont="1" applyFill="1" applyBorder="1"/>
    <xf numFmtId="0" fontId="22" fillId="2" borderId="28" xfId="0" applyFont="1" applyFill="1" applyBorder="1" applyAlignment="1"/>
    <xf numFmtId="2" fontId="14" fillId="2" borderId="13" xfId="0" applyNumberFormat="1" applyFont="1" applyFill="1" applyBorder="1" applyAlignment="1">
      <alignment horizontal="center"/>
    </xf>
    <xf numFmtId="0" fontId="0" fillId="0" borderId="30" xfId="0" applyBorder="1" applyAlignment="1">
      <alignment horizontal="center"/>
    </xf>
    <xf numFmtId="165" fontId="14" fillId="0" borderId="0" xfId="0" applyNumberFormat="1" applyFont="1" applyBorder="1" applyAlignment="1">
      <alignment horizontal="center"/>
    </xf>
    <xf numFmtId="0" fontId="24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3" fillId="0" borderId="0" xfId="0" applyFont="1" applyBorder="1" applyAlignment="1">
      <alignment horizontal="center"/>
    </xf>
    <xf numFmtId="49" fontId="14" fillId="2" borderId="13" xfId="0" applyNumberFormat="1" applyFont="1" applyFill="1" applyBorder="1" applyAlignment="1">
      <alignment horizontal="center"/>
    </xf>
    <xf numFmtId="0" fontId="14" fillId="2" borderId="13" xfId="0" applyNumberFormat="1" applyFont="1" applyFill="1" applyBorder="1" applyAlignment="1">
      <alignment horizontal="center"/>
    </xf>
    <xf numFmtId="0" fontId="14" fillId="0" borderId="13" xfId="0" applyNumberFormat="1" applyFont="1" applyBorder="1" applyAlignment="1">
      <alignment horizontal="center"/>
    </xf>
    <xf numFmtId="2" fontId="14" fillId="2" borderId="13" xfId="0" applyNumberFormat="1" applyFont="1" applyFill="1" applyBorder="1" applyAlignment="1">
      <alignment horizontal="center"/>
    </xf>
    <xf numFmtId="2" fontId="14" fillId="2" borderId="31" xfId="0" applyNumberFormat="1" applyFont="1" applyFill="1" applyBorder="1" applyAlignment="1">
      <alignment horizontal="center"/>
    </xf>
    <xf numFmtId="0" fontId="7" fillId="0" borderId="13" xfId="0" applyFont="1" applyBorder="1" applyAlignment="1">
      <alignment horizontal="center"/>
    </xf>
    <xf numFmtId="165" fontId="14" fillId="2" borderId="12" xfId="0" applyNumberFormat="1" applyFont="1" applyFill="1" applyBorder="1"/>
    <xf numFmtId="166" fontId="14" fillId="2" borderId="14" xfId="0" applyNumberFormat="1" applyFont="1" applyFill="1" applyBorder="1" applyAlignment="1">
      <alignment horizontal="center"/>
    </xf>
    <xf numFmtId="0" fontId="31" fillId="0" borderId="0" xfId="0" applyFont="1"/>
    <xf numFmtId="0" fontId="32" fillId="0" borderId="0" xfId="0" applyFont="1" applyAlignment="1">
      <alignment horizontal="center"/>
    </xf>
    <xf numFmtId="0" fontId="33" fillId="0" borderId="0" xfId="0" applyFont="1" applyAlignment="1">
      <alignment horizontal="left"/>
    </xf>
    <xf numFmtId="0" fontId="33" fillId="0" borderId="0" xfId="0" applyFont="1" applyFill="1" applyBorder="1" applyAlignment="1"/>
    <xf numFmtId="0" fontId="34" fillId="0" borderId="0" xfId="0" applyFont="1"/>
    <xf numFmtId="49" fontId="34" fillId="0" borderId="0" xfId="0" applyNumberFormat="1" applyFont="1" applyAlignment="1"/>
    <xf numFmtId="0" fontId="14" fillId="0" borderId="0" xfId="0" applyFont="1" applyAlignment="1">
      <alignment horizontal="left"/>
    </xf>
    <xf numFmtId="0" fontId="15" fillId="0" borderId="0" xfId="0" applyFont="1" applyAlignment="1">
      <alignment horizontal="left"/>
    </xf>
    <xf numFmtId="0" fontId="0" fillId="0" borderId="0" xfId="0" applyAlignment="1">
      <alignment horizontal="left"/>
    </xf>
    <xf numFmtId="0" fontId="33" fillId="0" borderId="0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left"/>
    </xf>
    <xf numFmtId="0" fontId="33" fillId="0" borderId="0" xfId="0" applyFont="1" applyAlignment="1">
      <alignment horizontal="left" wrapText="1"/>
    </xf>
    <xf numFmtId="0" fontId="16" fillId="0" borderId="0" xfId="0" applyFont="1" applyAlignment="1">
      <alignment horizontal="left" wrapText="1"/>
    </xf>
    <xf numFmtId="165" fontId="14" fillId="2" borderId="11" xfId="0" applyNumberFormat="1" applyFont="1" applyFill="1" applyBorder="1" applyAlignment="1">
      <alignment horizontal="center"/>
    </xf>
    <xf numFmtId="0" fontId="30" fillId="0" borderId="0" xfId="0" applyFont="1" applyAlignment="1">
      <alignment horizontal="left" wrapText="1"/>
    </xf>
    <xf numFmtId="0" fontId="0" fillId="0" borderId="0" xfId="0" applyAlignment="1">
      <alignment horizontal="center"/>
    </xf>
    <xf numFmtId="0" fontId="8" fillId="0" borderId="10" xfId="0" applyFont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24" fillId="0" borderId="0" xfId="0" applyFont="1" applyAlignment="1">
      <alignment horizontal="center"/>
    </xf>
    <xf numFmtId="165" fontId="7" fillId="2" borderId="0" xfId="0" applyNumberFormat="1" applyFont="1" applyFill="1" applyBorder="1" applyAlignment="1">
      <alignment horizontal="center"/>
    </xf>
    <xf numFmtId="49" fontId="3" fillId="0" borderId="0" xfId="0" applyNumberFormat="1" applyFont="1" applyAlignment="1">
      <alignment horizontal="center"/>
    </xf>
    <xf numFmtId="165" fontId="14" fillId="2" borderId="32" xfId="0" applyNumberFormat="1" applyFont="1" applyFill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7" fillId="2" borderId="17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24" fillId="0" borderId="0" xfId="0" applyFont="1" applyAlignment="1">
      <alignment horizontal="center"/>
    </xf>
    <xf numFmtId="0" fontId="7" fillId="0" borderId="10" xfId="0" applyFont="1" applyBorder="1" applyAlignment="1">
      <alignment horizontal="center"/>
    </xf>
    <xf numFmtId="164" fontId="8" fillId="0" borderId="8" xfId="0" applyNumberFormat="1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5" fontId="7" fillId="2" borderId="0" xfId="0" applyNumberFormat="1" applyFont="1" applyFill="1" applyBorder="1" applyAlignment="1">
      <alignment horizontal="center"/>
    </xf>
    <xf numFmtId="49" fontId="3" fillId="0" borderId="0" xfId="0" applyNumberFormat="1" applyFont="1" applyAlignment="1">
      <alignment horizontal="center"/>
    </xf>
    <xf numFmtId="0" fontId="30" fillId="0" borderId="0" xfId="0" applyFont="1" applyAlignment="1">
      <alignment horizontal="left" wrapText="1"/>
    </xf>
    <xf numFmtId="0" fontId="0" fillId="0" borderId="0" xfId="0" applyAlignment="1">
      <alignment horizontal="center"/>
    </xf>
    <xf numFmtId="0" fontId="7" fillId="2" borderId="17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165" fontId="7" fillId="2" borderId="0" xfId="0" applyNumberFormat="1" applyFont="1" applyFill="1" applyAlignment="1">
      <alignment horizontal="center"/>
    </xf>
    <xf numFmtId="49" fontId="3" fillId="0" borderId="0" xfId="0" applyNumberFormat="1" applyFont="1" applyAlignment="1">
      <alignment horizontal="center"/>
    </xf>
    <xf numFmtId="0" fontId="29" fillId="0" borderId="13" xfId="0" applyFont="1" applyBorder="1" applyAlignment="1">
      <alignment vertical="center"/>
    </xf>
    <xf numFmtId="0" fontId="3" fillId="2" borderId="0" xfId="0" applyFont="1" applyFill="1" applyBorder="1" applyAlignment="1">
      <alignment horizontal="left"/>
    </xf>
    <xf numFmtId="0" fontId="12" fillId="0" borderId="0" xfId="0" applyFont="1" applyFill="1" applyBorder="1" applyAlignment="1">
      <alignment horizontal="left"/>
    </xf>
    <xf numFmtId="49" fontId="14" fillId="2" borderId="14" xfId="0" applyNumberFormat="1" applyFont="1" applyFill="1" applyBorder="1" applyAlignment="1">
      <alignment horizontal="center"/>
    </xf>
    <xf numFmtId="165" fontId="14" fillId="2" borderId="9" xfId="0" applyNumberFormat="1" applyFont="1" applyFill="1" applyBorder="1" applyAlignment="1">
      <alignment horizontal="center"/>
    </xf>
    <xf numFmtId="0" fontId="14" fillId="2" borderId="14" xfId="0" applyNumberFormat="1" applyFont="1" applyFill="1" applyBorder="1" applyAlignment="1">
      <alignment horizontal="center"/>
    </xf>
    <xf numFmtId="0" fontId="14" fillId="2" borderId="12" xfId="0" applyFont="1" applyFill="1" applyBorder="1" applyAlignment="1">
      <alignment horizontal="center"/>
    </xf>
    <xf numFmtId="0" fontId="14" fillId="2" borderId="21" xfId="0" applyNumberFormat="1" applyFont="1" applyFill="1" applyBorder="1" applyAlignment="1">
      <alignment horizontal="center"/>
    </xf>
    <xf numFmtId="0" fontId="14" fillId="2" borderId="19" xfId="0" applyFont="1" applyFill="1" applyBorder="1" applyAlignment="1">
      <alignment horizontal="center"/>
    </xf>
    <xf numFmtId="166" fontId="14" fillId="2" borderId="21" xfId="0" applyNumberFormat="1" applyFont="1" applyFill="1" applyBorder="1" applyAlignment="1">
      <alignment horizontal="center"/>
    </xf>
    <xf numFmtId="0" fontId="29" fillId="0" borderId="12" xfId="0" applyFon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7" fillId="2" borderId="0" xfId="0" applyFont="1" applyFill="1" applyBorder="1" applyAlignment="1"/>
    <xf numFmtId="165" fontId="7" fillId="2" borderId="0" xfId="0" applyNumberFormat="1" applyFont="1" applyFill="1" applyBorder="1" applyAlignment="1"/>
    <xf numFmtId="0" fontId="14" fillId="2" borderId="33" xfId="0" applyFont="1" applyFill="1" applyBorder="1"/>
    <xf numFmtId="0" fontId="14" fillId="2" borderId="28" xfId="0" applyFont="1" applyFill="1" applyBorder="1" applyAlignment="1">
      <alignment horizontal="center"/>
    </xf>
    <xf numFmtId="2" fontId="14" fillId="2" borderId="36" xfId="0" applyNumberFormat="1" applyFont="1" applyFill="1" applyBorder="1" applyAlignment="1">
      <alignment horizontal="center"/>
    </xf>
    <xf numFmtId="165" fontId="14" fillId="2" borderId="13" xfId="0" applyNumberFormat="1" applyFont="1" applyFill="1" applyBorder="1"/>
    <xf numFmtId="0" fontId="14" fillId="0" borderId="13" xfId="0" applyFont="1" applyBorder="1"/>
    <xf numFmtId="0" fontId="8" fillId="0" borderId="37" xfId="0" applyFont="1" applyBorder="1" applyAlignment="1">
      <alignment horizontal="center"/>
    </xf>
    <xf numFmtId="165" fontId="2" fillId="2" borderId="0" xfId="0" applyNumberFormat="1" applyFont="1" applyFill="1" applyAlignment="1">
      <alignment horizontal="center"/>
    </xf>
    <xf numFmtId="165" fontId="8" fillId="2" borderId="0" xfId="0" applyNumberFormat="1" applyFont="1" applyFill="1" applyAlignment="1">
      <alignment horizontal="center"/>
    </xf>
    <xf numFmtId="165" fontId="15" fillId="2" borderId="13" xfId="0" applyNumberFormat="1" applyFont="1" applyFill="1" applyBorder="1" applyAlignment="1">
      <alignment horizontal="center"/>
    </xf>
    <xf numFmtId="165" fontId="15" fillId="2" borderId="28" xfId="0" applyNumberFormat="1" applyFont="1" applyFill="1" applyBorder="1" applyAlignment="1">
      <alignment horizontal="center"/>
    </xf>
    <xf numFmtId="2" fontId="15" fillId="2" borderId="13" xfId="0" applyNumberFormat="1" applyFont="1" applyFill="1" applyBorder="1" applyAlignment="1">
      <alignment horizontal="center"/>
    </xf>
    <xf numFmtId="165" fontId="15" fillId="2" borderId="20" xfId="0" applyNumberFormat="1" applyFont="1" applyFill="1" applyBorder="1" applyAlignment="1">
      <alignment horizontal="center"/>
    </xf>
    <xf numFmtId="0" fontId="0" fillId="2" borderId="0" xfId="0" applyFont="1" applyFill="1"/>
    <xf numFmtId="165" fontId="38" fillId="2" borderId="13" xfId="0" applyNumberFormat="1" applyFont="1" applyFill="1" applyBorder="1" applyAlignment="1">
      <alignment horizontal="center"/>
    </xf>
    <xf numFmtId="165" fontId="18" fillId="2" borderId="13" xfId="0" applyNumberFormat="1" applyFont="1" applyFill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15" fillId="0" borderId="0" xfId="0" applyFont="1" applyBorder="1"/>
    <xf numFmtId="0" fontId="8" fillId="2" borderId="0" xfId="0" applyFont="1" applyFill="1" applyBorder="1" applyAlignment="1"/>
    <xf numFmtId="165" fontId="8" fillId="2" borderId="0" xfId="0" applyNumberFormat="1" applyFont="1" applyFill="1" applyBorder="1" applyAlignment="1">
      <alignment horizontal="center"/>
    </xf>
    <xf numFmtId="0" fontId="0" fillId="2" borderId="0" xfId="0" applyFont="1" applyFill="1" applyBorder="1"/>
    <xf numFmtId="0" fontId="0" fillId="0" borderId="0" xfId="0" applyAlignment="1">
      <alignment horizontal="center"/>
    </xf>
    <xf numFmtId="0" fontId="7" fillId="0" borderId="10" xfId="0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166" fontId="14" fillId="2" borderId="0" xfId="0" applyNumberFormat="1" applyFont="1" applyFill="1" applyBorder="1" applyAlignment="1">
      <alignment horizontal="center"/>
    </xf>
    <xf numFmtId="2" fontId="14" fillId="2" borderId="36" xfId="0" quotePrefix="1" applyNumberFormat="1" applyFont="1" applyFill="1" applyBorder="1" applyAlignment="1">
      <alignment horizontal="center"/>
    </xf>
    <xf numFmtId="0" fontId="24" fillId="2" borderId="0" xfId="0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40" fillId="2" borderId="12" xfId="0" applyFont="1" applyFill="1" applyBorder="1"/>
    <xf numFmtId="49" fontId="40" fillId="2" borderId="13" xfId="0" applyNumberFormat="1" applyFont="1" applyFill="1" applyBorder="1"/>
    <xf numFmtId="0" fontId="41" fillId="2" borderId="13" xfId="0" applyFont="1" applyFill="1" applyBorder="1" applyAlignment="1">
      <alignment horizontal="center"/>
    </xf>
    <xf numFmtId="0" fontId="0" fillId="0" borderId="0" xfId="0" applyAlignment="1">
      <alignment horizontal="center"/>
    </xf>
    <xf numFmtId="49" fontId="35" fillId="0" borderId="13" xfId="0" applyNumberFormat="1" applyFont="1" applyBorder="1" applyAlignment="1">
      <alignment horizontal="center"/>
    </xf>
    <xf numFmtId="0" fontId="0" fillId="0" borderId="13" xfId="0" applyBorder="1" applyAlignment="1">
      <alignment horizontal="center"/>
    </xf>
    <xf numFmtId="49" fontId="36" fillId="0" borderId="13" xfId="0" applyNumberFormat="1" applyFont="1" applyBorder="1" applyAlignment="1">
      <alignment horizontal="center"/>
    </xf>
    <xf numFmtId="49" fontId="1" fillId="0" borderId="13" xfId="0" applyNumberFormat="1" applyFont="1" applyBorder="1" applyAlignment="1">
      <alignment horizontal="center"/>
    </xf>
    <xf numFmtId="49" fontId="26" fillId="0" borderId="13" xfId="0" applyNumberFormat="1" applyFont="1" applyBorder="1" applyAlignment="1">
      <alignment horizontal="center"/>
    </xf>
    <xf numFmtId="0" fontId="7" fillId="2" borderId="34" xfId="0" applyFont="1" applyFill="1" applyBorder="1" applyAlignment="1">
      <alignment horizontal="center"/>
    </xf>
    <xf numFmtId="0" fontId="7" fillId="2" borderId="35" xfId="0" applyFont="1" applyFill="1" applyBorder="1" applyAlignment="1">
      <alignment horizontal="center"/>
    </xf>
    <xf numFmtId="0" fontId="27" fillId="2" borderId="6" xfId="0" applyFont="1" applyFill="1" applyBorder="1" applyAlignment="1">
      <alignment horizontal="center"/>
    </xf>
    <xf numFmtId="0" fontId="27" fillId="2" borderId="7" xfId="0" applyFont="1" applyFill="1" applyBorder="1" applyAlignment="1">
      <alignment horizontal="center"/>
    </xf>
    <xf numFmtId="0" fontId="27" fillId="2" borderId="15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24" xfId="0" applyFont="1" applyFill="1" applyBorder="1" applyAlignment="1">
      <alignment horizontal="center"/>
    </xf>
    <xf numFmtId="165" fontId="7" fillId="2" borderId="25" xfId="0" applyNumberFormat="1" applyFont="1" applyFill="1" applyBorder="1" applyAlignment="1">
      <alignment horizontal="center"/>
    </xf>
    <xf numFmtId="165" fontId="7" fillId="2" borderId="26" xfId="0" applyNumberFormat="1" applyFont="1" applyFill="1" applyBorder="1" applyAlignment="1">
      <alignment horizontal="center"/>
    </xf>
    <xf numFmtId="0" fontId="29" fillId="0" borderId="1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7" fillId="2" borderId="16" xfId="0" applyFont="1" applyFill="1" applyBorder="1" applyAlignment="1">
      <alignment horizontal="center"/>
    </xf>
    <xf numFmtId="0" fontId="7" fillId="2" borderId="17" xfId="0" applyFont="1" applyFill="1" applyBorder="1" applyAlignment="1">
      <alignment horizontal="center"/>
    </xf>
    <xf numFmtId="0" fontId="9" fillId="0" borderId="13" xfId="0" applyFont="1" applyBorder="1" applyAlignment="1">
      <alignment horizontal="center"/>
    </xf>
    <xf numFmtId="165" fontId="8" fillId="2" borderId="0" xfId="0" applyNumberFormat="1" applyFont="1" applyFill="1" applyAlignment="1">
      <alignment horizontal="left"/>
    </xf>
    <xf numFmtId="165" fontId="8" fillId="2" borderId="0" xfId="0" applyNumberFormat="1" applyFont="1" applyFill="1" applyAlignment="1">
      <alignment horizontal="left" vertical="center" wrapText="1"/>
    </xf>
    <xf numFmtId="165" fontId="8" fillId="2" borderId="22" xfId="0" applyNumberFormat="1" applyFont="1" applyFill="1" applyBorder="1" applyAlignment="1">
      <alignment horizontal="left" wrapText="1"/>
    </xf>
    <xf numFmtId="165" fontId="8" fillId="2" borderId="0" xfId="0" applyNumberFormat="1" applyFont="1" applyFill="1" applyBorder="1" applyAlignment="1">
      <alignment horizontal="left" wrapText="1"/>
    </xf>
    <xf numFmtId="165" fontId="8" fillId="2" borderId="0" xfId="0" applyNumberFormat="1" applyFont="1" applyFill="1" applyAlignment="1">
      <alignment horizontal="left" wrapText="1"/>
    </xf>
    <xf numFmtId="165" fontId="2" fillId="2" borderId="0" xfId="0" applyNumberFormat="1" applyFont="1" applyFill="1" applyBorder="1" applyAlignment="1">
      <alignment horizontal="center"/>
    </xf>
    <xf numFmtId="0" fontId="22" fillId="2" borderId="6" xfId="0" applyFont="1" applyFill="1" applyBorder="1" applyAlignment="1">
      <alignment horizontal="center"/>
    </xf>
    <xf numFmtId="0" fontId="22" fillId="2" borderId="7" xfId="0" applyFont="1" applyFill="1" applyBorder="1" applyAlignment="1">
      <alignment horizontal="center"/>
    </xf>
    <xf numFmtId="0" fontId="22" fillId="2" borderId="15" xfId="0" applyFont="1" applyFill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4" xfId="0" applyBorder="1" applyAlignment="1">
      <alignment horizontal="center"/>
    </xf>
    <xf numFmtId="0" fontId="22" fillId="0" borderId="13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22" xfId="0" applyBorder="1" applyAlignment="1">
      <alignment horizontal="center"/>
    </xf>
    <xf numFmtId="49" fontId="35" fillId="0" borderId="17" xfId="0" applyNumberFormat="1" applyFont="1" applyBorder="1" applyAlignment="1">
      <alignment horizontal="center"/>
    </xf>
    <xf numFmtId="165" fontId="7" fillId="2" borderId="13" xfId="0" applyNumberFormat="1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7" fillId="0" borderId="13" xfId="0" applyFont="1" applyBorder="1" applyAlignment="1">
      <alignment horizontal="center" vertical="center"/>
    </xf>
    <xf numFmtId="0" fontId="14" fillId="2" borderId="6" xfId="0" applyFont="1" applyFill="1" applyBorder="1" applyAlignment="1">
      <alignment horizontal="center"/>
    </xf>
    <xf numFmtId="0" fontId="14" fillId="2" borderId="7" xfId="0" applyFont="1" applyFill="1" applyBorder="1" applyAlignment="1">
      <alignment horizontal="center"/>
    </xf>
    <xf numFmtId="0" fontId="14" fillId="2" borderId="15" xfId="0" applyFont="1" applyFill="1" applyBorder="1" applyAlignment="1">
      <alignment horizontal="center"/>
    </xf>
    <xf numFmtId="49" fontId="25" fillId="0" borderId="30" xfId="0" applyNumberFormat="1" applyFont="1" applyBorder="1" applyAlignment="1">
      <alignment horizontal="center"/>
    </xf>
    <xf numFmtId="49" fontId="25" fillId="0" borderId="27" xfId="0" applyNumberFormat="1" applyFont="1" applyBorder="1" applyAlignment="1">
      <alignment horizontal="center"/>
    </xf>
    <xf numFmtId="49" fontId="25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/>
    </xf>
    <xf numFmtId="49" fontId="3" fillId="0" borderId="0" xfId="0" applyNumberFormat="1" applyFont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17" fillId="0" borderId="1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image" Target="../media/image2.emf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image" Target="../media/image2.emf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image" Target="../media/image2.emf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104775</xdr:colOff>
      <xdr:row>0</xdr:row>
      <xdr:rowOff>276226</xdr:rowOff>
    </xdr:from>
    <xdr:to>
      <xdr:col>8</xdr:col>
      <xdr:colOff>1114425</xdr:colOff>
      <xdr:row>3</xdr:row>
      <xdr:rowOff>9526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10287000" y="276226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10953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67525" y="74676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867525" y="76295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11334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971550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8905875" y="8943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10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1</xdr:col>
      <xdr:colOff>66674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10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440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1</xdr:col>
      <xdr:colOff>161924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45</xdr:row>
      <xdr:rowOff>0</xdr:rowOff>
    </xdr:from>
    <xdr:to>
      <xdr:col>8</xdr:col>
      <xdr:colOff>9525</xdr:colOff>
      <xdr:row>45</xdr:row>
      <xdr:rowOff>9525</xdr:rowOff>
    </xdr:to>
    <xdr:pic>
      <xdr:nvPicPr>
        <xdr:cNvPr id="10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45</xdr:row>
      <xdr:rowOff>0</xdr:rowOff>
    </xdr:from>
    <xdr:to>
      <xdr:col>8</xdr:col>
      <xdr:colOff>9525</xdr:colOff>
      <xdr:row>45</xdr:row>
      <xdr:rowOff>9525</xdr:rowOff>
    </xdr:to>
    <xdr:pic>
      <xdr:nvPicPr>
        <xdr:cNvPr id="11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66</xdr:row>
      <xdr:rowOff>0</xdr:rowOff>
    </xdr:from>
    <xdr:to>
      <xdr:col>8</xdr:col>
      <xdr:colOff>9525</xdr:colOff>
      <xdr:row>66</xdr:row>
      <xdr:rowOff>9525</xdr:rowOff>
    </xdr:to>
    <xdr:pic>
      <xdr:nvPicPr>
        <xdr:cNvPr id="12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66</xdr:row>
      <xdr:rowOff>0</xdr:rowOff>
    </xdr:from>
    <xdr:to>
      <xdr:col>8</xdr:col>
      <xdr:colOff>9525</xdr:colOff>
      <xdr:row>66</xdr:row>
      <xdr:rowOff>9525</xdr:rowOff>
    </xdr:to>
    <xdr:pic>
      <xdr:nvPicPr>
        <xdr:cNvPr id="13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67</xdr:row>
      <xdr:rowOff>0</xdr:rowOff>
    </xdr:from>
    <xdr:to>
      <xdr:col>8</xdr:col>
      <xdr:colOff>9525</xdr:colOff>
      <xdr:row>67</xdr:row>
      <xdr:rowOff>9525</xdr:rowOff>
    </xdr:to>
    <xdr:pic>
      <xdr:nvPicPr>
        <xdr:cNvPr id="1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67</xdr:row>
      <xdr:rowOff>0</xdr:rowOff>
    </xdr:from>
    <xdr:to>
      <xdr:col>8</xdr:col>
      <xdr:colOff>9525</xdr:colOff>
      <xdr:row>67</xdr:row>
      <xdr:rowOff>9525</xdr:rowOff>
    </xdr:to>
    <xdr:pic>
      <xdr:nvPicPr>
        <xdr:cNvPr id="1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67</xdr:row>
      <xdr:rowOff>0</xdr:rowOff>
    </xdr:from>
    <xdr:to>
      <xdr:col>8</xdr:col>
      <xdr:colOff>9525</xdr:colOff>
      <xdr:row>67</xdr:row>
      <xdr:rowOff>9525</xdr:rowOff>
    </xdr:to>
    <xdr:pic>
      <xdr:nvPicPr>
        <xdr:cNvPr id="16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67</xdr:row>
      <xdr:rowOff>0</xdr:rowOff>
    </xdr:from>
    <xdr:to>
      <xdr:col>8</xdr:col>
      <xdr:colOff>9525</xdr:colOff>
      <xdr:row>67</xdr:row>
      <xdr:rowOff>9525</xdr:rowOff>
    </xdr:to>
    <xdr:pic>
      <xdr:nvPicPr>
        <xdr:cNvPr id="17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0182225" y="93440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161925</xdr:colOff>
      <xdr:row>0</xdr:row>
      <xdr:rowOff>285751</xdr:rowOff>
    </xdr:from>
    <xdr:to>
      <xdr:col>8</xdr:col>
      <xdr:colOff>1171575</xdr:colOff>
      <xdr:row>3</xdr:row>
      <xdr:rowOff>19051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9963150" y="285751"/>
          <a:ext cx="1009650" cy="952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42</xdr:row>
      <xdr:rowOff>0</xdr:rowOff>
    </xdr:from>
    <xdr:to>
      <xdr:col>8</xdr:col>
      <xdr:colOff>9525</xdr:colOff>
      <xdr:row>42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1344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228600</xdr:colOff>
      <xdr:row>0</xdr:row>
      <xdr:rowOff>180975</xdr:rowOff>
    </xdr:from>
    <xdr:to>
      <xdr:col>0</xdr:col>
      <xdr:colOff>1743074</xdr:colOff>
      <xdr:row>3</xdr:row>
      <xdr:rowOff>170443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28600" y="180975"/>
          <a:ext cx="1514474" cy="12086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8</xdr:col>
      <xdr:colOff>0</xdr:colOff>
      <xdr:row>43</xdr:row>
      <xdr:rowOff>0</xdr:rowOff>
    </xdr:from>
    <xdr:to>
      <xdr:col>8</xdr:col>
      <xdr:colOff>9525</xdr:colOff>
      <xdr:row>43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801225" y="93345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142875</xdr:rowOff>
    </xdr:from>
    <xdr:to>
      <xdr:col>0</xdr:col>
      <xdr:colOff>1264920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7810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43</xdr:row>
      <xdr:rowOff>0</xdr:rowOff>
    </xdr:from>
    <xdr:to>
      <xdr:col>9</xdr:col>
      <xdr:colOff>9525</xdr:colOff>
      <xdr:row>43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934200" y="73914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9525</xdr:colOff>
      <xdr:row>44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934200" y="75533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1045464</xdr:colOff>
      <xdr:row>0</xdr:row>
      <xdr:rowOff>47625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47625"/>
          <a:ext cx="9525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142876</xdr:colOff>
      <xdr:row>0</xdr:row>
      <xdr:rowOff>66675</xdr:rowOff>
    </xdr:from>
    <xdr:to>
      <xdr:col>0</xdr:col>
      <xdr:colOff>1533526</xdr:colOff>
      <xdr:row>4</xdr:row>
      <xdr:rowOff>3281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42876" y="66675"/>
          <a:ext cx="1390650" cy="121295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1264920</xdr:colOff>
      <xdr:row>0</xdr:row>
      <xdr:rowOff>147447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7810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47</xdr:row>
      <xdr:rowOff>0</xdr:rowOff>
    </xdr:from>
    <xdr:to>
      <xdr:col>9</xdr:col>
      <xdr:colOff>9525</xdr:colOff>
      <xdr:row>47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258050" y="8515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54</xdr:row>
      <xdr:rowOff>0</xdr:rowOff>
    </xdr:from>
    <xdr:to>
      <xdr:col>9</xdr:col>
      <xdr:colOff>9525</xdr:colOff>
      <xdr:row>54</xdr:row>
      <xdr:rowOff>9525</xdr:rowOff>
    </xdr:to>
    <xdr:pic>
      <xdr:nvPicPr>
        <xdr:cNvPr id="10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7258050" y="851535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114300</xdr:colOff>
      <xdr:row>0</xdr:row>
      <xdr:rowOff>104776</xdr:rowOff>
    </xdr:from>
    <xdr:to>
      <xdr:col>8</xdr:col>
      <xdr:colOff>1266825</xdr:colOff>
      <xdr:row>3</xdr:row>
      <xdr:rowOff>149181</xdr:rowOff>
    </xdr:to>
    <xdr:pic>
      <xdr:nvPicPr>
        <xdr:cNvPr id="11" name="Picture 10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 r="87674" b="79335"/>
        <a:stretch>
          <a:fillRect/>
        </a:stretch>
      </xdr:blipFill>
      <xdr:spPr bwMode="auto">
        <a:xfrm>
          <a:off x="10858500" y="104776"/>
          <a:ext cx="1152525" cy="996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13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1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1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142875</xdr:rowOff>
    </xdr:from>
    <xdr:to>
      <xdr:col>0</xdr:col>
      <xdr:colOff>1264920</xdr:colOff>
      <xdr:row>0</xdr:row>
      <xdr:rowOff>147447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10553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43</xdr:row>
      <xdr:rowOff>0</xdr:rowOff>
    </xdr:from>
    <xdr:to>
      <xdr:col>9</xdr:col>
      <xdr:colOff>9525</xdr:colOff>
      <xdr:row>43</xdr:row>
      <xdr:rowOff>9525</xdr:rowOff>
    </xdr:to>
    <xdr:pic>
      <xdr:nvPicPr>
        <xdr:cNvPr id="3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9410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9525</xdr:colOff>
      <xdr:row>44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9610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1045464</xdr:colOff>
      <xdr:row>0</xdr:row>
      <xdr:rowOff>47625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47625"/>
          <a:ext cx="100736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142876</xdr:colOff>
      <xdr:row>0</xdr:row>
      <xdr:rowOff>66675</xdr:rowOff>
    </xdr:from>
    <xdr:to>
      <xdr:col>0</xdr:col>
      <xdr:colOff>1533526</xdr:colOff>
      <xdr:row>4</xdr:row>
      <xdr:rowOff>3281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42876" y="66675"/>
          <a:ext cx="1390650" cy="121295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1264920</xdr:colOff>
      <xdr:row>0</xdr:row>
      <xdr:rowOff>147447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10553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47</xdr:row>
      <xdr:rowOff>0</xdr:rowOff>
    </xdr:from>
    <xdr:to>
      <xdr:col>9</xdr:col>
      <xdr:colOff>9525</xdr:colOff>
      <xdr:row>47</xdr:row>
      <xdr:rowOff>9525</xdr:rowOff>
    </xdr:to>
    <xdr:pic>
      <xdr:nvPicPr>
        <xdr:cNvPr id="8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102108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54</xdr:row>
      <xdr:rowOff>0</xdr:rowOff>
    </xdr:from>
    <xdr:to>
      <xdr:col>9</xdr:col>
      <xdr:colOff>9525</xdr:colOff>
      <xdr:row>54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11610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114300</xdr:colOff>
      <xdr:row>0</xdr:row>
      <xdr:rowOff>104776</xdr:rowOff>
    </xdr:from>
    <xdr:to>
      <xdr:col>8</xdr:col>
      <xdr:colOff>1266825</xdr:colOff>
      <xdr:row>3</xdr:row>
      <xdr:rowOff>149181</xdr:rowOff>
    </xdr:to>
    <xdr:pic>
      <xdr:nvPicPr>
        <xdr:cNvPr id="10" name="Picture 9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 r="87674" b="79335"/>
        <a:stretch>
          <a:fillRect/>
        </a:stretch>
      </xdr:blipFill>
      <xdr:spPr bwMode="auto">
        <a:xfrm>
          <a:off x="9658350" y="104776"/>
          <a:ext cx="1152525" cy="10921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11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1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1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142875</xdr:rowOff>
    </xdr:from>
    <xdr:to>
      <xdr:col>0</xdr:col>
      <xdr:colOff>1264920</xdr:colOff>
      <xdr:row>0</xdr:row>
      <xdr:rowOff>147447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10553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43</xdr:row>
      <xdr:rowOff>0</xdr:rowOff>
    </xdr:from>
    <xdr:to>
      <xdr:col>9</xdr:col>
      <xdr:colOff>9525</xdr:colOff>
      <xdr:row>43</xdr:row>
      <xdr:rowOff>9525</xdr:rowOff>
    </xdr:to>
    <xdr:pic>
      <xdr:nvPicPr>
        <xdr:cNvPr id="3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94107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44</xdr:row>
      <xdr:rowOff>0</xdr:rowOff>
    </xdr:from>
    <xdr:to>
      <xdr:col>9</xdr:col>
      <xdr:colOff>9525</xdr:colOff>
      <xdr:row>44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961072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1045464</xdr:colOff>
      <xdr:row>0</xdr:row>
      <xdr:rowOff>47625</xdr:rowOff>
    </xdr:to>
    <xdr:pic>
      <xdr:nvPicPr>
        <xdr:cNvPr id="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47625"/>
          <a:ext cx="100736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142876</xdr:colOff>
      <xdr:row>0</xdr:row>
      <xdr:rowOff>66675</xdr:rowOff>
    </xdr:from>
    <xdr:to>
      <xdr:col>0</xdr:col>
      <xdr:colOff>1533526</xdr:colOff>
      <xdr:row>4</xdr:row>
      <xdr:rowOff>3281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42876" y="66675"/>
          <a:ext cx="1390650" cy="121295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1264920</xdr:colOff>
      <xdr:row>0</xdr:row>
      <xdr:rowOff>147447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10553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47</xdr:row>
      <xdr:rowOff>0</xdr:rowOff>
    </xdr:from>
    <xdr:to>
      <xdr:col>9</xdr:col>
      <xdr:colOff>9525</xdr:colOff>
      <xdr:row>47</xdr:row>
      <xdr:rowOff>9525</xdr:rowOff>
    </xdr:to>
    <xdr:pic>
      <xdr:nvPicPr>
        <xdr:cNvPr id="8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102108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54</xdr:row>
      <xdr:rowOff>0</xdr:rowOff>
    </xdr:from>
    <xdr:to>
      <xdr:col>9</xdr:col>
      <xdr:colOff>9525</xdr:colOff>
      <xdr:row>54</xdr:row>
      <xdr:rowOff>9525</xdr:rowOff>
    </xdr:to>
    <xdr:pic>
      <xdr:nvPicPr>
        <xdr:cNvPr id="9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0858500" y="116109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114300</xdr:colOff>
      <xdr:row>0</xdr:row>
      <xdr:rowOff>104776</xdr:rowOff>
    </xdr:from>
    <xdr:to>
      <xdr:col>8</xdr:col>
      <xdr:colOff>1266825</xdr:colOff>
      <xdr:row>3</xdr:row>
      <xdr:rowOff>149181</xdr:rowOff>
    </xdr:to>
    <xdr:pic>
      <xdr:nvPicPr>
        <xdr:cNvPr id="10" name="Picture 9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 r="87674" b="79335"/>
        <a:stretch>
          <a:fillRect/>
        </a:stretch>
      </xdr:blipFill>
      <xdr:spPr bwMode="auto">
        <a:xfrm>
          <a:off x="9658350" y="104776"/>
          <a:ext cx="1152525" cy="10921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807720</xdr:colOff>
      <xdr:row>0</xdr:row>
      <xdr:rowOff>147447</xdr:rowOff>
    </xdr:to>
    <xdr:pic>
      <xdr:nvPicPr>
        <xdr:cNvPr id="11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9550" y="142875"/>
          <a:ext cx="598170" cy="4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633984</xdr:colOff>
      <xdr:row>0</xdr:row>
      <xdr:rowOff>47625</xdr:rowOff>
    </xdr:to>
    <xdr:pic>
      <xdr:nvPicPr>
        <xdr:cNvPr id="1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8100" y="47625"/>
          <a:ext cx="595884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0</xdr:row>
      <xdr:rowOff>57150</xdr:rowOff>
    </xdr:from>
    <xdr:to>
      <xdr:col>0</xdr:col>
      <xdr:colOff>1271778</xdr:colOff>
      <xdr:row>0</xdr:row>
      <xdr:rowOff>58743</xdr:rowOff>
    </xdr:to>
    <xdr:pic>
      <xdr:nvPicPr>
        <xdr:cNvPr id="1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90500" y="57150"/>
          <a:ext cx="1081278" cy="15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247650</xdr:colOff>
      <xdr:row>0</xdr:row>
      <xdr:rowOff>104775</xdr:rowOff>
    </xdr:from>
    <xdr:to>
      <xdr:col>8</xdr:col>
      <xdr:colOff>1638300</xdr:colOff>
      <xdr:row>4</xdr:row>
      <xdr:rowOff>19050</xdr:rowOff>
    </xdr:to>
    <xdr:pic>
      <xdr:nvPicPr>
        <xdr:cNvPr id="2" name="Picture 1" descr="Graphic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r="87674" b="79335"/>
        <a:stretch>
          <a:fillRect/>
        </a:stretch>
      </xdr:blipFill>
      <xdr:spPr bwMode="auto">
        <a:xfrm>
          <a:off x="10648950" y="104775"/>
          <a:ext cx="1390650" cy="1095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1005840</xdr:colOff>
      <xdr:row>0</xdr:row>
      <xdr:rowOff>147447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7810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41</xdr:row>
      <xdr:rowOff>0</xdr:rowOff>
    </xdr:from>
    <xdr:to>
      <xdr:col>9</xdr:col>
      <xdr:colOff>9525</xdr:colOff>
      <xdr:row>41</xdr:row>
      <xdr:rowOff>9525</xdr:rowOff>
    </xdr:to>
    <xdr:pic>
      <xdr:nvPicPr>
        <xdr:cNvPr id="4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934200" y="8039100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0</xdr:colOff>
      <xdr:row>42</xdr:row>
      <xdr:rowOff>0</xdr:rowOff>
    </xdr:from>
    <xdr:to>
      <xdr:col>9</xdr:col>
      <xdr:colOff>9525</xdr:colOff>
      <xdr:row>42</xdr:row>
      <xdr:rowOff>9525</xdr:rowOff>
    </xdr:to>
    <xdr:pic>
      <xdr:nvPicPr>
        <xdr:cNvPr id="5" name="Picture 102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934200" y="8220075"/>
          <a:ext cx="9525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0</xdr:col>
      <xdr:colOff>993648</xdr:colOff>
      <xdr:row>0</xdr:row>
      <xdr:rowOff>49149</xdr:rowOff>
    </xdr:to>
    <xdr:pic>
      <xdr:nvPicPr>
        <xdr:cNvPr id="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38100" y="47625"/>
          <a:ext cx="9525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1371600</xdr:colOff>
      <xdr:row>4</xdr:row>
      <xdr:rowOff>38100</xdr:rowOff>
    </xdr:to>
    <xdr:pic>
      <xdr:nvPicPr>
        <xdr:cNvPr id="7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0" y="0"/>
          <a:ext cx="1371600" cy="1219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209550</xdr:colOff>
      <xdr:row>0</xdr:row>
      <xdr:rowOff>142875</xdr:rowOff>
    </xdr:from>
    <xdr:to>
      <xdr:col>0</xdr:col>
      <xdr:colOff>1005840</xdr:colOff>
      <xdr:row>0</xdr:row>
      <xdr:rowOff>147447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09550" y="142875"/>
          <a:ext cx="7810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34"/>
  <sheetViews>
    <sheetView topLeftCell="A2" workbookViewId="0">
      <selection activeCell="A32" sqref="A32"/>
    </sheetView>
  </sheetViews>
  <sheetFormatPr defaultRowHeight="15" x14ac:dyDescent="0.25"/>
  <cols>
    <col min="1" max="1" width="196.85546875" bestFit="1" customWidth="1"/>
  </cols>
  <sheetData>
    <row r="2" ht="0.75" customHeight="1" x14ac:dyDescent="0.25"/>
    <row r="3" hidden="1" x14ac:dyDescent="0.25"/>
    <row r="4" hidden="1" x14ac:dyDescent="0.25"/>
    <row r="5" hidden="1" x14ac:dyDescent="0.25"/>
    <row r="6" hidden="1" x14ac:dyDescent="0.25"/>
    <row r="7" hidden="1" x14ac:dyDescent="0.25"/>
    <row r="8" hidden="1" x14ac:dyDescent="0.25"/>
    <row r="9" hidden="1" x14ac:dyDescent="0.25"/>
    <row r="10" hidden="1" x14ac:dyDescent="0.25"/>
    <row r="11" hidden="1" x14ac:dyDescent="0.25"/>
    <row r="12" hidden="1" x14ac:dyDescent="0.25"/>
    <row r="13" hidden="1" x14ac:dyDescent="0.25"/>
    <row r="14" hidden="1" x14ac:dyDescent="0.25"/>
    <row r="15" hidden="1" x14ac:dyDescent="0.25"/>
    <row r="16" hidden="1" x14ac:dyDescent="0.25"/>
    <row r="17" spans="1:20" ht="18.75" x14ac:dyDescent="0.3">
      <c r="A17" s="121"/>
    </row>
    <row r="18" spans="1:20" ht="25.5" customHeight="1" x14ac:dyDescent="0.25">
      <c r="A18" s="122" t="s">
        <v>157</v>
      </c>
      <c r="B18" s="10"/>
      <c r="C18" s="10"/>
      <c r="D18" s="10"/>
      <c r="E18" s="10"/>
      <c r="F18" s="10"/>
      <c r="G18" s="10"/>
      <c r="H18" s="10"/>
      <c r="I18" s="11"/>
      <c r="J18" s="11"/>
      <c r="K18" s="11"/>
      <c r="L18" s="11"/>
      <c r="M18" s="11"/>
      <c r="N18" s="11"/>
      <c r="O18" s="11"/>
      <c r="P18" s="11"/>
      <c r="Q18" s="12"/>
      <c r="R18" s="12"/>
      <c r="S18" s="12"/>
      <c r="T18" s="12"/>
    </row>
    <row r="19" spans="1:20" s="129" customFormat="1" ht="25.5" customHeight="1" x14ac:dyDescent="0.25">
      <c r="A19" s="123" t="s">
        <v>158</v>
      </c>
      <c r="B19" s="13"/>
      <c r="C19" s="13"/>
      <c r="D19" s="13"/>
      <c r="E19" s="13"/>
      <c r="F19" s="13"/>
      <c r="G19" s="13"/>
      <c r="H19" s="13"/>
      <c r="I19" s="127"/>
      <c r="J19" s="127"/>
      <c r="K19" s="127"/>
      <c r="L19" s="127"/>
      <c r="M19" s="127"/>
      <c r="N19" s="127"/>
      <c r="O19" s="127"/>
      <c r="P19" s="127"/>
      <c r="Q19" s="128"/>
      <c r="R19" s="128"/>
      <c r="S19" s="128"/>
      <c r="T19" s="128"/>
    </row>
    <row r="20" spans="1:20" s="129" customFormat="1" ht="25.5" customHeight="1" x14ac:dyDescent="0.25">
      <c r="A20" s="123" t="s">
        <v>159</v>
      </c>
      <c r="B20" s="13"/>
      <c r="C20" s="13"/>
      <c r="D20" s="13"/>
      <c r="E20" s="13"/>
      <c r="F20" s="13"/>
      <c r="G20" s="13"/>
      <c r="H20" s="13"/>
      <c r="I20" s="127"/>
      <c r="J20" s="127"/>
      <c r="K20" s="127"/>
      <c r="L20" s="127"/>
      <c r="M20" s="127"/>
      <c r="N20" s="127"/>
      <c r="O20" s="127"/>
      <c r="P20" s="127"/>
      <c r="Q20" s="128"/>
      <c r="R20" s="128"/>
      <c r="S20" s="128"/>
      <c r="T20" s="128"/>
    </row>
    <row r="21" spans="1:20" s="129" customFormat="1" ht="25.5" customHeight="1" x14ac:dyDescent="0.25">
      <c r="A21" s="123" t="s">
        <v>160</v>
      </c>
      <c r="B21" s="13"/>
      <c r="C21" s="13"/>
      <c r="D21" s="13"/>
      <c r="E21" s="13"/>
      <c r="F21" s="13"/>
      <c r="G21" s="13"/>
      <c r="H21" s="13"/>
      <c r="I21" s="127"/>
      <c r="J21" s="127"/>
      <c r="K21" s="127"/>
      <c r="L21" s="127"/>
      <c r="M21" s="127"/>
      <c r="N21" s="127"/>
      <c r="O21" s="127"/>
      <c r="P21" s="127"/>
      <c r="Q21" s="128"/>
      <c r="R21" s="128"/>
      <c r="S21" s="128"/>
      <c r="T21" s="128"/>
    </row>
    <row r="22" spans="1:20" s="129" customFormat="1" ht="25.5" customHeight="1" x14ac:dyDescent="0.25">
      <c r="A22" s="123" t="s">
        <v>161</v>
      </c>
      <c r="B22" s="13"/>
      <c r="C22" s="13"/>
      <c r="D22" s="13"/>
      <c r="E22" s="13"/>
      <c r="F22" s="13"/>
      <c r="G22" s="13"/>
      <c r="H22" s="13"/>
      <c r="I22" s="127"/>
      <c r="J22" s="127"/>
      <c r="K22" s="127"/>
      <c r="L22" s="127"/>
      <c r="M22" s="127"/>
      <c r="N22" s="127"/>
      <c r="O22" s="127"/>
      <c r="P22" s="127"/>
      <c r="Q22" s="128"/>
      <c r="R22" s="128"/>
      <c r="S22" s="128"/>
      <c r="T22" s="128"/>
    </row>
    <row r="23" spans="1:20" s="129" customFormat="1" ht="25.5" customHeight="1" x14ac:dyDescent="0.25">
      <c r="A23" s="123" t="s">
        <v>162</v>
      </c>
      <c r="B23" s="13"/>
      <c r="C23" s="13"/>
      <c r="D23" s="13"/>
      <c r="E23" s="13"/>
      <c r="F23" s="13"/>
      <c r="G23" s="13"/>
      <c r="H23" s="13"/>
      <c r="I23" s="127"/>
      <c r="J23" s="127"/>
      <c r="K23" s="127"/>
      <c r="L23" s="127"/>
      <c r="M23" s="127"/>
      <c r="N23" s="127"/>
      <c r="O23" s="127"/>
      <c r="P23" s="127"/>
      <c r="Q23" s="128"/>
      <c r="R23" s="128"/>
      <c r="S23" s="128"/>
      <c r="T23" s="128"/>
    </row>
    <row r="24" spans="1:20" s="129" customFormat="1" ht="25.5" customHeight="1" x14ac:dyDescent="0.25">
      <c r="A24" s="130" t="s">
        <v>163</v>
      </c>
      <c r="B24" s="131"/>
      <c r="C24" s="131"/>
      <c r="D24" s="131"/>
      <c r="E24" s="131"/>
      <c r="F24" s="131"/>
      <c r="G24" s="131"/>
      <c r="H24" s="131"/>
      <c r="I24" s="127"/>
      <c r="J24" s="127"/>
      <c r="K24" s="127"/>
      <c r="L24" s="127"/>
      <c r="M24" s="127"/>
      <c r="N24" s="127"/>
      <c r="O24" s="127"/>
      <c r="P24" s="127"/>
      <c r="Q24" s="128"/>
      <c r="R24" s="128"/>
      <c r="S24" s="128"/>
      <c r="T24" s="128"/>
    </row>
    <row r="25" spans="1:20" s="129" customFormat="1" ht="25.5" customHeight="1" x14ac:dyDescent="0.25">
      <c r="A25" s="132" t="s">
        <v>179</v>
      </c>
      <c r="B25" s="133"/>
      <c r="C25" s="133"/>
      <c r="D25" s="133"/>
      <c r="E25" s="133"/>
      <c r="F25" s="133"/>
      <c r="G25" s="133"/>
      <c r="H25" s="133"/>
      <c r="I25" s="127"/>
      <c r="J25" s="127"/>
      <c r="K25" s="127"/>
      <c r="L25" s="127"/>
      <c r="M25" s="127"/>
      <c r="N25" s="127"/>
      <c r="O25" s="127"/>
      <c r="P25" s="127"/>
      <c r="Q25" s="128"/>
      <c r="R25" s="128"/>
      <c r="S25" s="128"/>
      <c r="T25" s="128"/>
    </row>
    <row r="26" spans="1:20" s="129" customFormat="1" ht="25.5" customHeight="1" x14ac:dyDescent="0.25">
      <c r="A26" s="123" t="s">
        <v>180</v>
      </c>
      <c r="B26" s="133"/>
      <c r="C26" s="133"/>
      <c r="D26" s="133"/>
      <c r="E26" s="133"/>
      <c r="F26" s="133"/>
      <c r="G26" s="133"/>
      <c r="H26" s="133"/>
      <c r="I26" s="127"/>
      <c r="J26" s="127"/>
      <c r="K26" s="127"/>
      <c r="L26" s="127"/>
      <c r="M26" s="127"/>
      <c r="N26" s="127"/>
      <c r="O26" s="127"/>
      <c r="P26" s="127"/>
      <c r="Q26" s="128"/>
      <c r="R26" s="128"/>
      <c r="S26" s="128"/>
      <c r="T26" s="128"/>
    </row>
    <row r="27" spans="1:20" s="129" customFormat="1" ht="25.5" customHeight="1" x14ac:dyDescent="0.25">
      <c r="A27" s="130" t="s">
        <v>178</v>
      </c>
      <c r="B27" s="131"/>
      <c r="C27" s="131"/>
      <c r="D27" s="131"/>
      <c r="E27" s="131"/>
      <c r="F27" s="131"/>
      <c r="G27" s="131"/>
      <c r="H27" s="131"/>
      <c r="I27" s="127"/>
      <c r="J27" s="127"/>
      <c r="K27" s="127"/>
      <c r="L27" s="127"/>
      <c r="M27" s="127"/>
      <c r="N27" s="127"/>
      <c r="O27" s="127"/>
      <c r="P27" s="127"/>
      <c r="Q27" s="128"/>
      <c r="R27" s="128"/>
      <c r="S27" s="128"/>
      <c r="T27" s="128"/>
    </row>
    <row r="28" spans="1:20" s="129" customFormat="1" ht="25.5" customHeight="1" x14ac:dyDescent="0.25">
      <c r="A28" s="130" t="s">
        <v>164</v>
      </c>
      <c r="B28" s="131"/>
      <c r="C28" s="131"/>
      <c r="D28" s="131"/>
      <c r="E28" s="131"/>
      <c r="F28" s="131"/>
      <c r="G28" s="131"/>
      <c r="H28" s="131"/>
      <c r="I28" s="127"/>
      <c r="J28" s="127"/>
      <c r="K28" s="127"/>
      <c r="L28" s="127"/>
      <c r="M28" s="127"/>
      <c r="N28" s="127"/>
      <c r="O28" s="127"/>
      <c r="P28" s="127"/>
      <c r="Q28" s="128"/>
      <c r="R28" s="128"/>
      <c r="S28" s="128"/>
      <c r="T28" s="128"/>
    </row>
    <row r="29" spans="1:20" s="129" customFormat="1" ht="25.5" customHeight="1" x14ac:dyDescent="0.25">
      <c r="A29" s="130" t="s">
        <v>165</v>
      </c>
      <c r="B29" s="131"/>
      <c r="C29" s="131"/>
      <c r="D29" s="131"/>
      <c r="E29" s="131"/>
      <c r="F29" s="131"/>
      <c r="G29" s="131"/>
      <c r="H29" s="131"/>
      <c r="I29" s="127"/>
      <c r="J29" s="127"/>
      <c r="K29" s="127"/>
      <c r="L29" s="127"/>
      <c r="M29" s="127"/>
      <c r="N29" s="127"/>
      <c r="O29" s="127"/>
      <c r="P29" s="127"/>
    </row>
    <row r="30" spans="1:20" ht="25.5" customHeight="1" x14ac:dyDescent="0.25">
      <c r="A30" s="124"/>
      <c r="B30" s="14"/>
      <c r="C30" s="14"/>
      <c r="D30" s="14"/>
      <c r="E30" s="14"/>
      <c r="F30" s="14"/>
      <c r="G30" s="14"/>
      <c r="H30" s="14"/>
      <c r="I30" s="11"/>
      <c r="J30" s="11"/>
      <c r="K30" s="11"/>
      <c r="L30" s="11"/>
      <c r="M30" s="11"/>
      <c r="N30" s="11"/>
      <c r="O30" s="11"/>
      <c r="P30" s="11"/>
    </row>
    <row r="31" spans="1:20" ht="25.5" customHeight="1" x14ac:dyDescent="0.25">
      <c r="A31" s="124"/>
      <c r="B31" s="14"/>
      <c r="C31" s="14"/>
      <c r="D31" s="14"/>
      <c r="E31" s="14"/>
      <c r="F31" s="14"/>
      <c r="G31" s="14"/>
      <c r="H31" s="14"/>
      <c r="I31" s="11"/>
      <c r="J31" s="11"/>
      <c r="K31" s="11"/>
      <c r="L31" s="11"/>
      <c r="M31" s="11"/>
      <c r="N31" s="11"/>
      <c r="O31" s="11"/>
      <c r="P31" s="11"/>
    </row>
    <row r="32" spans="1:20" ht="25.5" customHeight="1" x14ac:dyDescent="0.25">
      <c r="A32" s="125" t="s">
        <v>155</v>
      </c>
      <c r="B32" s="15"/>
      <c r="C32" s="16"/>
      <c r="D32" s="15"/>
      <c r="E32" s="15"/>
      <c r="F32" s="15"/>
      <c r="G32" s="15"/>
      <c r="H32" s="15"/>
      <c r="I32" s="11"/>
      <c r="J32" s="11"/>
      <c r="K32" s="11"/>
      <c r="L32" s="11"/>
      <c r="M32" s="11"/>
      <c r="N32" s="11"/>
      <c r="O32" s="11"/>
      <c r="P32" s="11"/>
    </row>
    <row r="33" spans="1:16" ht="25.5" customHeight="1" x14ac:dyDescent="0.25">
      <c r="A33" s="126" t="s">
        <v>166</v>
      </c>
      <c r="B33" s="17"/>
      <c r="C33" s="18"/>
      <c r="D33" s="17"/>
      <c r="E33" s="15"/>
      <c r="F33" s="15"/>
      <c r="G33" s="15"/>
      <c r="H33" s="15"/>
      <c r="I33" s="11"/>
      <c r="J33" s="11"/>
      <c r="K33" s="11"/>
      <c r="L33" s="11"/>
      <c r="M33" s="11"/>
      <c r="N33" s="11"/>
      <c r="O33" s="11"/>
      <c r="P33" s="11"/>
    </row>
    <row r="34" spans="1:16" ht="18.75" x14ac:dyDescent="0.3">
      <c r="A34" s="12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zoomScaleNormal="100" workbookViewId="0">
      <selection activeCell="C9" sqref="C9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2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2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2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2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thickBot="1" x14ac:dyDescent="0.3">
      <c r="A5" s="19"/>
      <c r="B5" s="227" t="s">
        <v>4</v>
      </c>
      <c r="C5" s="227"/>
      <c r="D5" s="227"/>
      <c r="E5" s="227"/>
      <c r="F5" s="227"/>
      <c r="G5" s="227"/>
      <c r="H5" s="227"/>
      <c r="I5" s="143" t="s">
        <v>187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83812</v>
      </c>
      <c r="E9" s="33">
        <v>1100</v>
      </c>
      <c r="F9" s="33">
        <v>2377.7199999999998</v>
      </c>
      <c r="G9" s="142">
        <f>D9-E9+F9</f>
        <v>85089.72</v>
      </c>
      <c r="H9" s="142">
        <f>G9*18%</f>
        <v>15316.149599999999</v>
      </c>
      <c r="I9" s="40">
        <f>D9-E9+F9+H9</f>
        <v>100405.86960000001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>
        <v>83812</v>
      </c>
      <c r="E10" s="33">
        <v>1100</v>
      </c>
      <c r="F10" s="33">
        <v>2377.7199999999998</v>
      </c>
      <c r="G10" s="142">
        <f t="shared" ref="G10:G35" si="0">D10-E10+F10</f>
        <v>85089.72</v>
      </c>
      <c r="H10" s="142">
        <f t="shared" ref="H10:H35" si="1">G10*18%</f>
        <v>15316.149599999999</v>
      </c>
      <c r="I10" s="40">
        <f t="shared" ref="I10:I35" si="2">D10-E10+F10+H10</f>
        <v>100405.86960000001</v>
      </c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>
        <v>84312</v>
      </c>
      <c r="E11" s="33">
        <v>1100</v>
      </c>
      <c r="F11" s="33">
        <v>2377.7199999999998</v>
      </c>
      <c r="G11" s="142">
        <f t="shared" si="0"/>
        <v>85589.72</v>
      </c>
      <c r="H11" s="142">
        <f t="shared" si="1"/>
        <v>15406.149599999999</v>
      </c>
      <c r="I11" s="40">
        <f t="shared" si="2"/>
        <v>100995.86960000001</v>
      </c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>
        <v>84612</v>
      </c>
      <c r="E12" s="33">
        <v>1100</v>
      </c>
      <c r="F12" s="33">
        <v>2377.7199999999998</v>
      </c>
      <c r="G12" s="142">
        <f t="shared" si="0"/>
        <v>85889.72</v>
      </c>
      <c r="H12" s="142">
        <f t="shared" si="1"/>
        <v>15460.149599999999</v>
      </c>
      <c r="I12" s="40">
        <f t="shared" si="2"/>
        <v>101349.86960000001</v>
      </c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84512</v>
      </c>
      <c r="E13" s="33">
        <v>1100</v>
      </c>
      <c r="F13" s="33">
        <v>2377.7199999999998</v>
      </c>
      <c r="G13" s="142">
        <f t="shared" si="0"/>
        <v>85789.72</v>
      </c>
      <c r="H13" s="142">
        <f t="shared" si="1"/>
        <v>15442.149599999999</v>
      </c>
      <c r="I13" s="40">
        <f t="shared" si="2"/>
        <v>101231.86960000001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>
        <v>86992</v>
      </c>
      <c r="E14" s="33">
        <v>1100</v>
      </c>
      <c r="F14" s="33">
        <v>2377.7199999999998</v>
      </c>
      <c r="G14" s="142">
        <f t="shared" si="0"/>
        <v>88269.72</v>
      </c>
      <c r="H14" s="142">
        <f t="shared" si="1"/>
        <v>15888.5496</v>
      </c>
      <c r="I14" s="40">
        <f t="shared" si="2"/>
        <v>104158.2696</v>
      </c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>
        <v>85512</v>
      </c>
      <c r="E15" s="33">
        <v>1100</v>
      </c>
      <c r="F15" s="33">
        <v>2377.7199999999998</v>
      </c>
      <c r="G15" s="142">
        <f t="shared" si="0"/>
        <v>86789.72</v>
      </c>
      <c r="H15" s="142">
        <f t="shared" si="1"/>
        <v>15622.149599999999</v>
      </c>
      <c r="I15" s="40">
        <f t="shared" si="2"/>
        <v>102411.86960000001</v>
      </c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>
        <v>88262</v>
      </c>
      <c r="E16" s="33">
        <v>1100</v>
      </c>
      <c r="F16" s="33">
        <v>2377.7199999999998</v>
      </c>
      <c r="G16" s="142">
        <f t="shared" si="0"/>
        <v>89539.72</v>
      </c>
      <c r="H16" s="142">
        <f t="shared" si="1"/>
        <v>16117.149599999999</v>
      </c>
      <c r="I16" s="40">
        <f t="shared" si="2"/>
        <v>105656.86960000001</v>
      </c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>
        <v>88262</v>
      </c>
      <c r="E17" s="33">
        <v>1100</v>
      </c>
      <c r="F17" s="33">
        <v>2377.7199999999998</v>
      </c>
      <c r="G17" s="142">
        <f t="shared" si="0"/>
        <v>89539.72</v>
      </c>
      <c r="H17" s="142">
        <f t="shared" si="1"/>
        <v>16117.149599999999</v>
      </c>
      <c r="I17" s="40">
        <f t="shared" si="2"/>
        <v>105656.86960000001</v>
      </c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>
        <v>88262</v>
      </c>
      <c r="E18" s="33">
        <v>1100</v>
      </c>
      <c r="F18" s="33">
        <v>2377.7199999999998</v>
      </c>
      <c r="G18" s="142">
        <f t="shared" si="0"/>
        <v>89539.72</v>
      </c>
      <c r="H18" s="142">
        <f t="shared" si="1"/>
        <v>16117.149599999999</v>
      </c>
      <c r="I18" s="40">
        <f t="shared" si="2"/>
        <v>105656.86960000001</v>
      </c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88362</v>
      </c>
      <c r="E19" s="33">
        <v>1100</v>
      </c>
      <c r="F19" s="33">
        <v>2377.7199999999998</v>
      </c>
      <c r="G19" s="142">
        <f t="shared" si="0"/>
        <v>89639.72</v>
      </c>
      <c r="H19" s="142">
        <f t="shared" si="1"/>
        <v>16135.149599999999</v>
      </c>
      <c r="I19" s="40">
        <f t="shared" si="2"/>
        <v>105774.86960000001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96622</v>
      </c>
      <c r="E21" s="33">
        <v>1100</v>
      </c>
      <c r="F21" s="33">
        <v>2377.7199999999998</v>
      </c>
      <c r="G21" s="142">
        <f t="shared" si="0"/>
        <v>97899.72</v>
      </c>
      <c r="H21" s="142">
        <f t="shared" si="1"/>
        <v>17621.9496</v>
      </c>
      <c r="I21" s="40">
        <f t="shared" si="2"/>
        <v>115521.66959999999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85872</v>
      </c>
      <c r="E22" s="33">
        <v>1100</v>
      </c>
      <c r="F22" s="33">
        <v>2377.7199999999998</v>
      </c>
      <c r="G22" s="142">
        <f t="shared" si="0"/>
        <v>87149.72</v>
      </c>
      <c r="H22" s="142">
        <f t="shared" si="1"/>
        <v>15686.9496</v>
      </c>
      <c r="I22" s="40">
        <f t="shared" si="2"/>
        <v>102836.66959999999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89672</v>
      </c>
      <c r="E23" s="33">
        <v>1100</v>
      </c>
      <c r="F23" s="33">
        <v>2377.7199999999998</v>
      </c>
      <c r="G23" s="142">
        <f t="shared" si="0"/>
        <v>90949.72</v>
      </c>
      <c r="H23" s="142">
        <f t="shared" si="1"/>
        <v>16370.9496</v>
      </c>
      <c r="I23" s="40">
        <f t="shared" si="2"/>
        <v>107320.66959999999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>
        <v>95722</v>
      </c>
      <c r="E24" s="33">
        <v>1100</v>
      </c>
      <c r="F24" s="33">
        <v>2377.7199999999998</v>
      </c>
      <c r="G24" s="142">
        <f t="shared" si="0"/>
        <v>96999.72</v>
      </c>
      <c r="H24" s="142">
        <f t="shared" si="1"/>
        <v>17459.9496</v>
      </c>
      <c r="I24" s="40">
        <f t="shared" si="2"/>
        <v>114459.66959999999</v>
      </c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85242</v>
      </c>
      <c r="E25" s="33">
        <v>1100</v>
      </c>
      <c r="F25" s="33">
        <v>2377.7199999999998</v>
      </c>
      <c r="G25" s="142">
        <f t="shared" si="0"/>
        <v>86519.72</v>
      </c>
      <c r="H25" s="142">
        <f t="shared" si="1"/>
        <v>15573.5496</v>
      </c>
      <c r="I25" s="40">
        <f t="shared" si="2"/>
        <v>102093.2696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85872</v>
      </c>
      <c r="E26" s="33">
        <v>1100</v>
      </c>
      <c r="F26" s="33">
        <v>2377.7199999999998</v>
      </c>
      <c r="G26" s="142">
        <f t="shared" si="0"/>
        <v>87149.72</v>
      </c>
      <c r="H26" s="142">
        <f t="shared" si="1"/>
        <v>15686.9496</v>
      </c>
      <c r="I26" s="40">
        <f t="shared" si="2"/>
        <v>102836.66959999999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87722</v>
      </c>
      <c r="E27" s="33">
        <v>1100</v>
      </c>
      <c r="F27" s="33">
        <v>2377.7199999999998</v>
      </c>
      <c r="G27" s="142">
        <f t="shared" si="0"/>
        <v>88999.72</v>
      </c>
      <c r="H27" s="142">
        <f t="shared" si="1"/>
        <v>16019.9496</v>
      </c>
      <c r="I27" s="40">
        <f t="shared" si="2"/>
        <v>105019.66959999999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86402</v>
      </c>
      <c r="E28" s="33">
        <v>1100</v>
      </c>
      <c r="F28" s="33">
        <v>2377.7199999999998</v>
      </c>
      <c r="G28" s="142">
        <f t="shared" si="0"/>
        <v>87679.72</v>
      </c>
      <c r="H28" s="142">
        <f t="shared" si="1"/>
        <v>15782.3496</v>
      </c>
      <c r="I28" s="40">
        <f t="shared" si="2"/>
        <v>103462.0696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>
        <v>87122</v>
      </c>
      <c r="E29" s="33">
        <v>1100</v>
      </c>
      <c r="F29" s="33">
        <v>2377.7199999999998</v>
      </c>
      <c r="G29" s="142">
        <f t="shared" si="0"/>
        <v>88399.72</v>
      </c>
      <c r="H29" s="142">
        <f t="shared" si="1"/>
        <v>15911.9496</v>
      </c>
      <c r="I29" s="40">
        <f t="shared" si="2"/>
        <v>104311.66959999999</v>
      </c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>
        <v>86372</v>
      </c>
      <c r="E30" s="33">
        <v>1100</v>
      </c>
      <c r="F30" s="33">
        <v>2377.7199999999998</v>
      </c>
      <c r="G30" s="142">
        <f t="shared" si="0"/>
        <v>87649.72</v>
      </c>
      <c r="H30" s="142">
        <f t="shared" si="1"/>
        <v>15776.9496</v>
      </c>
      <c r="I30" s="40">
        <f t="shared" si="2"/>
        <v>103426.66959999999</v>
      </c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>
        <v>85602</v>
      </c>
      <c r="E31" s="33">
        <v>1100</v>
      </c>
      <c r="F31" s="33">
        <v>2377.7199999999998</v>
      </c>
      <c r="G31" s="142">
        <f t="shared" si="0"/>
        <v>86879.72</v>
      </c>
      <c r="H31" s="142">
        <f t="shared" si="1"/>
        <v>15638.3496</v>
      </c>
      <c r="I31" s="40">
        <f t="shared" si="2"/>
        <v>102518.0696</v>
      </c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>
        <v>86622</v>
      </c>
      <c r="E32" s="33">
        <v>1100</v>
      </c>
      <c r="F32" s="33">
        <v>2377.7199999999998</v>
      </c>
      <c r="G32" s="142">
        <f t="shared" si="0"/>
        <v>87899.72</v>
      </c>
      <c r="H32" s="142">
        <f t="shared" si="1"/>
        <v>15821.9496</v>
      </c>
      <c r="I32" s="40">
        <f t="shared" si="2"/>
        <v>103721.66959999999</v>
      </c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>
        <v>87372</v>
      </c>
      <c r="E33" s="33">
        <v>1100</v>
      </c>
      <c r="F33" s="33">
        <v>2377.7199999999998</v>
      </c>
      <c r="G33" s="142">
        <f t="shared" si="0"/>
        <v>88649.72</v>
      </c>
      <c r="H33" s="142">
        <f t="shared" si="1"/>
        <v>15956.9496</v>
      </c>
      <c r="I33" s="40">
        <f t="shared" si="2"/>
        <v>104606.66959999999</v>
      </c>
    </row>
    <row r="34" spans="1:9" s="41" customFormat="1" ht="15.75" x14ac:dyDescent="0.25">
      <c r="A34" s="37" t="s">
        <v>59</v>
      </c>
      <c r="B34" s="38" t="s">
        <v>60</v>
      </c>
      <c r="C34" s="39"/>
      <c r="D34" s="33">
        <v>77882</v>
      </c>
      <c r="E34" s="33">
        <v>0</v>
      </c>
      <c r="F34" s="33">
        <v>2377.7199999999998</v>
      </c>
      <c r="G34" s="142">
        <f t="shared" si="0"/>
        <v>80259.72</v>
      </c>
      <c r="H34" s="142">
        <f t="shared" si="1"/>
        <v>14446.749599999999</v>
      </c>
      <c r="I34" s="40">
        <f t="shared" si="2"/>
        <v>94706.469599999997</v>
      </c>
    </row>
    <row r="35" spans="1:9" s="41" customFormat="1" ht="15.75" x14ac:dyDescent="0.25">
      <c r="A35" s="37" t="s">
        <v>59</v>
      </c>
      <c r="B35" s="38" t="s">
        <v>61</v>
      </c>
      <c r="C35" s="39"/>
      <c r="D35" s="33">
        <v>77882</v>
      </c>
      <c r="E35" s="33">
        <v>0</v>
      </c>
      <c r="F35" s="33">
        <v>2377.7199999999998</v>
      </c>
      <c r="G35" s="142">
        <f t="shared" si="0"/>
        <v>80259.72</v>
      </c>
      <c r="H35" s="142">
        <f t="shared" si="1"/>
        <v>14446.749599999999</v>
      </c>
      <c r="I35" s="40">
        <f t="shared" si="2"/>
        <v>94706.469599999997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>
        <v>81347</v>
      </c>
      <c r="E39" s="33">
        <v>1100</v>
      </c>
      <c r="F39" s="33">
        <v>2377.7199999999998</v>
      </c>
      <c r="G39" s="142">
        <f t="shared" ref="G39:G40" si="3">D39-E39+F39</f>
        <v>82624.72</v>
      </c>
      <c r="H39" s="142">
        <f t="shared" ref="H39:H40" si="4">G39*18%</f>
        <v>14872.4496</v>
      </c>
      <c r="I39" s="40">
        <f t="shared" ref="I39:I63" si="5">D39-E39+F39+H39</f>
        <v>97497.169599999994</v>
      </c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>
        <v>82197</v>
      </c>
      <c r="E40" s="33">
        <v>1100</v>
      </c>
      <c r="F40" s="33">
        <v>2377.7199999999998</v>
      </c>
      <c r="G40" s="142">
        <f t="shared" si="3"/>
        <v>83474.720000000001</v>
      </c>
      <c r="H40" s="142">
        <f t="shared" si="4"/>
        <v>15025.4496</v>
      </c>
      <c r="I40" s="40">
        <f t="shared" si="5"/>
        <v>98500.169599999994</v>
      </c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80497</v>
      </c>
      <c r="E42" s="33">
        <v>1100</v>
      </c>
      <c r="F42" s="33">
        <v>2377.7199999999998</v>
      </c>
      <c r="G42" s="142">
        <f t="shared" ref="G42:G44" si="6">D42-E42+F42</f>
        <v>81774.720000000001</v>
      </c>
      <c r="H42" s="142">
        <f t="shared" ref="H42:H44" si="7">G42*18%</f>
        <v>14719.4496</v>
      </c>
      <c r="I42" s="40">
        <f t="shared" si="5"/>
        <v>96494.169599999994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80097</v>
      </c>
      <c r="E43" s="33">
        <v>1100</v>
      </c>
      <c r="F43" s="33">
        <v>2377.7199999999998</v>
      </c>
      <c r="G43" s="142">
        <f t="shared" si="6"/>
        <v>81374.720000000001</v>
      </c>
      <c r="H43" s="142">
        <f t="shared" si="7"/>
        <v>14647.4496</v>
      </c>
      <c r="I43" s="40">
        <f t="shared" si="5"/>
        <v>96022.169599999994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>
        <v>81597</v>
      </c>
      <c r="E44" s="33">
        <v>1100</v>
      </c>
      <c r="F44" s="33">
        <v>2377.7199999999998</v>
      </c>
      <c r="G44" s="142">
        <f t="shared" si="6"/>
        <v>82874.720000000001</v>
      </c>
      <c r="H44" s="142">
        <f t="shared" si="7"/>
        <v>14917.4496</v>
      </c>
      <c r="I44" s="40">
        <f t="shared" si="5"/>
        <v>97792.169599999994</v>
      </c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79877</v>
      </c>
      <c r="E46" s="33">
        <v>1100</v>
      </c>
      <c r="F46" s="33">
        <v>2377.7199999999998</v>
      </c>
      <c r="G46" s="142">
        <f t="shared" ref="G46" si="8">D46-E46+F46</f>
        <v>81154.720000000001</v>
      </c>
      <c r="H46" s="142">
        <f t="shared" ref="H46" si="9">G46*18%</f>
        <v>14607.8496</v>
      </c>
      <c r="I46" s="40">
        <f t="shared" si="5"/>
        <v>95762.569600000003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>
        <v>81887</v>
      </c>
      <c r="E48" s="33">
        <v>1100</v>
      </c>
      <c r="F48" s="33">
        <v>2377.7199999999998</v>
      </c>
      <c r="G48" s="142">
        <f t="shared" ref="G48:G52" si="10">D48-E48+F48</f>
        <v>83164.72</v>
      </c>
      <c r="H48" s="142">
        <f t="shared" ref="H48:H52" si="11">G48*18%</f>
        <v>14969.649599999999</v>
      </c>
      <c r="I48" s="40">
        <f t="shared" si="5"/>
        <v>98134.369600000005</v>
      </c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>
        <v>81887</v>
      </c>
      <c r="E49" s="33">
        <v>1100</v>
      </c>
      <c r="F49" s="33">
        <v>2377.7199999999998</v>
      </c>
      <c r="G49" s="142">
        <f t="shared" si="10"/>
        <v>83164.72</v>
      </c>
      <c r="H49" s="142">
        <f t="shared" si="11"/>
        <v>14969.649599999999</v>
      </c>
      <c r="I49" s="40">
        <f t="shared" si="5"/>
        <v>98134.369600000005</v>
      </c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>
        <v>84267</v>
      </c>
      <c r="E50" s="33">
        <v>1100</v>
      </c>
      <c r="F50" s="33">
        <v>2377.7199999999998</v>
      </c>
      <c r="G50" s="142">
        <f t="shared" si="10"/>
        <v>85544.72</v>
      </c>
      <c r="H50" s="142">
        <f t="shared" si="11"/>
        <v>15398.0496</v>
      </c>
      <c r="I50" s="40">
        <f t="shared" si="5"/>
        <v>100942.7696</v>
      </c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>
        <v>84787</v>
      </c>
      <c r="E51" s="33">
        <v>1100</v>
      </c>
      <c r="F51" s="33">
        <v>2377.7199999999998</v>
      </c>
      <c r="G51" s="142">
        <f t="shared" si="10"/>
        <v>86064.72</v>
      </c>
      <c r="H51" s="142">
        <f t="shared" si="11"/>
        <v>15491.649599999999</v>
      </c>
      <c r="I51" s="40">
        <f t="shared" si="5"/>
        <v>101556.36960000001</v>
      </c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>
        <v>86697</v>
      </c>
      <c r="E52" s="33">
        <v>1100</v>
      </c>
      <c r="F52" s="33">
        <v>2377.7199999999998</v>
      </c>
      <c r="G52" s="142">
        <f t="shared" si="10"/>
        <v>87974.720000000001</v>
      </c>
      <c r="H52" s="142">
        <f t="shared" si="11"/>
        <v>15835.4496</v>
      </c>
      <c r="I52" s="40">
        <f t="shared" si="5"/>
        <v>103810.16959999999</v>
      </c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33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116">
        <v>87297</v>
      </c>
      <c r="E54" s="33">
        <v>1100</v>
      </c>
      <c r="F54" s="33">
        <v>2377.7199999999998</v>
      </c>
      <c r="G54" s="142">
        <f t="shared" ref="G54" si="12">D54-E54+F54</f>
        <v>88574.720000000001</v>
      </c>
      <c r="H54" s="142">
        <f t="shared" ref="H54" si="13">G54*18%</f>
        <v>15943.4496</v>
      </c>
      <c r="I54" s="40">
        <f t="shared" si="5"/>
        <v>104518.16959999999</v>
      </c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>
        <v>83237</v>
      </c>
      <c r="E56" s="33">
        <v>1100</v>
      </c>
      <c r="F56" s="33">
        <v>2377.7199999999998</v>
      </c>
      <c r="G56" s="142">
        <f t="shared" ref="G56:G63" si="14">D56-E56+F56</f>
        <v>84514.72</v>
      </c>
      <c r="H56" s="142">
        <f t="shared" ref="H56:H63" si="15">G56*18%</f>
        <v>15212.649599999999</v>
      </c>
      <c r="I56" s="40">
        <f t="shared" si="5"/>
        <v>99727.369600000005</v>
      </c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33">
        <v>90623</v>
      </c>
      <c r="E57" s="33">
        <v>1100</v>
      </c>
      <c r="F57" s="33">
        <v>2377.7199999999998</v>
      </c>
      <c r="G57" s="142">
        <f t="shared" si="14"/>
        <v>91900.72</v>
      </c>
      <c r="H57" s="142">
        <f t="shared" si="15"/>
        <v>16542.1296</v>
      </c>
      <c r="I57" s="40">
        <f t="shared" si="5"/>
        <v>108442.8496</v>
      </c>
    </row>
    <row r="58" spans="1:9" s="41" customFormat="1" ht="15.75" x14ac:dyDescent="0.25">
      <c r="A58" s="37" t="s">
        <v>59</v>
      </c>
      <c r="B58" s="38" t="s">
        <v>108</v>
      </c>
      <c r="C58" s="59"/>
      <c r="D58" s="33">
        <v>74817</v>
      </c>
      <c r="E58" s="33">
        <v>0</v>
      </c>
      <c r="F58" s="33">
        <v>2377.7199999999998</v>
      </c>
      <c r="G58" s="142">
        <f t="shared" si="14"/>
        <v>77194.720000000001</v>
      </c>
      <c r="H58" s="142">
        <f t="shared" si="15"/>
        <v>13895.0496</v>
      </c>
      <c r="I58" s="40">
        <f t="shared" si="5"/>
        <v>91089.7696</v>
      </c>
    </row>
    <row r="59" spans="1:9" s="41" customFormat="1" ht="15.75" x14ac:dyDescent="0.25">
      <c r="A59" s="37" t="s">
        <v>59</v>
      </c>
      <c r="B59" s="38" t="s">
        <v>109</v>
      </c>
      <c r="C59" s="59"/>
      <c r="D59" s="33">
        <v>70043</v>
      </c>
      <c r="E59" s="33">
        <v>0</v>
      </c>
      <c r="F59" s="33">
        <v>2377.7199999999998</v>
      </c>
      <c r="G59" s="142">
        <f t="shared" si="14"/>
        <v>72420.72</v>
      </c>
      <c r="H59" s="142">
        <f t="shared" si="15"/>
        <v>13035.729600000001</v>
      </c>
      <c r="I59" s="40">
        <f t="shared" si="5"/>
        <v>85456.449600000007</v>
      </c>
    </row>
    <row r="60" spans="1:9" s="41" customFormat="1" ht="15.75" x14ac:dyDescent="0.25">
      <c r="A60" s="37" t="s">
        <v>59</v>
      </c>
      <c r="B60" s="38" t="s">
        <v>111</v>
      </c>
      <c r="C60" s="59"/>
      <c r="D60" s="33">
        <v>75417</v>
      </c>
      <c r="E60" s="33">
        <v>0</v>
      </c>
      <c r="F60" s="33">
        <v>2377.7199999999998</v>
      </c>
      <c r="G60" s="142">
        <f t="shared" si="14"/>
        <v>77794.720000000001</v>
      </c>
      <c r="H60" s="142">
        <f t="shared" si="15"/>
        <v>14003.0496</v>
      </c>
      <c r="I60" s="40">
        <f t="shared" si="5"/>
        <v>91797.7696</v>
      </c>
    </row>
    <row r="61" spans="1:9" s="41" customFormat="1" ht="15.75" x14ac:dyDescent="0.25">
      <c r="A61" s="37" t="s">
        <v>59</v>
      </c>
      <c r="B61" s="38" t="s">
        <v>110</v>
      </c>
      <c r="C61" s="59"/>
      <c r="D61" s="33">
        <v>73467</v>
      </c>
      <c r="E61" s="33">
        <v>0</v>
      </c>
      <c r="F61" s="33">
        <v>2377.7199999999998</v>
      </c>
      <c r="G61" s="142">
        <f t="shared" si="14"/>
        <v>75844.72</v>
      </c>
      <c r="H61" s="142">
        <f t="shared" si="15"/>
        <v>13652.0496</v>
      </c>
      <c r="I61" s="40">
        <f t="shared" si="5"/>
        <v>89496.7696</v>
      </c>
    </row>
    <row r="62" spans="1:9" s="41" customFormat="1" ht="15.75" x14ac:dyDescent="0.25">
      <c r="A62" s="37" t="s">
        <v>59</v>
      </c>
      <c r="B62" s="38" t="s">
        <v>112</v>
      </c>
      <c r="C62" s="59"/>
      <c r="D62" s="33">
        <v>76757</v>
      </c>
      <c r="E62" s="33">
        <v>0</v>
      </c>
      <c r="F62" s="33">
        <v>2377.7199999999998</v>
      </c>
      <c r="G62" s="142">
        <f t="shared" si="14"/>
        <v>79134.720000000001</v>
      </c>
      <c r="H62" s="142">
        <f t="shared" si="15"/>
        <v>14244.249599999999</v>
      </c>
      <c r="I62" s="40">
        <f t="shared" si="5"/>
        <v>93378.969599999997</v>
      </c>
    </row>
    <row r="63" spans="1:9" s="41" customFormat="1" ht="16.5" thickBot="1" x14ac:dyDescent="0.3">
      <c r="A63" s="60" t="s">
        <v>59</v>
      </c>
      <c r="B63" s="61" t="s">
        <v>113</v>
      </c>
      <c r="C63" s="62"/>
      <c r="D63" s="63">
        <v>76467</v>
      </c>
      <c r="E63" s="63">
        <v>0</v>
      </c>
      <c r="F63" s="33">
        <v>2377.7199999999998</v>
      </c>
      <c r="G63" s="142">
        <f t="shared" si="14"/>
        <v>78844.72</v>
      </c>
      <c r="H63" s="142">
        <f t="shared" si="15"/>
        <v>14192.0496</v>
      </c>
      <c r="I63" s="40">
        <f t="shared" si="5"/>
        <v>93036.7696</v>
      </c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>
        <v>81297</v>
      </c>
      <c r="E67" s="33">
        <v>1100</v>
      </c>
      <c r="F67" s="33">
        <v>2377.7199999999998</v>
      </c>
      <c r="G67" s="142">
        <f t="shared" ref="G67:G77" si="16">D67-E67+F67</f>
        <v>82574.720000000001</v>
      </c>
      <c r="H67" s="142">
        <f t="shared" ref="H67:H77" si="17">G67*18%</f>
        <v>14863.4496</v>
      </c>
      <c r="I67" s="40">
        <f t="shared" ref="I67:I77" si="18">D67-E67+F67+H67</f>
        <v>97438.169599999994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>
        <v>81747</v>
      </c>
      <c r="E68" s="33">
        <v>1100</v>
      </c>
      <c r="F68" s="33">
        <v>2377.7199999999998</v>
      </c>
      <c r="G68" s="142">
        <f t="shared" si="16"/>
        <v>83024.72</v>
      </c>
      <c r="H68" s="142">
        <f t="shared" si="17"/>
        <v>14944.4496</v>
      </c>
      <c r="I68" s="40">
        <f t="shared" si="18"/>
        <v>97969.169599999994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>
        <v>82247</v>
      </c>
      <c r="E69" s="33">
        <v>1100</v>
      </c>
      <c r="F69" s="33">
        <v>2377.7199999999998</v>
      </c>
      <c r="G69" s="142">
        <f t="shared" si="16"/>
        <v>83524.72</v>
      </c>
      <c r="H69" s="142">
        <f t="shared" si="17"/>
        <v>15034.4496</v>
      </c>
      <c r="I69" s="40">
        <f t="shared" si="18"/>
        <v>98559.169599999994</v>
      </c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>
        <v>85097</v>
      </c>
      <c r="E70" s="33">
        <v>1100</v>
      </c>
      <c r="F70" s="33">
        <v>2377.7199999999998</v>
      </c>
      <c r="G70" s="142">
        <f t="shared" si="16"/>
        <v>86374.720000000001</v>
      </c>
      <c r="H70" s="142">
        <f t="shared" si="17"/>
        <v>15547.4496</v>
      </c>
      <c r="I70" s="40">
        <f t="shared" si="18"/>
        <v>101922.16959999999</v>
      </c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>
        <v>85097</v>
      </c>
      <c r="E71" s="33">
        <v>1100</v>
      </c>
      <c r="F71" s="33">
        <v>2377.7199999999998</v>
      </c>
      <c r="G71" s="142">
        <f t="shared" si="16"/>
        <v>86374.720000000001</v>
      </c>
      <c r="H71" s="142">
        <f t="shared" si="17"/>
        <v>15547.4496</v>
      </c>
      <c r="I71" s="40">
        <f t="shared" si="18"/>
        <v>101922.16959999999</v>
      </c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>
        <v>86887</v>
      </c>
      <c r="E72" s="33">
        <v>1100</v>
      </c>
      <c r="F72" s="33">
        <v>2377.7199999999998</v>
      </c>
      <c r="G72" s="142">
        <f t="shared" si="16"/>
        <v>88164.72</v>
      </c>
      <c r="H72" s="142">
        <f t="shared" si="17"/>
        <v>15869.649599999999</v>
      </c>
      <c r="I72" s="40">
        <f t="shared" si="18"/>
        <v>104034.36960000001</v>
      </c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>
        <v>86247</v>
      </c>
      <c r="E73" s="33">
        <v>1100</v>
      </c>
      <c r="F73" s="33">
        <v>2377.7199999999998</v>
      </c>
      <c r="G73" s="142">
        <f t="shared" si="16"/>
        <v>87524.72</v>
      </c>
      <c r="H73" s="142">
        <f t="shared" si="17"/>
        <v>15754.4496</v>
      </c>
      <c r="I73" s="40">
        <f t="shared" si="18"/>
        <v>103279.16959999999</v>
      </c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>
        <v>86547</v>
      </c>
      <c r="E74" s="33">
        <v>1100</v>
      </c>
      <c r="F74" s="33">
        <v>2377.7199999999998</v>
      </c>
      <c r="G74" s="142">
        <f t="shared" si="16"/>
        <v>87824.72</v>
      </c>
      <c r="H74" s="142">
        <f t="shared" si="17"/>
        <v>15808.4496</v>
      </c>
      <c r="I74" s="40">
        <f t="shared" si="18"/>
        <v>103633.16959999999</v>
      </c>
    </row>
    <row r="75" spans="1:9" s="41" customFormat="1" ht="15.75" x14ac:dyDescent="0.25">
      <c r="A75" s="37" t="s">
        <v>59</v>
      </c>
      <c r="B75" s="38" t="s">
        <v>132</v>
      </c>
      <c r="C75" s="59"/>
      <c r="D75" s="33">
        <v>73967</v>
      </c>
      <c r="E75" s="33">
        <v>0</v>
      </c>
      <c r="F75" s="33">
        <v>2377.7199999999998</v>
      </c>
      <c r="G75" s="142">
        <f t="shared" si="16"/>
        <v>76344.72</v>
      </c>
      <c r="H75" s="142">
        <f t="shared" si="17"/>
        <v>13742.0496</v>
      </c>
      <c r="I75" s="40">
        <f t="shared" si="18"/>
        <v>90086.7696</v>
      </c>
    </row>
    <row r="76" spans="1:9" s="41" customFormat="1" ht="15.75" x14ac:dyDescent="0.25">
      <c r="A76" s="37" t="s">
        <v>59</v>
      </c>
      <c r="B76" s="38" t="s">
        <v>133</v>
      </c>
      <c r="C76" s="59"/>
      <c r="D76" s="33">
        <v>77967</v>
      </c>
      <c r="E76" s="33">
        <v>0</v>
      </c>
      <c r="F76" s="33">
        <v>2377.7199999999998</v>
      </c>
      <c r="G76" s="142">
        <f t="shared" si="16"/>
        <v>80344.72</v>
      </c>
      <c r="H76" s="142">
        <f t="shared" si="17"/>
        <v>14462.0496</v>
      </c>
      <c r="I76" s="40">
        <f t="shared" si="18"/>
        <v>94806.7696</v>
      </c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>
        <v>74417</v>
      </c>
      <c r="E77" s="63">
        <v>0</v>
      </c>
      <c r="F77" s="33">
        <v>2377.7199999999998</v>
      </c>
      <c r="G77" s="142">
        <f t="shared" si="16"/>
        <v>76794.720000000001</v>
      </c>
      <c r="H77" s="142">
        <f t="shared" si="17"/>
        <v>13823.0496</v>
      </c>
      <c r="I77" s="40">
        <f t="shared" si="18"/>
        <v>90617.7696</v>
      </c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13" zoomScaleNormal="100" workbookViewId="0">
      <selection activeCell="D20" sqref="D20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2" customWidth="1"/>
    <col min="7" max="7" width="17.7109375" style="202" customWidth="1"/>
    <col min="8" max="8" width="17.7109375" style="136" customWidth="1"/>
    <col min="9" max="9" width="17.7109375" style="2" customWidth="1"/>
  </cols>
  <sheetData>
    <row r="1" spans="1:9" ht="57.75" customHeight="1" x14ac:dyDescent="0.6">
      <c r="A1" s="214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4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4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4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x14ac:dyDescent="0.25">
      <c r="A5" s="19"/>
      <c r="B5" s="227" t="s">
        <v>4</v>
      </c>
      <c r="C5" s="227"/>
      <c r="D5" s="227"/>
      <c r="E5" s="227"/>
      <c r="F5" s="227"/>
      <c r="G5" s="227"/>
      <c r="H5" s="227"/>
      <c r="I5" s="154" t="s">
        <v>189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0.25" x14ac:dyDescent="0.3">
      <c r="A7" s="238" t="s">
        <v>5</v>
      </c>
      <c r="B7" s="238"/>
      <c r="C7" s="238"/>
      <c r="D7" s="238"/>
      <c r="E7" s="238"/>
      <c r="F7" s="238"/>
      <c r="G7" s="238"/>
      <c r="H7" s="238"/>
      <c r="I7" s="238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203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84285</v>
      </c>
      <c r="E9" s="33">
        <v>1100</v>
      </c>
      <c r="F9" s="33">
        <v>1589.12</v>
      </c>
      <c r="G9" s="142">
        <f>D9-E9+F9</f>
        <v>84774.12</v>
      </c>
      <c r="H9" s="142">
        <f>G9*18%</f>
        <v>15259.341599999998</v>
      </c>
      <c r="I9" s="40">
        <f>D9-E9+F9+H9</f>
        <v>100033.4616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>
        <v>84285</v>
      </c>
      <c r="E10" s="33">
        <v>1100</v>
      </c>
      <c r="F10" s="33">
        <v>1589.12</v>
      </c>
      <c r="G10" s="142">
        <f t="shared" ref="G10:G35" si="0">D10-E10+F10</f>
        <v>84774.12</v>
      </c>
      <c r="H10" s="142">
        <f t="shared" ref="H10:H35" si="1">G10*18%</f>
        <v>15259.341599999998</v>
      </c>
      <c r="I10" s="40">
        <f t="shared" ref="I10:I35" si="2">D10-E10+F10+H10</f>
        <v>100033.4616</v>
      </c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>
        <v>85685</v>
      </c>
      <c r="E11" s="33">
        <v>1100</v>
      </c>
      <c r="F11" s="33">
        <v>1589.12</v>
      </c>
      <c r="G11" s="142">
        <f t="shared" si="0"/>
        <v>86174.12</v>
      </c>
      <c r="H11" s="142">
        <f t="shared" si="1"/>
        <v>15511.341599999998</v>
      </c>
      <c r="I11" s="40">
        <f t="shared" si="2"/>
        <v>101685.4616</v>
      </c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>
        <v>85985</v>
      </c>
      <c r="E12" s="33">
        <v>1100</v>
      </c>
      <c r="F12" s="33">
        <v>1589.12</v>
      </c>
      <c r="G12" s="142">
        <f t="shared" si="0"/>
        <v>86474.12</v>
      </c>
      <c r="H12" s="142">
        <f t="shared" si="1"/>
        <v>15565.341599999998</v>
      </c>
      <c r="I12" s="40">
        <f t="shared" si="2"/>
        <v>102039.4616</v>
      </c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85385</v>
      </c>
      <c r="E13" s="33">
        <v>1100</v>
      </c>
      <c r="F13" s="33">
        <v>1589.12</v>
      </c>
      <c r="G13" s="142">
        <f t="shared" si="0"/>
        <v>85874.12</v>
      </c>
      <c r="H13" s="142">
        <f t="shared" si="1"/>
        <v>15457.341599999998</v>
      </c>
      <c r="I13" s="40">
        <f t="shared" si="2"/>
        <v>101331.4616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>
        <v>89015</v>
      </c>
      <c r="E14" s="33">
        <v>1100</v>
      </c>
      <c r="F14" s="33">
        <v>1589.12</v>
      </c>
      <c r="G14" s="142">
        <f t="shared" si="0"/>
        <v>89504.12</v>
      </c>
      <c r="H14" s="142">
        <f t="shared" si="1"/>
        <v>16110.741599999999</v>
      </c>
      <c r="I14" s="40">
        <f t="shared" si="2"/>
        <v>105614.86159999999</v>
      </c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>
        <v>86885</v>
      </c>
      <c r="E15" s="33">
        <v>1100</v>
      </c>
      <c r="F15" s="33">
        <v>1589.12</v>
      </c>
      <c r="G15" s="142">
        <f t="shared" si="0"/>
        <v>87374.12</v>
      </c>
      <c r="H15" s="142">
        <f t="shared" si="1"/>
        <v>15727.341599999998</v>
      </c>
      <c r="I15" s="40">
        <f t="shared" si="2"/>
        <v>103101.4616</v>
      </c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>
        <v>90085</v>
      </c>
      <c r="E16" s="33">
        <v>1100</v>
      </c>
      <c r="F16" s="33">
        <v>1589.12</v>
      </c>
      <c r="G16" s="142">
        <f t="shared" si="0"/>
        <v>90574.12</v>
      </c>
      <c r="H16" s="142">
        <f t="shared" si="1"/>
        <v>16303.341599999998</v>
      </c>
      <c r="I16" s="40">
        <f t="shared" si="2"/>
        <v>106877.4616</v>
      </c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>
        <v>90085</v>
      </c>
      <c r="E17" s="33">
        <v>1100</v>
      </c>
      <c r="F17" s="33">
        <v>1589.12</v>
      </c>
      <c r="G17" s="142">
        <f t="shared" si="0"/>
        <v>90574.12</v>
      </c>
      <c r="H17" s="142">
        <f t="shared" si="1"/>
        <v>16303.341599999998</v>
      </c>
      <c r="I17" s="40">
        <f t="shared" si="2"/>
        <v>106877.4616</v>
      </c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>
        <v>90085</v>
      </c>
      <c r="E18" s="33">
        <v>1100</v>
      </c>
      <c r="F18" s="33">
        <v>1589.12</v>
      </c>
      <c r="G18" s="142">
        <f t="shared" si="0"/>
        <v>90574.12</v>
      </c>
      <c r="H18" s="142">
        <f t="shared" si="1"/>
        <v>16303.341599999998</v>
      </c>
      <c r="I18" s="40">
        <f t="shared" si="2"/>
        <v>106877.4616</v>
      </c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88885</v>
      </c>
      <c r="E19" s="33">
        <v>1100</v>
      </c>
      <c r="F19" s="33">
        <v>1589.12</v>
      </c>
      <c r="G19" s="142">
        <f t="shared" si="0"/>
        <v>89374.12</v>
      </c>
      <c r="H19" s="142">
        <f t="shared" si="1"/>
        <v>16087.341599999998</v>
      </c>
      <c r="I19" s="40">
        <f t="shared" si="2"/>
        <v>105461.4616</v>
      </c>
    </row>
    <row r="20" spans="1:9" s="41" customFormat="1" ht="15.75" x14ac:dyDescent="0.25">
      <c r="A20" s="209" t="s">
        <v>27</v>
      </c>
      <c r="B20" s="210" t="s">
        <v>28</v>
      </c>
      <c r="C20" s="211" t="s">
        <v>20</v>
      </c>
      <c r="D20" s="33">
        <v>90485</v>
      </c>
      <c r="E20" s="33">
        <v>1100</v>
      </c>
      <c r="F20" s="33">
        <v>1589.12</v>
      </c>
      <c r="G20" s="142">
        <f t="shared" ref="G20" si="3">D20-E20+F20</f>
        <v>90974.12</v>
      </c>
      <c r="H20" s="142">
        <f t="shared" ref="H20" si="4">G20*18%</f>
        <v>16375.341599999998</v>
      </c>
      <c r="I20" s="40">
        <f t="shared" ref="I20" si="5">D20-E20+F20+H20</f>
        <v>107349.4616</v>
      </c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97195</v>
      </c>
      <c r="E21" s="33">
        <v>1100</v>
      </c>
      <c r="F21" s="33">
        <v>1589.12</v>
      </c>
      <c r="G21" s="142">
        <f t="shared" si="0"/>
        <v>97684.12</v>
      </c>
      <c r="H21" s="142">
        <f t="shared" si="1"/>
        <v>17583.141599999999</v>
      </c>
      <c r="I21" s="40">
        <f t="shared" si="2"/>
        <v>115267.2616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86145</v>
      </c>
      <c r="E22" s="33">
        <v>1100</v>
      </c>
      <c r="F22" s="33">
        <v>1589.12</v>
      </c>
      <c r="G22" s="142">
        <f t="shared" si="0"/>
        <v>86634.12</v>
      </c>
      <c r="H22" s="142">
        <f t="shared" si="1"/>
        <v>15594.141599999999</v>
      </c>
      <c r="I22" s="40">
        <f t="shared" si="2"/>
        <v>102228.2616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90695</v>
      </c>
      <c r="E23" s="33">
        <v>1100</v>
      </c>
      <c r="F23" s="33">
        <v>1589.12</v>
      </c>
      <c r="G23" s="142">
        <f t="shared" si="0"/>
        <v>91184.12</v>
      </c>
      <c r="H23" s="142">
        <f t="shared" si="1"/>
        <v>16413.141599999999</v>
      </c>
      <c r="I23" s="40">
        <f t="shared" si="2"/>
        <v>107597.2616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>
        <v>96745</v>
      </c>
      <c r="E24" s="33">
        <v>1100</v>
      </c>
      <c r="F24" s="33">
        <v>1589.12</v>
      </c>
      <c r="G24" s="142">
        <f t="shared" si="0"/>
        <v>97234.12</v>
      </c>
      <c r="H24" s="142">
        <f t="shared" si="1"/>
        <v>17502.141599999999</v>
      </c>
      <c r="I24" s="40">
        <f t="shared" si="2"/>
        <v>114736.2616</v>
      </c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86315</v>
      </c>
      <c r="E25" s="33">
        <v>1100</v>
      </c>
      <c r="F25" s="33">
        <v>1589.12</v>
      </c>
      <c r="G25" s="142">
        <f t="shared" si="0"/>
        <v>86804.12</v>
      </c>
      <c r="H25" s="142">
        <f t="shared" si="1"/>
        <v>15624.741599999999</v>
      </c>
      <c r="I25" s="40">
        <f t="shared" si="2"/>
        <v>102428.86159999999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86695</v>
      </c>
      <c r="E26" s="33">
        <v>1100</v>
      </c>
      <c r="F26" s="33">
        <v>1589.12</v>
      </c>
      <c r="G26" s="142">
        <f t="shared" si="0"/>
        <v>87184.12</v>
      </c>
      <c r="H26" s="142">
        <f t="shared" si="1"/>
        <v>15693.141599999999</v>
      </c>
      <c r="I26" s="40">
        <f t="shared" si="2"/>
        <v>102877.2616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88945</v>
      </c>
      <c r="E27" s="33">
        <v>1100</v>
      </c>
      <c r="F27" s="33">
        <v>1589.12</v>
      </c>
      <c r="G27" s="142">
        <f t="shared" si="0"/>
        <v>89434.12</v>
      </c>
      <c r="H27" s="142">
        <f t="shared" si="1"/>
        <v>16098.141599999999</v>
      </c>
      <c r="I27" s="40">
        <f t="shared" si="2"/>
        <v>105532.2616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87625</v>
      </c>
      <c r="E28" s="33">
        <v>1100</v>
      </c>
      <c r="F28" s="33">
        <v>1589.12</v>
      </c>
      <c r="G28" s="142">
        <f t="shared" si="0"/>
        <v>88114.12</v>
      </c>
      <c r="H28" s="142">
        <f t="shared" si="1"/>
        <v>15860.541599999999</v>
      </c>
      <c r="I28" s="40">
        <f t="shared" si="2"/>
        <v>103974.66159999999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>
        <v>88195</v>
      </c>
      <c r="E29" s="33">
        <v>1100</v>
      </c>
      <c r="F29" s="33">
        <v>1589.12</v>
      </c>
      <c r="G29" s="142">
        <f t="shared" si="0"/>
        <v>88684.12</v>
      </c>
      <c r="H29" s="142">
        <f t="shared" si="1"/>
        <v>15963.141599999999</v>
      </c>
      <c r="I29" s="40">
        <f t="shared" si="2"/>
        <v>104647.2616</v>
      </c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>
        <v>87195</v>
      </c>
      <c r="E30" s="33">
        <v>1100</v>
      </c>
      <c r="F30" s="33">
        <v>1589.12</v>
      </c>
      <c r="G30" s="142">
        <f t="shared" si="0"/>
        <v>87684.12</v>
      </c>
      <c r="H30" s="142">
        <f t="shared" si="1"/>
        <v>15783.141599999999</v>
      </c>
      <c r="I30" s="40">
        <f t="shared" si="2"/>
        <v>103467.2616</v>
      </c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>
        <v>86625</v>
      </c>
      <c r="E31" s="33">
        <v>1100</v>
      </c>
      <c r="F31" s="33">
        <v>1589.12</v>
      </c>
      <c r="G31" s="142">
        <f t="shared" si="0"/>
        <v>87114.12</v>
      </c>
      <c r="H31" s="142">
        <f t="shared" si="1"/>
        <v>15680.541599999999</v>
      </c>
      <c r="I31" s="40">
        <f t="shared" si="2"/>
        <v>102794.66159999999</v>
      </c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>
        <v>87645</v>
      </c>
      <c r="E32" s="33">
        <v>1100</v>
      </c>
      <c r="F32" s="33">
        <v>1589.12</v>
      </c>
      <c r="G32" s="142">
        <f t="shared" si="0"/>
        <v>88134.12</v>
      </c>
      <c r="H32" s="142">
        <f t="shared" si="1"/>
        <v>15864.141599999999</v>
      </c>
      <c r="I32" s="40">
        <f t="shared" si="2"/>
        <v>103998.2616</v>
      </c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>
        <v>87645</v>
      </c>
      <c r="E33" s="33">
        <v>1100</v>
      </c>
      <c r="F33" s="33">
        <v>1589.12</v>
      </c>
      <c r="G33" s="142">
        <f t="shared" si="0"/>
        <v>88134.12</v>
      </c>
      <c r="H33" s="142">
        <f t="shared" si="1"/>
        <v>15864.141599999999</v>
      </c>
      <c r="I33" s="40">
        <f t="shared" si="2"/>
        <v>103998.2616</v>
      </c>
    </row>
    <row r="34" spans="1:9" s="41" customFormat="1" ht="15.75" x14ac:dyDescent="0.25">
      <c r="A34" s="37" t="s">
        <v>59</v>
      </c>
      <c r="B34" s="38" t="s">
        <v>60</v>
      </c>
      <c r="C34" s="39"/>
      <c r="D34" s="33">
        <v>78355</v>
      </c>
      <c r="E34" s="33">
        <v>0</v>
      </c>
      <c r="F34" s="33">
        <v>1589.12</v>
      </c>
      <c r="G34" s="142">
        <f t="shared" si="0"/>
        <v>79944.12</v>
      </c>
      <c r="H34" s="142">
        <f t="shared" si="1"/>
        <v>14389.941599999998</v>
      </c>
      <c r="I34" s="40">
        <f t="shared" si="2"/>
        <v>94334.061599999986</v>
      </c>
    </row>
    <row r="35" spans="1:9" s="41" customFormat="1" ht="15.75" x14ac:dyDescent="0.25">
      <c r="A35" s="37" t="s">
        <v>59</v>
      </c>
      <c r="B35" s="38" t="s">
        <v>61</v>
      </c>
      <c r="C35" s="39"/>
      <c r="D35" s="33">
        <v>78355</v>
      </c>
      <c r="E35" s="33">
        <v>0</v>
      </c>
      <c r="F35" s="33">
        <v>1589.12</v>
      </c>
      <c r="G35" s="142">
        <f t="shared" si="0"/>
        <v>79944.12</v>
      </c>
      <c r="H35" s="142">
        <f t="shared" si="1"/>
        <v>14389.941599999998</v>
      </c>
      <c r="I35" s="40">
        <f t="shared" si="2"/>
        <v>94334.061599999986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53" t="s">
        <v>7</v>
      </c>
      <c r="D38" s="138" t="s">
        <v>8</v>
      </c>
      <c r="E38" s="138" t="s">
        <v>9</v>
      </c>
      <c r="F38" s="138" t="s">
        <v>10</v>
      </c>
      <c r="G38" s="160" t="s">
        <v>220</v>
      </c>
      <c r="H38" s="137" t="s">
        <v>184</v>
      </c>
      <c r="I38" s="138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>
        <v>82520</v>
      </c>
      <c r="E39" s="33">
        <v>1100</v>
      </c>
      <c r="F39" s="33">
        <v>1589.12</v>
      </c>
      <c r="G39" s="142">
        <f t="shared" ref="G39:G40" si="6">D39-E39+F39</f>
        <v>83009.119999999995</v>
      </c>
      <c r="H39" s="142">
        <f t="shared" ref="H39:H40" si="7">G39*18%</f>
        <v>14941.641599999999</v>
      </c>
      <c r="I39" s="40">
        <f t="shared" ref="I39:I63" si="8">D39-E39+F39+H39</f>
        <v>97950.761599999998</v>
      </c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>
        <v>83220</v>
      </c>
      <c r="E40" s="33">
        <v>1100</v>
      </c>
      <c r="F40" s="33">
        <v>1589.12</v>
      </c>
      <c r="G40" s="142">
        <f t="shared" si="6"/>
        <v>83709.119999999995</v>
      </c>
      <c r="H40" s="142">
        <f t="shared" si="7"/>
        <v>15067.641599999999</v>
      </c>
      <c r="I40" s="40">
        <f t="shared" si="8"/>
        <v>98776.761599999998</v>
      </c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82120</v>
      </c>
      <c r="E42" s="33">
        <v>1100</v>
      </c>
      <c r="F42" s="33">
        <v>1589.12</v>
      </c>
      <c r="G42" s="142">
        <f t="shared" ref="G42:G44" si="9">D42-E42+F42</f>
        <v>82609.119999999995</v>
      </c>
      <c r="H42" s="142">
        <f t="shared" ref="H42:H44" si="10">G42*18%</f>
        <v>14869.641599999999</v>
      </c>
      <c r="I42" s="40">
        <f t="shared" si="8"/>
        <v>97478.761599999998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80870</v>
      </c>
      <c r="E43" s="33">
        <v>1100</v>
      </c>
      <c r="F43" s="33">
        <v>1589.12</v>
      </c>
      <c r="G43" s="142">
        <f t="shared" si="9"/>
        <v>81359.12</v>
      </c>
      <c r="H43" s="142">
        <f t="shared" si="10"/>
        <v>14644.641599999999</v>
      </c>
      <c r="I43" s="40">
        <f t="shared" si="8"/>
        <v>96003.761599999998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>
        <v>82820</v>
      </c>
      <c r="E44" s="33">
        <v>1100</v>
      </c>
      <c r="F44" s="33">
        <v>1589.12</v>
      </c>
      <c r="G44" s="142">
        <f t="shared" si="9"/>
        <v>83309.119999999995</v>
      </c>
      <c r="H44" s="142">
        <f t="shared" si="10"/>
        <v>14995.641599999999</v>
      </c>
      <c r="I44" s="40">
        <f t="shared" si="8"/>
        <v>98304.761599999998</v>
      </c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81300</v>
      </c>
      <c r="E46" s="33">
        <v>1100</v>
      </c>
      <c r="F46" s="33">
        <v>1589.12</v>
      </c>
      <c r="G46" s="142">
        <f t="shared" ref="G46" si="11">D46-E46+F46</f>
        <v>81789.119999999995</v>
      </c>
      <c r="H46" s="142">
        <f t="shared" ref="H46" si="12">G46*18%</f>
        <v>14722.041599999999</v>
      </c>
      <c r="I46" s="40">
        <f t="shared" si="8"/>
        <v>96511.161599999992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>
        <v>82460</v>
      </c>
      <c r="E48" s="33">
        <v>1100</v>
      </c>
      <c r="F48" s="33">
        <v>1589.12</v>
      </c>
      <c r="G48" s="142">
        <f t="shared" ref="G48:G52" si="13">D48-E48+F48</f>
        <v>82949.119999999995</v>
      </c>
      <c r="H48" s="142">
        <f t="shared" ref="H48:H52" si="14">G48*18%</f>
        <v>14930.841599999998</v>
      </c>
      <c r="I48" s="40">
        <f t="shared" si="8"/>
        <v>97879.961599999995</v>
      </c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>
        <v>82460</v>
      </c>
      <c r="E49" s="33">
        <v>1100</v>
      </c>
      <c r="F49" s="33">
        <v>1589.12</v>
      </c>
      <c r="G49" s="142">
        <f t="shared" si="13"/>
        <v>82949.119999999995</v>
      </c>
      <c r="H49" s="142">
        <f t="shared" si="14"/>
        <v>14930.841599999998</v>
      </c>
      <c r="I49" s="40">
        <f t="shared" si="8"/>
        <v>97879.961599999995</v>
      </c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>
        <v>85190</v>
      </c>
      <c r="E50" s="33">
        <v>1100</v>
      </c>
      <c r="F50" s="33">
        <v>1589.12</v>
      </c>
      <c r="G50" s="142">
        <f t="shared" si="13"/>
        <v>85679.12</v>
      </c>
      <c r="H50" s="142">
        <f t="shared" si="14"/>
        <v>15422.241599999999</v>
      </c>
      <c r="I50" s="40">
        <f t="shared" si="8"/>
        <v>101101.36159999999</v>
      </c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>
        <v>86310</v>
      </c>
      <c r="E51" s="33">
        <v>1100</v>
      </c>
      <c r="F51" s="33">
        <v>1589.12</v>
      </c>
      <c r="G51" s="142">
        <f t="shared" si="13"/>
        <v>86799.12</v>
      </c>
      <c r="H51" s="142">
        <f t="shared" si="14"/>
        <v>15623.841599999998</v>
      </c>
      <c r="I51" s="40">
        <f t="shared" si="8"/>
        <v>102422.9616</v>
      </c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>
        <v>87670</v>
      </c>
      <c r="E52" s="33">
        <v>1100</v>
      </c>
      <c r="F52" s="33">
        <v>1589.12</v>
      </c>
      <c r="G52" s="142">
        <f t="shared" si="13"/>
        <v>88159.12</v>
      </c>
      <c r="H52" s="142">
        <f t="shared" si="14"/>
        <v>15868.641599999999</v>
      </c>
      <c r="I52" s="40">
        <f t="shared" si="8"/>
        <v>104027.7616</v>
      </c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33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5">
        <v>88620</v>
      </c>
      <c r="E54" s="33">
        <v>1100</v>
      </c>
      <c r="F54" s="33">
        <v>1589.12</v>
      </c>
      <c r="G54" s="142">
        <f t="shared" ref="G54" si="15">D54-E54+F54</f>
        <v>89109.119999999995</v>
      </c>
      <c r="H54" s="142">
        <f t="shared" ref="H54" si="16">G54*18%</f>
        <v>16039.641599999999</v>
      </c>
      <c r="I54" s="40">
        <f t="shared" si="8"/>
        <v>105148.7616</v>
      </c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>
        <v>83860</v>
      </c>
      <c r="E56" s="33">
        <v>1100</v>
      </c>
      <c r="F56" s="33">
        <v>1589.12</v>
      </c>
      <c r="G56" s="142">
        <f t="shared" ref="G56:G63" si="17">D56-E56+F56</f>
        <v>84349.119999999995</v>
      </c>
      <c r="H56" s="142">
        <f t="shared" ref="H56:H63" si="18">G56*18%</f>
        <v>15182.841599999998</v>
      </c>
      <c r="I56" s="40">
        <f t="shared" si="8"/>
        <v>99531.961599999995</v>
      </c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33">
        <v>91746</v>
      </c>
      <c r="E57" s="33">
        <v>1100</v>
      </c>
      <c r="F57" s="33">
        <v>1589.12</v>
      </c>
      <c r="G57" s="142">
        <f t="shared" si="17"/>
        <v>92235.12</v>
      </c>
      <c r="H57" s="142">
        <f t="shared" si="18"/>
        <v>16602.321599999999</v>
      </c>
      <c r="I57" s="40">
        <f t="shared" si="8"/>
        <v>108837.44159999999</v>
      </c>
    </row>
    <row r="58" spans="1:9" s="41" customFormat="1" ht="15.75" x14ac:dyDescent="0.25">
      <c r="A58" s="37" t="s">
        <v>59</v>
      </c>
      <c r="B58" s="38" t="s">
        <v>108</v>
      </c>
      <c r="C58" s="59"/>
      <c r="D58" s="33">
        <v>75990</v>
      </c>
      <c r="E58" s="33">
        <v>0</v>
      </c>
      <c r="F58" s="33">
        <v>1589.12</v>
      </c>
      <c r="G58" s="142">
        <f t="shared" si="17"/>
        <v>77579.12</v>
      </c>
      <c r="H58" s="142">
        <f t="shared" si="18"/>
        <v>13964.241599999999</v>
      </c>
      <c r="I58" s="40">
        <f t="shared" si="8"/>
        <v>91543.361599999989</v>
      </c>
    </row>
    <row r="59" spans="1:9" s="41" customFormat="1" ht="15.75" x14ac:dyDescent="0.25">
      <c r="A59" s="37" t="s">
        <v>59</v>
      </c>
      <c r="B59" s="38" t="s">
        <v>109</v>
      </c>
      <c r="C59" s="59"/>
      <c r="D59" s="33">
        <v>71666</v>
      </c>
      <c r="E59" s="33">
        <v>0</v>
      </c>
      <c r="F59" s="33">
        <v>1589.12</v>
      </c>
      <c r="G59" s="142">
        <f t="shared" si="17"/>
        <v>73255.12</v>
      </c>
      <c r="H59" s="142">
        <f t="shared" si="18"/>
        <v>13185.921599999998</v>
      </c>
      <c r="I59" s="40">
        <f t="shared" si="8"/>
        <v>86441.041599999997</v>
      </c>
    </row>
    <row r="60" spans="1:9" s="41" customFormat="1" ht="15.75" x14ac:dyDescent="0.25">
      <c r="A60" s="37" t="s">
        <v>59</v>
      </c>
      <c r="B60" s="38" t="s">
        <v>111</v>
      </c>
      <c r="C60" s="59"/>
      <c r="D60" s="33">
        <v>76840</v>
      </c>
      <c r="E60" s="33">
        <v>0</v>
      </c>
      <c r="F60" s="33">
        <v>1589.12</v>
      </c>
      <c r="G60" s="142">
        <f t="shared" si="17"/>
        <v>78429.119999999995</v>
      </c>
      <c r="H60" s="142">
        <f t="shared" si="18"/>
        <v>14117.241599999999</v>
      </c>
      <c r="I60" s="40">
        <f t="shared" si="8"/>
        <v>92546.361599999989</v>
      </c>
    </row>
    <row r="61" spans="1:9" s="41" customFormat="1" ht="15.75" x14ac:dyDescent="0.25">
      <c r="A61" s="37" t="s">
        <v>59</v>
      </c>
      <c r="B61" s="38" t="s">
        <v>110</v>
      </c>
      <c r="C61" s="59"/>
      <c r="D61" s="33">
        <v>74240</v>
      </c>
      <c r="E61" s="33">
        <v>0</v>
      </c>
      <c r="F61" s="33">
        <v>1589.12</v>
      </c>
      <c r="G61" s="142">
        <f t="shared" si="17"/>
        <v>75829.119999999995</v>
      </c>
      <c r="H61" s="142">
        <f t="shared" si="18"/>
        <v>13649.241599999999</v>
      </c>
      <c r="I61" s="40">
        <f t="shared" si="8"/>
        <v>89478.361599999989</v>
      </c>
    </row>
    <row r="62" spans="1:9" s="41" customFormat="1" ht="15.75" x14ac:dyDescent="0.25">
      <c r="A62" s="37" t="s">
        <v>59</v>
      </c>
      <c r="B62" s="38" t="s">
        <v>112</v>
      </c>
      <c r="C62" s="59"/>
      <c r="D62" s="33">
        <v>77330</v>
      </c>
      <c r="E62" s="33">
        <v>0</v>
      </c>
      <c r="F62" s="33">
        <v>1589.12</v>
      </c>
      <c r="G62" s="142">
        <f t="shared" si="17"/>
        <v>78919.12</v>
      </c>
      <c r="H62" s="142">
        <f t="shared" si="18"/>
        <v>14205.441599999998</v>
      </c>
      <c r="I62" s="40">
        <f t="shared" si="8"/>
        <v>93124.561599999986</v>
      </c>
    </row>
    <row r="63" spans="1:9" s="41" customFormat="1" ht="16.5" thickBot="1" x14ac:dyDescent="0.3">
      <c r="A63" s="60" t="s">
        <v>59</v>
      </c>
      <c r="B63" s="61" t="s">
        <v>113</v>
      </c>
      <c r="C63" s="62"/>
      <c r="D63" s="63">
        <v>77790</v>
      </c>
      <c r="E63" s="63">
        <v>0</v>
      </c>
      <c r="F63" s="33">
        <v>1589.12</v>
      </c>
      <c r="G63" s="142">
        <f t="shared" si="17"/>
        <v>79379.12</v>
      </c>
      <c r="H63" s="142">
        <f t="shared" si="18"/>
        <v>14288.241599999999</v>
      </c>
      <c r="I63" s="40">
        <f t="shared" si="8"/>
        <v>93667.361599999989</v>
      </c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53" t="s">
        <v>7</v>
      </c>
      <c r="D66" s="138" t="s">
        <v>8</v>
      </c>
      <c r="E66" s="138" t="s">
        <v>9</v>
      </c>
      <c r="F66" s="138" t="s">
        <v>10</v>
      </c>
      <c r="G66" s="160" t="s">
        <v>220</v>
      </c>
      <c r="H66" s="137" t="s">
        <v>184</v>
      </c>
      <c r="I66" s="138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35">
        <v>82670</v>
      </c>
      <c r="E67" s="33">
        <v>1100</v>
      </c>
      <c r="F67" s="33">
        <v>1589.12</v>
      </c>
      <c r="G67" s="142">
        <f t="shared" ref="G67:G77" si="19">D67-E67+F67</f>
        <v>83159.12</v>
      </c>
      <c r="H67" s="142">
        <f t="shared" ref="H67:H77" si="20">G67*18%</f>
        <v>14968.641599999999</v>
      </c>
      <c r="I67" s="40">
        <f t="shared" ref="I67:I77" si="21">D67-E67+F67+H67</f>
        <v>98127.761599999998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35">
        <v>82820</v>
      </c>
      <c r="E68" s="33">
        <v>1100</v>
      </c>
      <c r="F68" s="33">
        <v>1589.12</v>
      </c>
      <c r="G68" s="142">
        <f t="shared" si="19"/>
        <v>83309.119999999995</v>
      </c>
      <c r="H68" s="142">
        <f t="shared" si="20"/>
        <v>14995.641599999999</v>
      </c>
      <c r="I68" s="40">
        <f t="shared" si="21"/>
        <v>98304.761599999998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35">
        <v>83320</v>
      </c>
      <c r="E69" s="33">
        <v>1100</v>
      </c>
      <c r="F69" s="33">
        <v>1589.12</v>
      </c>
      <c r="G69" s="142">
        <f t="shared" si="19"/>
        <v>83809.119999999995</v>
      </c>
      <c r="H69" s="142">
        <f t="shared" si="20"/>
        <v>15085.641599999999</v>
      </c>
      <c r="I69" s="40">
        <f t="shared" si="21"/>
        <v>98894.761599999998</v>
      </c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35">
        <v>84020</v>
      </c>
      <c r="E70" s="33">
        <v>1100</v>
      </c>
      <c r="F70" s="33">
        <v>1589.12</v>
      </c>
      <c r="G70" s="142">
        <f t="shared" si="19"/>
        <v>84509.119999999995</v>
      </c>
      <c r="H70" s="142">
        <f t="shared" si="20"/>
        <v>15211.641599999999</v>
      </c>
      <c r="I70" s="40">
        <f t="shared" si="21"/>
        <v>99720.761599999998</v>
      </c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35">
        <v>86320</v>
      </c>
      <c r="E71" s="33">
        <v>1100</v>
      </c>
      <c r="F71" s="33">
        <v>1589.12</v>
      </c>
      <c r="G71" s="142">
        <f t="shared" si="19"/>
        <v>86809.12</v>
      </c>
      <c r="H71" s="142">
        <f t="shared" si="20"/>
        <v>15625.641599999999</v>
      </c>
      <c r="I71" s="40">
        <f t="shared" si="21"/>
        <v>102434.7616</v>
      </c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35">
        <v>88110</v>
      </c>
      <c r="E72" s="33">
        <v>1100</v>
      </c>
      <c r="F72" s="33">
        <v>1589.12</v>
      </c>
      <c r="G72" s="142">
        <f t="shared" si="19"/>
        <v>88599.12</v>
      </c>
      <c r="H72" s="142">
        <f t="shared" si="20"/>
        <v>15947.841599999998</v>
      </c>
      <c r="I72" s="40">
        <f t="shared" si="21"/>
        <v>104546.9616</v>
      </c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35">
        <v>87420</v>
      </c>
      <c r="E73" s="33">
        <v>1100</v>
      </c>
      <c r="F73" s="33">
        <v>1589.12</v>
      </c>
      <c r="G73" s="142">
        <f t="shared" si="19"/>
        <v>87909.119999999995</v>
      </c>
      <c r="H73" s="142">
        <f t="shared" si="20"/>
        <v>15823.641599999999</v>
      </c>
      <c r="I73" s="40">
        <f t="shared" si="21"/>
        <v>103732.7616</v>
      </c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35">
        <v>87720</v>
      </c>
      <c r="E74" s="33">
        <v>1100</v>
      </c>
      <c r="F74" s="33">
        <v>1589.12</v>
      </c>
      <c r="G74" s="142">
        <f t="shared" si="19"/>
        <v>88209.12</v>
      </c>
      <c r="H74" s="142">
        <f t="shared" si="20"/>
        <v>15877.641599999999</v>
      </c>
      <c r="I74" s="40">
        <f t="shared" si="21"/>
        <v>104086.7616</v>
      </c>
    </row>
    <row r="75" spans="1:9" s="41" customFormat="1" ht="15.75" x14ac:dyDescent="0.25">
      <c r="A75" s="37" t="s">
        <v>59</v>
      </c>
      <c r="B75" s="38" t="s">
        <v>132</v>
      </c>
      <c r="C75" s="59"/>
      <c r="D75" s="33">
        <v>75190</v>
      </c>
      <c r="E75" s="33">
        <v>0</v>
      </c>
      <c r="F75" s="33">
        <v>1589.12</v>
      </c>
      <c r="G75" s="142">
        <f t="shared" si="19"/>
        <v>76779.12</v>
      </c>
      <c r="H75" s="142">
        <f t="shared" si="20"/>
        <v>13820.241599999999</v>
      </c>
      <c r="I75" s="40">
        <f t="shared" si="21"/>
        <v>90599.361599999989</v>
      </c>
    </row>
    <row r="76" spans="1:9" s="41" customFormat="1" ht="15.75" x14ac:dyDescent="0.25">
      <c r="A76" s="37" t="s">
        <v>59</v>
      </c>
      <c r="B76" s="38" t="s">
        <v>133</v>
      </c>
      <c r="C76" s="59"/>
      <c r="D76" s="33">
        <v>76890</v>
      </c>
      <c r="E76" s="33">
        <v>0</v>
      </c>
      <c r="F76" s="33">
        <v>1589.12</v>
      </c>
      <c r="G76" s="142">
        <f t="shared" si="19"/>
        <v>78479.12</v>
      </c>
      <c r="H76" s="142">
        <f t="shared" si="20"/>
        <v>14126.241599999999</v>
      </c>
      <c r="I76" s="40">
        <f t="shared" si="21"/>
        <v>92605.361599999989</v>
      </c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>
        <v>75790</v>
      </c>
      <c r="E77" s="63">
        <v>0</v>
      </c>
      <c r="F77" s="33">
        <v>1589.12</v>
      </c>
      <c r="G77" s="142">
        <f t="shared" si="19"/>
        <v>77379.12</v>
      </c>
      <c r="H77" s="142">
        <f t="shared" si="20"/>
        <v>13928.241599999999</v>
      </c>
      <c r="I77" s="40">
        <f t="shared" si="21"/>
        <v>91307.361599999989</v>
      </c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35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35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9"/>
      <c r="D101" s="9"/>
      <c r="E101" s="9"/>
      <c r="F101" s="5"/>
      <c r="G101" s="5"/>
      <c r="H101" s="5"/>
      <c r="I101" s="5"/>
    </row>
  </sheetData>
  <mergeCells count="16">
    <mergeCell ref="A78:E78"/>
    <mergeCell ref="A79:B79"/>
    <mergeCell ref="D79:E79"/>
    <mergeCell ref="A65:I65"/>
    <mergeCell ref="A38:B38"/>
    <mergeCell ref="A66:B66"/>
    <mergeCell ref="A1:A4"/>
    <mergeCell ref="I1:I4"/>
    <mergeCell ref="A7:I7"/>
    <mergeCell ref="A8:B8"/>
    <mergeCell ref="A37:I37"/>
    <mergeCell ref="B1:H1"/>
    <mergeCell ref="B2:H2"/>
    <mergeCell ref="B3:H3"/>
    <mergeCell ref="B4:H4"/>
    <mergeCell ref="B5:H6"/>
  </mergeCells>
  <pageMargins left="0.75" right="0.25" top="0.36" bottom="0.3" header="0.23" footer="0.3"/>
  <pageSetup paperSize="9" scale="54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56" zoomScaleNormal="100" workbookViewId="0">
      <selection activeCell="J73" sqref="J73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2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2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2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.75" thickBot="1" x14ac:dyDescent="0.3">
      <c r="A4" s="212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x14ac:dyDescent="0.25">
      <c r="A5" s="19"/>
      <c r="B5" s="227" t="s">
        <v>4</v>
      </c>
      <c r="C5" s="227"/>
      <c r="D5" s="227"/>
      <c r="E5" s="227"/>
      <c r="F5" s="227"/>
      <c r="G5" s="227"/>
      <c r="H5" s="227"/>
      <c r="I5" s="185" t="s">
        <v>186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84496</v>
      </c>
      <c r="E9" s="33">
        <v>1100</v>
      </c>
      <c r="F9" s="33">
        <v>1589.12</v>
      </c>
      <c r="G9" s="142">
        <f>D9-E9+F9</f>
        <v>84985.12</v>
      </c>
      <c r="H9" s="142">
        <f>G9*18%</f>
        <v>15297.321599999999</v>
      </c>
      <c r="I9" s="40">
        <f>D9-E9+F9+H9</f>
        <v>100282.44159999999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>
        <v>84496</v>
      </c>
      <c r="E10" s="33">
        <v>1100</v>
      </c>
      <c r="F10" s="33">
        <v>1589.12</v>
      </c>
      <c r="G10" s="142">
        <f t="shared" ref="G10:G35" si="0">D10-E10+F10</f>
        <v>84985.12</v>
      </c>
      <c r="H10" s="142">
        <f t="shared" ref="H10:H35" si="1">G10*18%</f>
        <v>15297.321599999999</v>
      </c>
      <c r="I10" s="40">
        <f t="shared" ref="I10:I35" si="2">D10-E10+F10+H10</f>
        <v>100282.44159999999</v>
      </c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>
        <v>85396</v>
      </c>
      <c r="E11" s="33">
        <v>1100</v>
      </c>
      <c r="F11" s="33">
        <v>1589.12</v>
      </c>
      <c r="G11" s="142">
        <f t="shared" si="0"/>
        <v>85885.119999999995</v>
      </c>
      <c r="H11" s="142">
        <f t="shared" si="1"/>
        <v>15459.321599999999</v>
      </c>
      <c r="I11" s="40">
        <f t="shared" si="2"/>
        <v>101344.44159999999</v>
      </c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>
        <v>85696</v>
      </c>
      <c r="E12" s="33">
        <v>1100</v>
      </c>
      <c r="F12" s="33">
        <v>1589.12</v>
      </c>
      <c r="G12" s="142">
        <f t="shared" si="0"/>
        <v>86185.12</v>
      </c>
      <c r="H12" s="142">
        <f t="shared" si="1"/>
        <v>15513.321599999999</v>
      </c>
      <c r="I12" s="40">
        <f t="shared" si="2"/>
        <v>101698.44159999999</v>
      </c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85396</v>
      </c>
      <c r="E13" s="33">
        <v>1100</v>
      </c>
      <c r="F13" s="33">
        <v>1589.12</v>
      </c>
      <c r="G13" s="142">
        <f t="shared" si="0"/>
        <v>85885.119999999995</v>
      </c>
      <c r="H13" s="142">
        <f t="shared" si="1"/>
        <v>15459.321599999999</v>
      </c>
      <c r="I13" s="40">
        <f t="shared" si="2"/>
        <v>101344.44159999999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>
        <v>88716</v>
      </c>
      <c r="E14" s="33">
        <v>1100</v>
      </c>
      <c r="F14" s="33">
        <v>1589.12</v>
      </c>
      <c r="G14" s="142">
        <f t="shared" si="0"/>
        <v>89205.119999999995</v>
      </c>
      <c r="H14" s="142">
        <f t="shared" si="1"/>
        <v>16056.921599999998</v>
      </c>
      <c r="I14" s="40">
        <f t="shared" si="2"/>
        <v>105262.0416</v>
      </c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>
        <v>86596</v>
      </c>
      <c r="E15" s="33">
        <v>1100</v>
      </c>
      <c r="F15" s="33">
        <v>1589.12</v>
      </c>
      <c r="G15" s="142">
        <f t="shared" si="0"/>
        <v>87085.119999999995</v>
      </c>
      <c r="H15" s="142">
        <f t="shared" si="1"/>
        <v>15675.321599999999</v>
      </c>
      <c r="I15" s="40">
        <f t="shared" si="2"/>
        <v>102760.44159999999</v>
      </c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>
        <v>90046</v>
      </c>
      <c r="E16" s="33">
        <v>1100</v>
      </c>
      <c r="F16" s="33">
        <v>1589.12</v>
      </c>
      <c r="G16" s="142">
        <f t="shared" si="0"/>
        <v>90535.12</v>
      </c>
      <c r="H16" s="142">
        <f t="shared" si="1"/>
        <v>16296.321599999999</v>
      </c>
      <c r="I16" s="40">
        <f t="shared" si="2"/>
        <v>106831.44159999999</v>
      </c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>
        <v>90046</v>
      </c>
      <c r="E17" s="33">
        <v>1100</v>
      </c>
      <c r="F17" s="33">
        <v>1589.12</v>
      </c>
      <c r="G17" s="142">
        <f t="shared" si="0"/>
        <v>90535.12</v>
      </c>
      <c r="H17" s="142">
        <f t="shared" si="1"/>
        <v>16296.321599999999</v>
      </c>
      <c r="I17" s="40">
        <f t="shared" si="2"/>
        <v>106831.44159999999</v>
      </c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>
        <v>90046</v>
      </c>
      <c r="E18" s="33">
        <v>1100</v>
      </c>
      <c r="F18" s="33">
        <v>1589.12</v>
      </c>
      <c r="G18" s="142">
        <f t="shared" si="0"/>
        <v>90535.12</v>
      </c>
      <c r="H18" s="142">
        <f t="shared" si="1"/>
        <v>16296.321599999999</v>
      </c>
      <c r="I18" s="40">
        <f t="shared" si="2"/>
        <v>106831.44159999999</v>
      </c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89046</v>
      </c>
      <c r="E19" s="33">
        <v>1100</v>
      </c>
      <c r="F19" s="33">
        <v>1589.12</v>
      </c>
      <c r="G19" s="142">
        <f t="shared" si="0"/>
        <v>89535.12</v>
      </c>
      <c r="H19" s="142">
        <f t="shared" si="1"/>
        <v>16116.321599999999</v>
      </c>
      <c r="I19" s="40">
        <f t="shared" si="2"/>
        <v>105651.44159999999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97256</v>
      </c>
      <c r="E21" s="33">
        <v>1100</v>
      </c>
      <c r="F21" s="33">
        <v>1589.12</v>
      </c>
      <c r="G21" s="142">
        <f t="shared" si="0"/>
        <v>97745.12</v>
      </c>
      <c r="H21" s="142">
        <f t="shared" si="1"/>
        <v>17594.121599999999</v>
      </c>
      <c r="I21" s="40">
        <f t="shared" si="2"/>
        <v>115339.24159999999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86156</v>
      </c>
      <c r="E22" s="33">
        <v>1100</v>
      </c>
      <c r="F22" s="33">
        <v>1589.12</v>
      </c>
      <c r="G22" s="142">
        <f t="shared" si="0"/>
        <v>86645.119999999995</v>
      </c>
      <c r="H22" s="142">
        <f t="shared" si="1"/>
        <v>15596.121599999999</v>
      </c>
      <c r="I22" s="40">
        <f t="shared" si="2"/>
        <v>102241.24159999999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90706</v>
      </c>
      <c r="E23" s="33">
        <v>1100</v>
      </c>
      <c r="F23" s="33">
        <v>1589.12</v>
      </c>
      <c r="G23" s="142">
        <f t="shared" si="0"/>
        <v>91195.12</v>
      </c>
      <c r="H23" s="142">
        <f t="shared" si="1"/>
        <v>16415.121599999999</v>
      </c>
      <c r="I23" s="40">
        <f t="shared" si="2"/>
        <v>107610.24159999999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>
        <v>96756</v>
      </c>
      <c r="E24" s="33">
        <v>1100</v>
      </c>
      <c r="F24" s="33">
        <v>1589.12</v>
      </c>
      <c r="G24" s="142">
        <f t="shared" si="0"/>
        <v>97245.119999999995</v>
      </c>
      <c r="H24" s="142">
        <f t="shared" si="1"/>
        <v>17504.121599999999</v>
      </c>
      <c r="I24" s="40">
        <f t="shared" si="2"/>
        <v>114749.24159999999</v>
      </c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86276</v>
      </c>
      <c r="E25" s="33">
        <v>1100</v>
      </c>
      <c r="F25" s="33">
        <v>1589.12</v>
      </c>
      <c r="G25" s="142">
        <f t="shared" si="0"/>
        <v>86765.119999999995</v>
      </c>
      <c r="H25" s="142">
        <f t="shared" si="1"/>
        <v>15617.721599999999</v>
      </c>
      <c r="I25" s="40">
        <f t="shared" si="2"/>
        <v>102382.8416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86656</v>
      </c>
      <c r="E26" s="33">
        <v>1100</v>
      </c>
      <c r="F26" s="33">
        <v>1589.12</v>
      </c>
      <c r="G26" s="142">
        <f t="shared" si="0"/>
        <v>87145.12</v>
      </c>
      <c r="H26" s="142">
        <f t="shared" si="1"/>
        <v>15686.121599999999</v>
      </c>
      <c r="I26" s="40">
        <f t="shared" si="2"/>
        <v>102831.24159999999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88956</v>
      </c>
      <c r="E27" s="33">
        <v>1100</v>
      </c>
      <c r="F27" s="33">
        <v>1589.12</v>
      </c>
      <c r="G27" s="142">
        <f t="shared" si="0"/>
        <v>89445.119999999995</v>
      </c>
      <c r="H27" s="142">
        <f t="shared" si="1"/>
        <v>16100.121599999999</v>
      </c>
      <c r="I27" s="40">
        <f t="shared" si="2"/>
        <v>105545.24159999999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87636</v>
      </c>
      <c r="E28" s="33">
        <v>1100</v>
      </c>
      <c r="F28" s="33">
        <v>1589.12</v>
      </c>
      <c r="G28" s="142">
        <f t="shared" si="0"/>
        <v>88125.119999999995</v>
      </c>
      <c r="H28" s="142">
        <f t="shared" si="1"/>
        <v>15862.521599999998</v>
      </c>
      <c r="I28" s="40">
        <f t="shared" si="2"/>
        <v>103987.64159999999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>
        <v>88156</v>
      </c>
      <c r="E29" s="33">
        <v>1100</v>
      </c>
      <c r="F29" s="33">
        <v>1589.12</v>
      </c>
      <c r="G29" s="142">
        <f t="shared" si="0"/>
        <v>88645.119999999995</v>
      </c>
      <c r="H29" s="142">
        <f t="shared" si="1"/>
        <v>15956.121599999999</v>
      </c>
      <c r="I29" s="40">
        <f t="shared" si="2"/>
        <v>104601.24159999999</v>
      </c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>
        <v>87156</v>
      </c>
      <c r="E30" s="33">
        <v>1100</v>
      </c>
      <c r="F30" s="33">
        <v>1589.12</v>
      </c>
      <c r="G30" s="142">
        <f t="shared" si="0"/>
        <v>87645.119999999995</v>
      </c>
      <c r="H30" s="142">
        <f t="shared" si="1"/>
        <v>15776.121599999999</v>
      </c>
      <c r="I30" s="40">
        <f t="shared" si="2"/>
        <v>103421.24159999999</v>
      </c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>
        <v>86636</v>
      </c>
      <c r="E31" s="33">
        <v>1100</v>
      </c>
      <c r="F31" s="33">
        <v>1589.12</v>
      </c>
      <c r="G31" s="142">
        <f t="shared" si="0"/>
        <v>87125.119999999995</v>
      </c>
      <c r="H31" s="142">
        <f t="shared" si="1"/>
        <v>15682.521599999998</v>
      </c>
      <c r="I31" s="40">
        <f t="shared" si="2"/>
        <v>102807.64159999999</v>
      </c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>
        <v>87656</v>
      </c>
      <c r="E32" s="33">
        <v>1100</v>
      </c>
      <c r="F32" s="33">
        <v>1589.12</v>
      </c>
      <c r="G32" s="142">
        <f t="shared" si="0"/>
        <v>88145.12</v>
      </c>
      <c r="H32" s="142">
        <f t="shared" si="1"/>
        <v>15866.121599999999</v>
      </c>
      <c r="I32" s="40">
        <f t="shared" si="2"/>
        <v>104011.24159999999</v>
      </c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>
        <v>87656</v>
      </c>
      <c r="E33" s="33">
        <v>1100</v>
      </c>
      <c r="F33" s="33">
        <v>1589.12</v>
      </c>
      <c r="G33" s="142">
        <f t="shared" si="0"/>
        <v>88145.12</v>
      </c>
      <c r="H33" s="142">
        <f t="shared" si="1"/>
        <v>15866.121599999999</v>
      </c>
      <c r="I33" s="40">
        <f t="shared" si="2"/>
        <v>104011.24159999999</v>
      </c>
    </row>
    <row r="34" spans="1:9" s="41" customFormat="1" ht="15.75" x14ac:dyDescent="0.25">
      <c r="A34" s="37" t="s">
        <v>59</v>
      </c>
      <c r="B34" s="38" t="s">
        <v>60</v>
      </c>
      <c r="C34" s="39"/>
      <c r="D34" s="33">
        <v>78566</v>
      </c>
      <c r="E34" s="33">
        <v>0</v>
      </c>
      <c r="F34" s="33">
        <v>1589.12</v>
      </c>
      <c r="G34" s="142">
        <f t="shared" si="0"/>
        <v>80155.12</v>
      </c>
      <c r="H34" s="142">
        <f t="shared" si="1"/>
        <v>14427.921599999998</v>
      </c>
      <c r="I34" s="40">
        <f t="shared" si="2"/>
        <v>94583.041599999997</v>
      </c>
    </row>
    <row r="35" spans="1:9" s="41" customFormat="1" ht="15.75" x14ac:dyDescent="0.25">
      <c r="A35" s="37" t="s">
        <v>59</v>
      </c>
      <c r="B35" s="38" t="s">
        <v>61</v>
      </c>
      <c r="C35" s="39"/>
      <c r="D35" s="33">
        <v>78566</v>
      </c>
      <c r="E35" s="33">
        <v>0</v>
      </c>
      <c r="F35" s="33">
        <v>1589.12</v>
      </c>
      <c r="G35" s="142">
        <f t="shared" si="0"/>
        <v>80155.12</v>
      </c>
      <c r="H35" s="142">
        <f t="shared" si="1"/>
        <v>14427.921599999998</v>
      </c>
      <c r="I35" s="40">
        <f t="shared" si="2"/>
        <v>94583.041599999997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>
        <v>82381</v>
      </c>
      <c r="E39" s="33">
        <v>1100</v>
      </c>
      <c r="F39" s="33">
        <v>1589.12</v>
      </c>
      <c r="G39" s="142">
        <f t="shared" ref="G39:G40" si="3">D39-E39+F39</f>
        <v>82870.12</v>
      </c>
      <c r="H39" s="142">
        <f t="shared" ref="H39:H40" si="4">G39*18%</f>
        <v>14916.621599999999</v>
      </c>
      <c r="I39" s="40">
        <f t="shared" ref="I39:I63" si="5">D39-E39+F39+H39</f>
        <v>97786.741599999994</v>
      </c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>
        <v>82681</v>
      </c>
      <c r="E40" s="33">
        <v>1100</v>
      </c>
      <c r="F40" s="33">
        <v>1589.12</v>
      </c>
      <c r="G40" s="142">
        <f t="shared" si="3"/>
        <v>83170.12</v>
      </c>
      <c r="H40" s="142">
        <f t="shared" si="4"/>
        <v>14970.621599999999</v>
      </c>
      <c r="I40" s="40">
        <f t="shared" si="5"/>
        <v>98140.741599999994</v>
      </c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81681</v>
      </c>
      <c r="E42" s="33">
        <v>1100</v>
      </c>
      <c r="F42" s="33">
        <v>1589.12</v>
      </c>
      <c r="G42" s="142">
        <f t="shared" ref="G42:G44" si="6">D42-E42+F42</f>
        <v>82170.12</v>
      </c>
      <c r="H42" s="142">
        <f t="shared" ref="H42:H44" si="7">G42*18%</f>
        <v>14790.621599999999</v>
      </c>
      <c r="I42" s="40">
        <f t="shared" si="5"/>
        <v>96960.741599999994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81281</v>
      </c>
      <c r="E43" s="33">
        <v>1100</v>
      </c>
      <c r="F43" s="33">
        <v>1589.12</v>
      </c>
      <c r="G43" s="142">
        <f t="shared" si="6"/>
        <v>81770.12</v>
      </c>
      <c r="H43" s="142">
        <f t="shared" si="7"/>
        <v>14718.621599999999</v>
      </c>
      <c r="I43" s="40">
        <f t="shared" si="5"/>
        <v>96488.741599999994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>
        <v>82781</v>
      </c>
      <c r="E44" s="33">
        <v>1100</v>
      </c>
      <c r="F44" s="33">
        <v>1589.12</v>
      </c>
      <c r="G44" s="142">
        <f t="shared" si="6"/>
        <v>83270.12</v>
      </c>
      <c r="H44" s="142">
        <f t="shared" si="7"/>
        <v>14988.621599999999</v>
      </c>
      <c r="I44" s="40">
        <f t="shared" si="5"/>
        <v>98258.741599999994</v>
      </c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81311</v>
      </c>
      <c r="E46" s="33">
        <v>1100</v>
      </c>
      <c r="F46" s="33">
        <v>1589.12</v>
      </c>
      <c r="G46" s="142">
        <f t="shared" ref="G46" si="8">D46-E46+F46</f>
        <v>81800.12</v>
      </c>
      <c r="H46" s="142">
        <f t="shared" ref="H46" si="9">G46*18%</f>
        <v>14724.021599999998</v>
      </c>
      <c r="I46" s="40">
        <f t="shared" si="5"/>
        <v>96524.141599999988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>
        <v>82921</v>
      </c>
      <c r="E48" s="33">
        <v>1100</v>
      </c>
      <c r="F48" s="33">
        <v>1589.12</v>
      </c>
      <c r="G48" s="142">
        <f t="shared" ref="G48:G52" si="10">D48-E48+F48</f>
        <v>83410.12</v>
      </c>
      <c r="H48" s="142">
        <f t="shared" ref="H48:H52" si="11">G48*18%</f>
        <v>15013.821599999999</v>
      </c>
      <c r="I48" s="40">
        <f t="shared" si="5"/>
        <v>98423.941599999991</v>
      </c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>
        <v>82921</v>
      </c>
      <c r="E49" s="33">
        <v>1100</v>
      </c>
      <c r="F49" s="33">
        <v>1589.12</v>
      </c>
      <c r="G49" s="142">
        <f t="shared" si="10"/>
        <v>83410.12</v>
      </c>
      <c r="H49" s="142">
        <f t="shared" si="11"/>
        <v>15013.821599999999</v>
      </c>
      <c r="I49" s="40">
        <f t="shared" si="5"/>
        <v>98423.941599999991</v>
      </c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>
        <v>84301</v>
      </c>
      <c r="E50" s="33">
        <v>1100</v>
      </c>
      <c r="F50" s="33">
        <v>1589.12</v>
      </c>
      <c r="G50" s="142">
        <f t="shared" si="10"/>
        <v>84790.12</v>
      </c>
      <c r="H50" s="142">
        <f t="shared" si="11"/>
        <v>15262.221599999999</v>
      </c>
      <c r="I50" s="40">
        <f t="shared" si="5"/>
        <v>100052.3416</v>
      </c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>
        <v>85771</v>
      </c>
      <c r="E51" s="33">
        <v>1100</v>
      </c>
      <c r="F51" s="33">
        <v>1589.12</v>
      </c>
      <c r="G51" s="142">
        <f t="shared" si="10"/>
        <v>86260.12</v>
      </c>
      <c r="H51" s="142">
        <f t="shared" si="11"/>
        <v>15526.821599999999</v>
      </c>
      <c r="I51" s="40">
        <f t="shared" si="5"/>
        <v>101786.94159999999</v>
      </c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>
        <v>88181</v>
      </c>
      <c r="E52" s="33">
        <v>1100</v>
      </c>
      <c r="F52" s="33">
        <v>1589.12</v>
      </c>
      <c r="G52" s="142">
        <f t="shared" si="10"/>
        <v>88670.12</v>
      </c>
      <c r="H52" s="142">
        <f t="shared" si="11"/>
        <v>15960.621599999999</v>
      </c>
      <c r="I52" s="40">
        <f t="shared" si="5"/>
        <v>104630.74159999999</v>
      </c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33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116">
        <v>88831</v>
      </c>
      <c r="E54" s="33">
        <v>1100</v>
      </c>
      <c r="F54" s="33">
        <v>1589.12</v>
      </c>
      <c r="G54" s="142">
        <f t="shared" ref="G54" si="12">D54-E54+F54</f>
        <v>89320.12</v>
      </c>
      <c r="H54" s="142">
        <f t="shared" ref="H54" si="13">G54*18%</f>
        <v>16077.621599999999</v>
      </c>
      <c r="I54" s="40">
        <f t="shared" si="5"/>
        <v>105397.74159999999</v>
      </c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>
        <v>84121</v>
      </c>
      <c r="E56" s="33">
        <v>1100</v>
      </c>
      <c r="F56" s="33">
        <v>1589.12</v>
      </c>
      <c r="G56" s="142">
        <f t="shared" ref="G56:G63" si="14">D56-E56+F56</f>
        <v>84610.12</v>
      </c>
      <c r="H56" s="142">
        <f t="shared" ref="H56:H63" si="15">G56*18%</f>
        <v>15229.821599999999</v>
      </c>
      <c r="I56" s="40">
        <f t="shared" si="5"/>
        <v>99839.941599999991</v>
      </c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33">
        <v>91707</v>
      </c>
      <c r="E57" s="33">
        <v>1100</v>
      </c>
      <c r="F57" s="33">
        <v>1589.12</v>
      </c>
      <c r="G57" s="142">
        <f t="shared" si="14"/>
        <v>92196.12</v>
      </c>
      <c r="H57" s="142">
        <f t="shared" si="15"/>
        <v>16595.301599999999</v>
      </c>
      <c r="I57" s="40">
        <f t="shared" si="5"/>
        <v>108791.4216</v>
      </c>
    </row>
    <row r="58" spans="1:9" s="41" customFormat="1" ht="15.75" x14ac:dyDescent="0.25">
      <c r="A58" s="37" t="s">
        <v>59</v>
      </c>
      <c r="B58" s="38" t="s">
        <v>108</v>
      </c>
      <c r="C58" s="59"/>
      <c r="D58" s="33">
        <v>75851</v>
      </c>
      <c r="E58" s="33">
        <v>0</v>
      </c>
      <c r="F58" s="33">
        <v>1589.12</v>
      </c>
      <c r="G58" s="142">
        <f t="shared" si="14"/>
        <v>77440.12</v>
      </c>
      <c r="H58" s="142">
        <f t="shared" si="15"/>
        <v>13939.221599999999</v>
      </c>
      <c r="I58" s="40">
        <f t="shared" si="5"/>
        <v>91379.3416</v>
      </c>
    </row>
    <row r="59" spans="1:9" s="41" customFormat="1" ht="15.75" x14ac:dyDescent="0.25">
      <c r="A59" s="37" t="s">
        <v>59</v>
      </c>
      <c r="B59" s="38" t="s">
        <v>109</v>
      </c>
      <c r="C59" s="59"/>
      <c r="D59" s="33">
        <v>71227</v>
      </c>
      <c r="E59" s="33">
        <v>0</v>
      </c>
      <c r="F59" s="33">
        <v>1589.12</v>
      </c>
      <c r="G59" s="142">
        <f t="shared" si="14"/>
        <v>72816.12</v>
      </c>
      <c r="H59" s="142">
        <f t="shared" si="15"/>
        <v>13106.901599999999</v>
      </c>
      <c r="I59" s="40">
        <f t="shared" si="5"/>
        <v>85923.021599999993</v>
      </c>
    </row>
    <row r="60" spans="1:9" s="41" customFormat="1" ht="15.75" x14ac:dyDescent="0.25">
      <c r="A60" s="37" t="s">
        <v>59</v>
      </c>
      <c r="B60" s="38" t="s">
        <v>111</v>
      </c>
      <c r="C60" s="59"/>
      <c r="D60" s="33">
        <v>76851</v>
      </c>
      <c r="E60" s="33">
        <v>0</v>
      </c>
      <c r="F60" s="33">
        <v>1589.12</v>
      </c>
      <c r="G60" s="142">
        <f t="shared" si="14"/>
        <v>78440.12</v>
      </c>
      <c r="H60" s="142">
        <f t="shared" si="15"/>
        <v>14119.221599999999</v>
      </c>
      <c r="I60" s="40">
        <f t="shared" si="5"/>
        <v>92559.3416</v>
      </c>
    </row>
    <row r="61" spans="1:9" s="41" customFormat="1" ht="15.75" x14ac:dyDescent="0.25">
      <c r="A61" s="37" t="s">
        <v>59</v>
      </c>
      <c r="B61" s="38" t="s">
        <v>110</v>
      </c>
      <c r="C61" s="59"/>
      <c r="D61" s="33">
        <v>74651</v>
      </c>
      <c r="E61" s="33">
        <v>0</v>
      </c>
      <c r="F61" s="33">
        <v>1589.12</v>
      </c>
      <c r="G61" s="142">
        <f t="shared" si="14"/>
        <v>76240.12</v>
      </c>
      <c r="H61" s="142">
        <f t="shared" si="15"/>
        <v>13723.221599999999</v>
      </c>
      <c r="I61" s="40">
        <f t="shared" si="5"/>
        <v>89963.3416</v>
      </c>
    </row>
    <row r="62" spans="1:9" s="41" customFormat="1" ht="15.75" x14ac:dyDescent="0.25">
      <c r="A62" s="37" t="s">
        <v>59</v>
      </c>
      <c r="B62" s="38" t="s">
        <v>112</v>
      </c>
      <c r="C62" s="59"/>
      <c r="D62" s="33">
        <v>77791</v>
      </c>
      <c r="E62" s="33">
        <v>0</v>
      </c>
      <c r="F62" s="33">
        <v>1589.12</v>
      </c>
      <c r="G62" s="142">
        <f t="shared" si="14"/>
        <v>79380.12</v>
      </c>
      <c r="H62" s="142">
        <f t="shared" si="15"/>
        <v>14288.421599999998</v>
      </c>
      <c r="I62" s="40">
        <f t="shared" si="5"/>
        <v>93668.541599999997</v>
      </c>
    </row>
    <row r="63" spans="1:9" s="41" customFormat="1" ht="16.5" thickBot="1" x14ac:dyDescent="0.3">
      <c r="A63" s="60" t="s">
        <v>59</v>
      </c>
      <c r="B63" s="61" t="s">
        <v>113</v>
      </c>
      <c r="C63" s="62"/>
      <c r="D63" s="63">
        <v>77751</v>
      </c>
      <c r="E63" s="63">
        <v>0</v>
      </c>
      <c r="F63" s="33">
        <v>1589.12</v>
      </c>
      <c r="G63" s="142">
        <f t="shared" si="14"/>
        <v>79340.12</v>
      </c>
      <c r="H63" s="142">
        <f t="shared" si="15"/>
        <v>14281.221599999999</v>
      </c>
      <c r="I63" s="40">
        <f t="shared" si="5"/>
        <v>93621.3416</v>
      </c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>
        <v>82281</v>
      </c>
      <c r="E67" s="33">
        <v>1100</v>
      </c>
      <c r="F67" s="33">
        <v>1589.12</v>
      </c>
      <c r="G67" s="142">
        <f t="shared" ref="G67:G77" si="16">D67-E67+F67</f>
        <v>82770.12</v>
      </c>
      <c r="H67" s="142">
        <f t="shared" ref="H67:H77" si="17">G67*18%</f>
        <v>14898.621599999999</v>
      </c>
      <c r="I67" s="40">
        <f t="shared" ref="I67:I77" si="18">D67-E67+F67+H67</f>
        <v>97668.741599999994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>
        <v>83131</v>
      </c>
      <c r="E68" s="33">
        <v>1100</v>
      </c>
      <c r="F68" s="33">
        <v>1589.12</v>
      </c>
      <c r="G68" s="142">
        <f t="shared" si="16"/>
        <v>83620.12</v>
      </c>
      <c r="H68" s="142">
        <f t="shared" si="17"/>
        <v>15051.621599999999</v>
      </c>
      <c r="I68" s="40">
        <f t="shared" si="18"/>
        <v>98671.741599999994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>
        <v>83631</v>
      </c>
      <c r="E69" s="33">
        <v>1100</v>
      </c>
      <c r="F69" s="33">
        <v>1589.12</v>
      </c>
      <c r="G69" s="142">
        <f t="shared" si="16"/>
        <v>84120.12</v>
      </c>
      <c r="H69" s="142">
        <f t="shared" si="17"/>
        <v>15141.621599999999</v>
      </c>
      <c r="I69" s="40">
        <f t="shared" si="18"/>
        <v>99261.741599999994</v>
      </c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>
        <v>84031</v>
      </c>
      <c r="E70" s="33">
        <v>1100</v>
      </c>
      <c r="F70" s="33">
        <v>1589.12</v>
      </c>
      <c r="G70" s="142">
        <f t="shared" si="16"/>
        <v>84520.12</v>
      </c>
      <c r="H70" s="142">
        <f t="shared" si="17"/>
        <v>15213.621599999999</v>
      </c>
      <c r="I70" s="40">
        <f t="shared" si="18"/>
        <v>99733.741599999994</v>
      </c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>
        <v>85681</v>
      </c>
      <c r="E71" s="33">
        <v>1100</v>
      </c>
      <c r="F71" s="33">
        <v>1589.12</v>
      </c>
      <c r="G71" s="142">
        <f t="shared" si="16"/>
        <v>86170.12</v>
      </c>
      <c r="H71" s="142">
        <f t="shared" si="17"/>
        <v>15510.621599999999</v>
      </c>
      <c r="I71" s="40">
        <f t="shared" si="18"/>
        <v>101680.74159999999</v>
      </c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>
        <v>87471</v>
      </c>
      <c r="E72" s="33">
        <v>1100</v>
      </c>
      <c r="F72" s="33">
        <v>1589.12</v>
      </c>
      <c r="G72" s="142">
        <f t="shared" si="16"/>
        <v>87960.12</v>
      </c>
      <c r="H72" s="142">
        <f t="shared" si="17"/>
        <v>15832.821599999999</v>
      </c>
      <c r="I72" s="40">
        <f t="shared" si="18"/>
        <v>103792.94159999999</v>
      </c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>
        <v>86981</v>
      </c>
      <c r="E73" s="33">
        <v>1100</v>
      </c>
      <c r="F73" s="33">
        <v>1589.12</v>
      </c>
      <c r="G73" s="142">
        <f t="shared" si="16"/>
        <v>87470.12</v>
      </c>
      <c r="H73" s="142">
        <f t="shared" si="17"/>
        <v>15744.621599999999</v>
      </c>
      <c r="I73" s="40">
        <f t="shared" si="18"/>
        <v>103214.74159999999</v>
      </c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>
        <v>87281</v>
      </c>
      <c r="E74" s="33">
        <v>1100</v>
      </c>
      <c r="F74" s="33">
        <v>1589.12</v>
      </c>
      <c r="G74" s="142">
        <f t="shared" si="16"/>
        <v>87770.12</v>
      </c>
      <c r="H74" s="142">
        <f t="shared" si="17"/>
        <v>15798.621599999999</v>
      </c>
      <c r="I74" s="40">
        <f t="shared" si="18"/>
        <v>103568.74159999999</v>
      </c>
    </row>
    <row r="75" spans="1:9" s="41" customFormat="1" ht="15.75" x14ac:dyDescent="0.25">
      <c r="A75" s="37" t="s">
        <v>59</v>
      </c>
      <c r="B75" s="38" t="s">
        <v>132</v>
      </c>
      <c r="C75" s="59"/>
      <c r="D75" s="33">
        <v>74551</v>
      </c>
      <c r="E75" s="33">
        <v>0</v>
      </c>
      <c r="F75" s="33">
        <v>1589.12</v>
      </c>
      <c r="G75" s="142">
        <f t="shared" si="16"/>
        <v>76140.12</v>
      </c>
      <c r="H75" s="142">
        <f t="shared" si="17"/>
        <v>13705.221599999999</v>
      </c>
      <c r="I75" s="40">
        <f t="shared" si="18"/>
        <v>89845.3416</v>
      </c>
    </row>
    <row r="76" spans="1:9" s="41" customFormat="1" ht="15.75" x14ac:dyDescent="0.25">
      <c r="A76" s="37" t="s">
        <v>59</v>
      </c>
      <c r="B76" s="38" t="s">
        <v>133</v>
      </c>
      <c r="C76" s="59"/>
      <c r="D76" s="33">
        <v>76901</v>
      </c>
      <c r="E76" s="33">
        <v>0</v>
      </c>
      <c r="F76" s="33">
        <v>1589.12</v>
      </c>
      <c r="G76" s="142">
        <f t="shared" si="16"/>
        <v>78490.12</v>
      </c>
      <c r="H76" s="142">
        <f t="shared" si="17"/>
        <v>14128.221599999999</v>
      </c>
      <c r="I76" s="40">
        <f t="shared" si="18"/>
        <v>92618.3416</v>
      </c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>
        <v>75401</v>
      </c>
      <c r="E77" s="63">
        <v>0</v>
      </c>
      <c r="F77" s="33">
        <v>1589.12</v>
      </c>
      <c r="G77" s="142">
        <f t="shared" si="16"/>
        <v>76990.12</v>
      </c>
      <c r="H77" s="142">
        <f t="shared" si="17"/>
        <v>13858.221599999999</v>
      </c>
      <c r="I77" s="40">
        <f t="shared" si="18"/>
        <v>90848.3416</v>
      </c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49" zoomScaleNormal="100" workbookViewId="0">
      <selection activeCell="D67" sqref="D67:D77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2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2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2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2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thickBot="1" x14ac:dyDescent="0.3">
      <c r="A5" s="19"/>
      <c r="B5" s="227" t="s">
        <v>4</v>
      </c>
      <c r="C5" s="227"/>
      <c r="D5" s="227"/>
      <c r="E5" s="227"/>
      <c r="F5" s="227"/>
      <c r="G5" s="227"/>
      <c r="H5" s="227"/>
      <c r="I5" s="143" t="s">
        <v>188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83812</v>
      </c>
      <c r="E9" s="33">
        <v>1100</v>
      </c>
      <c r="F9" s="33">
        <v>2181.0700000000002</v>
      </c>
      <c r="G9" s="142">
        <f t="shared" ref="G9:G19" si="0">D9-E9+F9</f>
        <v>84893.07</v>
      </c>
      <c r="H9" s="142">
        <f t="shared" ref="H9:H19" si="1">G9*18%</f>
        <v>15280.7526</v>
      </c>
      <c r="I9" s="40">
        <f>D9-E9+F9+H9</f>
        <v>100173.82260000001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>
        <v>83812</v>
      </c>
      <c r="E10" s="33">
        <v>1100</v>
      </c>
      <c r="F10" s="33">
        <v>2181.0700000000002</v>
      </c>
      <c r="G10" s="142">
        <f t="shared" si="0"/>
        <v>84893.07</v>
      </c>
      <c r="H10" s="142">
        <f t="shared" si="1"/>
        <v>15280.7526</v>
      </c>
      <c r="I10" s="40">
        <f t="shared" ref="I10:I35" si="2">D10-E10+F10+H10</f>
        <v>100173.82260000001</v>
      </c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>
        <v>84312</v>
      </c>
      <c r="E11" s="33">
        <v>1100</v>
      </c>
      <c r="F11" s="33">
        <v>2181.0700000000002</v>
      </c>
      <c r="G11" s="142">
        <f t="shared" si="0"/>
        <v>85393.07</v>
      </c>
      <c r="H11" s="142">
        <f t="shared" si="1"/>
        <v>15370.7526</v>
      </c>
      <c r="I11" s="40">
        <f t="shared" si="2"/>
        <v>100763.82260000001</v>
      </c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>
        <v>84612</v>
      </c>
      <c r="E12" s="33">
        <v>1100</v>
      </c>
      <c r="F12" s="33">
        <v>2181.0700000000002</v>
      </c>
      <c r="G12" s="142">
        <f t="shared" si="0"/>
        <v>85693.07</v>
      </c>
      <c r="H12" s="142">
        <f t="shared" si="1"/>
        <v>15424.7526</v>
      </c>
      <c r="I12" s="40">
        <f t="shared" si="2"/>
        <v>101117.82260000001</v>
      </c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84512</v>
      </c>
      <c r="E13" s="33">
        <v>1100</v>
      </c>
      <c r="F13" s="33">
        <v>2181.0700000000002</v>
      </c>
      <c r="G13" s="142">
        <f t="shared" si="0"/>
        <v>85593.07</v>
      </c>
      <c r="H13" s="142">
        <f t="shared" si="1"/>
        <v>15406.7526</v>
      </c>
      <c r="I13" s="40">
        <f t="shared" si="2"/>
        <v>100999.82260000001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>
        <v>86992</v>
      </c>
      <c r="E14" s="33">
        <v>1100</v>
      </c>
      <c r="F14" s="33">
        <v>2181.0700000000002</v>
      </c>
      <c r="G14" s="142">
        <f t="shared" si="0"/>
        <v>88073.07</v>
      </c>
      <c r="H14" s="142">
        <f t="shared" si="1"/>
        <v>15853.152600000001</v>
      </c>
      <c r="I14" s="40">
        <f t="shared" si="2"/>
        <v>103926.22260000001</v>
      </c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>
        <v>85512</v>
      </c>
      <c r="E15" s="33">
        <v>1100</v>
      </c>
      <c r="F15" s="33">
        <v>2181.0700000000002</v>
      </c>
      <c r="G15" s="142">
        <f t="shared" si="0"/>
        <v>86593.07</v>
      </c>
      <c r="H15" s="142">
        <f t="shared" si="1"/>
        <v>15586.7526</v>
      </c>
      <c r="I15" s="40">
        <f t="shared" si="2"/>
        <v>102179.82260000001</v>
      </c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>
        <v>88262</v>
      </c>
      <c r="E16" s="33">
        <v>1100</v>
      </c>
      <c r="F16" s="33">
        <v>2181.0700000000002</v>
      </c>
      <c r="G16" s="142">
        <f t="shared" si="0"/>
        <v>89343.07</v>
      </c>
      <c r="H16" s="142">
        <f t="shared" si="1"/>
        <v>16081.7526</v>
      </c>
      <c r="I16" s="40">
        <f t="shared" si="2"/>
        <v>105424.82260000001</v>
      </c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>
        <v>88262</v>
      </c>
      <c r="E17" s="33">
        <v>1100</v>
      </c>
      <c r="F17" s="33">
        <v>2181.0700000000002</v>
      </c>
      <c r="G17" s="142">
        <f t="shared" si="0"/>
        <v>89343.07</v>
      </c>
      <c r="H17" s="142">
        <f t="shared" si="1"/>
        <v>16081.7526</v>
      </c>
      <c r="I17" s="40">
        <f t="shared" si="2"/>
        <v>105424.82260000001</v>
      </c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>
        <v>88262</v>
      </c>
      <c r="E18" s="33">
        <v>1100</v>
      </c>
      <c r="F18" s="33">
        <v>2181.0700000000002</v>
      </c>
      <c r="G18" s="142">
        <f t="shared" si="0"/>
        <v>89343.07</v>
      </c>
      <c r="H18" s="142">
        <f t="shared" si="1"/>
        <v>16081.7526</v>
      </c>
      <c r="I18" s="40">
        <f t="shared" si="2"/>
        <v>105424.82260000001</v>
      </c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88362</v>
      </c>
      <c r="E19" s="33">
        <v>1100</v>
      </c>
      <c r="F19" s="33">
        <v>2181.0700000000002</v>
      </c>
      <c r="G19" s="142">
        <f t="shared" si="0"/>
        <v>89443.07</v>
      </c>
      <c r="H19" s="142">
        <f t="shared" si="1"/>
        <v>16099.7526</v>
      </c>
      <c r="I19" s="40">
        <f t="shared" si="2"/>
        <v>105542.82260000001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96622</v>
      </c>
      <c r="E21" s="33">
        <v>1100</v>
      </c>
      <c r="F21" s="33">
        <v>2181.0700000000002</v>
      </c>
      <c r="G21" s="142">
        <f t="shared" ref="G21:G35" si="3">D21-E21+F21</f>
        <v>97703.07</v>
      </c>
      <c r="H21" s="142">
        <f t="shared" ref="H21:H35" si="4">G21*18%</f>
        <v>17586.552599999999</v>
      </c>
      <c r="I21" s="40">
        <f t="shared" si="2"/>
        <v>115289.6226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85872</v>
      </c>
      <c r="E22" s="33">
        <v>1100</v>
      </c>
      <c r="F22" s="33">
        <v>2181.0700000000002</v>
      </c>
      <c r="G22" s="142">
        <f t="shared" si="3"/>
        <v>86953.07</v>
      </c>
      <c r="H22" s="142">
        <f t="shared" si="4"/>
        <v>15651.552600000001</v>
      </c>
      <c r="I22" s="40">
        <f t="shared" si="2"/>
        <v>102604.6226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89672</v>
      </c>
      <c r="E23" s="33">
        <v>1100</v>
      </c>
      <c r="F23" s="33">
        <v>2181.0700000000002</v>
      </c>
      <c r="G23" s="142">
        <f t="shared" si="3"/>
        <v>90753.07</v>
      </c>
      <c r="H23" s="142">
        <f t="shared" si="4"/>
        <v>16335.552600000001</v>
      </c>
      <c r="I23" s="40">
        <f t="shared" si="2"/>
        <v>107088.6226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>
        <v>95722</v>
      </c>
      <c r="E24" s="33">
        <v>1100</v>
      </c>
      <c r="F24" s="33">
        <v>2181.0700000000002</v>
      </c>
      <c r="G24" s="142">
        <f t="shared" si="3"/>
        <v>96803.07</v>
      </c>
      <c r="H24" s="142">
        <f t="shared" si="4"/>
        <v>17424.552599999999</v>
      </c>
      <c r="I24" s="40">
        <f t="shared" si="2"/>
        <v>114227.6226</v>
      </c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85242</v>
      </c>
      <c r="E25" s="33">
        <v>1100</v>
      </c>
      <c r="F25" s="33">
        <v>2181.0700000000002</v>
      </c>
      <c r="G25" s="142">
        <f t="shared" si="3"/>
        <v>86323.07</v>
      </c>
      <c r="H25" s="142">
        <f t="shared" si="4"/>
        <v>15538.152600000001</v>
      </c>
      <c r="I25" s="40">
        <f t="shared" si="2"/>
        <v>101861.22260000001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85872</v>
      </c>
      <c r="E26" s="33">
        <v>1100</v>
      </c>
      <c r="F26" s="33">
        <v>2181.0700000000002</v>
      </c>
      <c r="G26" s="142">
        <f t="shared" si="3"/>
        <v>86953.07</v>
      </c>
      <c r="H26" s="142">
        <f t="shared" si="4"/>
        <v>15651.552600000001</v>
      </c>
      <c r="I26" s="40">
        <f t="shared" si="2"/>
        <v>102604.6226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87722</v>
      </c>
      <c r="E27" s="33">
        <v>1100</v>
      </c>
      <c r="F27" s="33">
        <v>2181.0700000000002</v>
      </c>
      <c r="G27" s="142">
        <f t="shared" si="3"/>
        <v>88803.07</v>
      </c>
      <c r="H27" s="142">
        <f t="shared" si="4"/>
        <v>15984.552600000001</v>
      </c>
      <c r="I27" s="40">
        <f t="shared" si="2"/>
        <v>104787.6226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86402</v>
      </c>
      <c r="E28" s="33">
        <v>1100</v>
      </c>
      <c r="F28" s="33">
        <v>2181.0700000000002</v>
      </c>
      <c r="G28" s="142">
        <f t="shared" si="3"/>
        <v>87483.07</v>
      </c>
      <c r="H28" s="142">
        <f t="shared" si="4"/>
        <v>15746.952600000001</v>
      </c>
      <c r="I28" s="40">
        <f t="shared" si="2"/>
        <v>103230.02260000001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>
        <v>87122</v>
      </c>
      <c r="E29" s="33">
        <v>1100</v>
      </c>
      <c r="F29" s="33">
        <v>2181.0700000000002</v>
      </c>
      <c r="G29" s="142">
        <f t="shared" si="3"/>
        <v>88203.07</v>
      </c>
      <c r="H29" s="142">
        <f t="shared" si="4"/>
        <v>15876.552600000001</v>
      </c>
      <c r="I29" s="40">
        <f t="shared" si="2"/>
        <v>104079.6226</v>
      </c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>
        <v>86372</v>
      </c>
      <c r="E30" s="33">
        <v>1100</v>
      </c>
      <c r="F30" s="33">
        <v>2181.0700000000002</v>
      </c>
      <c r="G30" s="142">
        <f t="shared" si="3"/>
        <v>87453.07</v>
      </c>
      <c r="H30" s="142">
        <f t="shared" si="4"/>
        <v>15741.552600000001</v>
      </c>
      <c r="I30" s="40">
        <f t="shared" si="2"/>
        <v>103194.6226</v>
      </c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>
        <v>85602</v>
      </c>
      <c r="E31" s="33">
        <v>1100</v>
      </c>
      <c r="F31" s="33">
        <v>2181.0700000000002</v>
      </c>
      <c r="G31" s="142">
        <f t="shared" si="3"/>
        <v>86683.07</v>
      </c>
      <c r="H31" s="142">
        <f t="shared" si="4"/>
        <v>15602.952600000001</v>
      </c>
      <c r="I31" s="40">
        <f t="shared" si="2"/>
        <v>102286.02260000001</v>
      </c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>
        <v>86622</v>
      </c>
      <c r="E32" s="33">
        <v>1100</v>
      </c>
      <c r="F32" s="33">
        <v>2181.0700000000002</v>
      </c>
      <c r="G32" s="142">
        <f t="shared" si="3"/>
        <v>87703.07</v>
      </c>
      <c r="H32" s="142">
        <f t="shared" si="4"/>
        <v>15786.552600000001</v>
      </c>
      <c r="I32" s="40">
        <f t="shared" si="2"/>
        <v>103489.6226</v>
      </c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>
        <v>87372</v>
      </c>
      <c r="E33" s="33">
        <v>1100</v>
      </c>
      <c r="F33" s="33">
        <v>2181.0700000000002</v>
      </c>
      <c r="G33" s="142">
        <f t="shared" si="3"/>
        <v>88453.07</v>
      </c>
      <c r="H33" s="142">
        <f t="shared" si="4"/>
        <v>15921.552600000001</v>
      </c>
      <c r="I33" s="40">
        <f t="shared" si="2"/>
        <v>104374.6226</v>
      </c>
    </row>
    <row r="34" spans="1:9" s="41" customFormat="1" ht="15.75" x14ac:dyDescent="0.25">
      <c r="A34" s="37" t="s">
        <v>59</v>
      </c>
      <c r="B34" s="38" t="s">
        <v>60</v>
      </c>
      <c r="C34" s="39"/>
      <c r="D34" s="33">
        <v>77882</v>
      </c>
      <c r="E34" s="33">
        <v>0</v>
      </c>
      <c r="F34" s="33">
        <v>2181.0700000000002</v>
      </c>
      <c r="G34" s="142">
        <f t="shared" si="3"/>
        <v>80063.070000000007</v>
      </c>
      <c r="H34" s="142">
        <f t="shared" si="4"/>
        <v>14411.3526</v>
      </c>
      <c r="I34" s="40">
        <f t="shared" si="2"/>
        <v>94474.422600000005</v>
      </c>
    </row>
    <row r="35" spans="1:9" s="41" customFormat="1" ht="15.75" x14ac:dyDescent="0.25">
      <c r="A35" s="37" t="s">
        <v>59</v>
      </c>
      <c r="B35" s="38" t="s">
        <v>61</v>
      </c>
      <c r="C35" s="39"/>
      <c r="D35" s="33">
        <v>77882</v>
      </c>
      <c r="E35" s="33">
        <v>0</v>
      </c>
      <c r="F35" s="33">
        <v>2181.0700000000002</v>
      </c>
      <c r="G35" s="142">
        <f t="shared" si="3"/>
        <v>80063.070000000007</v>
      </c>
      <c r="H35" s="142">
        <f t="shared" si="4"/>
        <v>14411.3526</v>
      </c>
      <c r="I35" s="40">
        <f t="shared" si="2"/>
        <v>94474.422600000005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>
        <v>81347</v>
      </c>
      <c r="E39" s="33">
        <v>1100</v>
      </c>
      <c r="F39" s="33">
        <v>2181.0700000000002</v>
      </c>
      <c r="G39" s="142">
        <f>D39-E39+F39</f>
        <v>82428.070000000007</v>
      </c>
      <c r="H39" s="142">
        <f>G39*18%</f>
        <v>14837.052600000001</v>
      </c>
      <c r="I39" s="40">
        <f t="shared" ref="I39:I63" si="5">D39-E39+F39+H39</f>
        <v>97265.122600000002</v>
      </c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>
        <v>82197</v>
      </c>
      <c r="E40" s="33">
        <v>1100</v>
      </c>
      <c r="F40" s="33">
        <v>2181.0700000000002</v>
      </c>
      <c r="G40" s="142">
        <f>D40-E40+F40</f>
        <v>83278.070000000007</v>
      </c>
      <c r="H40" s="142">
        <f>G40*18%</f>
        <v>14990.052600000001</v>
      </c>
      <c r="I40" s="40">
        <f t="shared" si="5"/>
        <v>98268.122600000002</v>
      </c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80497</v>
      </c>
      <c r="E42" s="33">
        <v>1100</v>
      </c>
      <c r="F42" s="33">
        <v>2181.0700000000002</v>
      </c>
      <c r="G42" s="142">
        <f>D42-E42+F42</f>
        <v>81578.070000000007</v>
      </c>
      <c r="H42" s="142">
        <f>G42*18%</f>
        <v>14684.052600000001</v>
      </c>
      <c r="I42" s="40">
        <f t="shared" si="5"/>
        <v>96262.122600000002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80097</v>
      </c>
      <c r="E43" s="33">
        <v>1100</v>
      </c>
      <c r="F43" s="33">
        <v>2181.0700000000002</v>
      </c>
      <c r="G43" s="142">
        <f>D43-E43+F43</f>
        <v>81178.070000000007</v>
      </c>
      <c r="H43" s="142">
        <f>G43*18%</f>
        <v>14612.052600000001</v>
      </c>
      <c r="I43" s="40">
        <f t="shared" si="5"/>
        <v>95790.122600000002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>
        <v>81597</v>
      </c>
      <c r="E44" s="33">
        <v>1100</v>
      </c>
      <c r="F44" s="33">
        <v>2181.0700000000002</v>
      </c>
      <c r="G44" s="142">
        <f>D44-E44+F44</f>
        <v>82678.070000000007</v>
      </c>
      <c r="H44" s="142">
        <f>G44*18%</f>
        <v>14882.052600000001</v>
      </c>
      <c r="I44" s="40">
        <f t="shared" si="5"/>
        <v>97560.122600000002</v>
      </c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79877</v>
      </c>
      <c r="E46" s="33">
        <v>1100</v>
      </c>
      <c r="F46" s="33">
        <v>2181.0700000000002</v>
      </c>
      <c r="G46" s="142">
        <f>D46-E46+F46</f>
        <v>80958.070000000007</v>
      </c>
      <c r="H46" s="142">
        <f>G46*18%</f>
        <v>14572.452600000001</v>
      </c>
      <c r="I46" s="40">
        <f t="shared" si="5"/>
        <v>95530.522600000011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>
        <v>81887</v>
      </c>
      <c r="E48" s="33">
        <v>1100</v>
      </c>
      <c r="F48" s="33">
        <v>2181.0700000000002</v>
      </c>
      <c r="G48" s="142">
        <f>D48-E48+F48</f>
        <v>82968.070000000007</v>
      </c>
      <c r="H48" s="142">
        <f>G48*18%</f>
        <v>14934.2526</v>
      </c>
      <c r="I48" s="40">
        <f t="shared" si="5"/>
        <v>97902.322600000014</v>
      </c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>
        <v>81887</v>
      </c>
      <c r="E49" s="33">
        <v>1100</v>
      </c>
      <c r="F49" s="33">
        <v>2181.0700000000002</v>
      </c>
      <c r="G49" s="142">
        <f>D49-E49+F49</f>
        <v>82968.070000000007</v>
      </c>
      <c r="H49" s="142">
        <f>G49*18%</f>
        <v>14934.2526</v>
      </c>
      <c r="I49" s="40">
        <f t="shared" si="5"/>
        <v>97902.322600000014</v>
      </c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>
        <v>84267</v>
      </c>
      <c r="E50" s="33">
        <v>1100</v>
      </c>
      <c r="F50" s="33">
        <v>2181.0700000000002</v>
      </c>
      <c r="G50" s="142">
        <f>D50-E50+F50</f>
        <v>85348.07</v>
      </c>
      <c r="H50" s="142">
        <f>G50*18%</f>
        <v>15362.652600000001</v>
      </c>
      <c r="I50" s="40">
        <f t="shared" si="5"/>
        <v>100710.72260000001</v>
      </c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>
        <v>84787</v>
      </c>
      <c r="E51" s="33">
        <v>1100</v>
      </c>
      <c r="F51" s="33">
        <v>2181.0700000000002</v>
      </c>
      <c r="G51" s="142">
        <f>D51-E51+F51</f>
        <v>85868.07</v>
      </c>
      <c r="H51" s="142">
        <f>G51*18%</f>
        <v>15456.2526</v>
      </c>
      <c r="I51" s="40">
        <f t="shared" si="5"/>
        <v>101324.32260000001</v>
      </c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>
        <v>86697</v>
      </c>
      <c r="E52" s="33">
        <v>1100</v>
      </c>
      <c r="F52" s="33">
        <v>2181.0700000000002</v>
      </c>
      <c r="G52" s="142">
        <f>D52-E52+F52</f>
        <v>87778.07</v>
      </c>
      <c r="H52" s="142">
        <f>G52*18%</f>
        <v>15800.052600000001</v>
      </c>
      <c r="I52" s="40">
        <f t="shared" si="5"/>
        <v>103578.1226</v>
      </c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33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116">
        <v>87297</v>
      </c>
      <c r="E54" s="33">
        <v>1100</v>
      </c>
      <c r="F54" s="33">
        <v>2181.0700000000002</v>
      </c>
      <c r="G54" s="142">
        <f>D54-E54+F54</f>
        <v>88378.07</v>
      </c>
      <c r="H54" s="142">
        <f>G54*18%</f>
        <v>15908.052600000001</v>
      </c>
      <c r="I54" s="40">
        <f t="shared" si="5"/>
        <v>104286.1226</v>
      </c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>
        <v>83237</v>
      </c>
      <c r="E56" s="33">
        <v>1100</v>
      </c>
      <c r="F56" s="33">
        <v>2181.0700000000002</v>
      </c>
      <c r="G56" s="142">
        <f t="shared" ref="G56:G63" si="6">D56-E56+F56</f>
        <v>84318.07</v>
      </c>
      <c r="H56" s="142">
        <f t="shared" ref="H56:H63" si="7">G56*18%</f>
        <v>15177.2526</v>
      </c>
      <c r="I56" s="40">
        <f t="shared" si="5"/>
        <v>99495.322600000014</v>
      </c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33">
        <v>90623</v>
      </c>
      <c r="E57" s="33">
        <v>1100</v>
      </c>
      <c r="F57" s="33">
        <v>2181.0700000000002</v>
      </c>
      <c r="G57" s="142">
        <f t="shared" si="6"/>
        <v>91704.07</v>
      </c>
      <c r="H57" s="142">
        <f t="shared" si="7"/>
        <v>16506.732599999999</v>
      </c>
      <c r="I57" s="40">
        <f t="shared" si="5"/>
        <v>108210.80260000001</v>
      </c>
    </row>
    <row r="58" spans="1:9" s="41" customFormat="1" ht="15.75" x14ac:dyDescent="0.25">
      <c r="A58" s="37" t="s">
        <v>59</v>
      </c>
      <c r="B58" s="38" t="s">
        <v>108</v>
      </c>
      <c r="C58" s="59"/>
      <c r="D58" s="33">
        <v>74817</v>
      </c>
      <c r="E58" s="33">
        <v>0</v>
      </c>
      <c r="F58" s="33">
        <v>2181.0700000000002</v>
      </c>
      <c r="G58" s="142">
        <f t="shared" si="6"/>
        <v>76998.070000000007</v>
      </c>
      <c r="H58" s="142">
        <f t="shared" si="7"/>
        <v>13859.652600000001</v>
      </c>
      <c r="I58" s="40">
        <f t="shared" si="5"/>
        <v>90857.722600000008</v>
      </c>
    </row>
    <row r="59" spans="1:9" s="41" customFormat="1" ht="15.75" x14ac:dyDescent="0.25">
      <c r="A59" s="37" t="s">
        <v>59</v>
      </c>
      <c r="B59" s="38" t="s">
        <v>109</v>
      </c>
      <c r="C59" s="59"/>
      <c r="D59" s="33">
        <v>70043</v>
      </c>
      <c r="E59" s="33">
        <v>0</v>
      </c>
      <c r="F59" s="33">
        <v>2181.0700000000002</v>
      </c>
      <c r="G59" s="142">
        <f t="shared" si="6"/>
        <v>72224.070000000007</v>
      </c>
      <c r="H59" s="142">
        <f t="shared" si="7"/>
        <v>13000.332600000002</v>
      </c>
      <c r="I59" s="40">
        <f t="shared" si="5"/>
        <v>85224.402600000001</v>
      </c>
    </row>
    <row r="60" spans="1:9" s="41" customFormat="1" ht="15.75" x14ac:dyDescent="0.25">
      <c r="A60" s="37" t="s">
        <v>59</v>
      </c>
      <c r="B60" s="38" t="s">
        <v>111</v>
      </c>
      <c r="C60" s="59"/>
      <c r="D60" s="33">
        <v>75417</v>
      </c>
      <c r="E60" s="33">
        <v>0</v>
      </c>
      <c r="F60" s="33">
        <v>2181.0700000000002</v>
      </c>
      <c r="G60" s="142">
        <f t="shared" si="6"/>
        <v>77598.070000000007</v>
      </c>
      <c r="H60" s="142">
        <f t="shared" si="7"/>
        <v>13967.652600000001</v>
      </c>
      <c r="I60" s="40">
        <f t="shared" si="5"/>
        <v>91565.722600000008</v>
      </c>
    </row>
    <row r="61" spans="1:9" s="41" customFormat="1" ht="15.75" x14ac:dyDescent="0.25">
      <c r="A61" s="37" t="s">
        <v>59</v>
      </c>
      <c r="B61" s="38" t="s">
        <v>110</v>
      </c>
      <c r="C61" s="59"/>
      <c r="D61" s="33">
        <v>73467</v>
      </c>
      <c r="E61" s="33">
        <v>0</v>
      </c>
      <c r="F61" s="33">
        <v>2181.0700000000002</v>
      </c>
      <c r="G61" s="142">
        <f t="shared" si="6"/>
        <v>75648.070000000007</v>
      </c>
      <c r="H61" s="142">
        <f t="shared" si="7"/>
        <v>13616.652600000001</v>
      </c>
      <c r="I61" s="40">
        <f t="shared" si="5"/>
        <v>89264.722600000008</v>
      </c>
    </row>
    <row r="62" spans="1:9" s="41" customFormat="1" ht="15.75" x14ac:dyDescent="0.25">
      <c r="A62" s="37" t="s">
        <v>59</v>
      </c>
      <c r="B62" s="38" t="s">
        <v>112</v>
      </c>
      <c r="C62" s="59"/>
      <c r="D62" s="33">
        <v>76757</v>
      </c>
      <c r="E62" s="33">
        <v>0</v>
      </c>
      <c r="F62" s="33">
        <v>2181.0700000000002</v>
      </c>
      <c r="G62" s="142">
        <f t="shared" si="6"/>
        <v>78938.070000000007</v>
      </c>
      <c r="H62" s="142">
        <f t="shared" si="7"/>
        <v>14208.8526</v>
      </c>
      <c r="I62" s="40">
        <f t="shared" si="5"/>
        <v>93146.922600000005</v>
      </c>
    </row>
    <row r="63" spans="1:9" s="41" customFormat="1" ht="16.5" thickBot="1" x14ac:dyDescent="0.3">
      <c r="A63" s="60" t="s">
        <v>59</v>
      </c>
      <c r="B63" s="61" t="s">
        <v>113</v>
      </c>
      <c r="C63" s="62"/>
      <c r="D63" s="63">
        <v>76467</v>
      </c>
      <c r="E63" s="63">
        <v>0</v>
      </c>
      <c r="F63" s="33">
        <v>2181.0700000000002</v>
      </c>
      <c r="G63" s="142">
        <f t="shared" si="6"/>
        <v>78648.070000000007</v>
      </c>
      <c r="H63" s="142">
        <f t="shared" si="7"/>
        <v>14156.652600000001</v>
      </c>
      <c r="I63" s="40">
        <f t="shared" si="5"/>
        <v>92804.722600000008</v>
      </c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>
        <v>81297</v>
      </c>
      <c r="E67" s="33">
        <v>1100</v>
      </c>
      <c r="F67" s="33">
        <v>2181.0700000000002</v>
      </c>
      <c r="G67" s="142">
        <f t="shared" ref="G67:G77" si="8">D67-E67+F67</f>
        <v>82378.070000000007</v>
      </c>
      <c r="H67" s="142">
        <f t="shared" ref="H67:H77" si="9">G67*18%</f>
        <v>14828.052600000001</v>
      </c>
      <c r="I67" s="40">
        <f t="shared" ref="I67:I77" si="10">D67-E67+F67+H67</f>
        <v>97206.122600000002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>
        <v>81747</v>
      </c>
      <c r="E68" s="33">
        <v>1100</v>
      </c>
      <c r="F68" s="33">
        <v>2181.0700000000002</v>
      </c>
      <c r="G68" s="142">
        <f t="shared" si="8"/>
        <v>82828.070000000007</v>
      </c>
      <c r="H68" s="142">
        <f t="shared" si="9"/>
        <v>14909.052600000001</v>
      </c>
      <c r="I68" s="40">
        <f t="shared" si="10"/>
        <v>97737.122600000002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>
        <v>82247</v>
      </c>
      <c r="E69" s="33">
        <v>1100</v>
      </c>
      <c r="F69" s="33">
        <v>2181.0700000000002</v>
      </c>
      <c r="G69" s="142">
        <f t="shared" si="8"/>
        <v>83328.070000000007</v>
      </c>
      <c r="H69" s="142">
        <f t="shared" si="9"/>
        <v>14999.052600000001</v>
      </c>
      <c r="I69" s="40">
        <f t="shared" si="10"/>
        <v>98327.122600000002</v>
      </c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>
        <v>85097</v>
      </c>
      <c r="E70" s="33">
        <v>1100</v>
      </c>
      <c r="F70" s="33">
        <v>2181.0700000000002</v>
      </c>
      <c r="G70" s="142">
        <f t="shared" si="8"/>
        <v>86178.07</v>
      </c>
      <c r="H70" s="142">
        <f t="shared" si="9"/>
        <v>15512.052600000001</v>
      </c>
      <c r="I70" s="40">
        <f t="shared" si="10"/>
        <v>101690.1226</v>
      </c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>
        <v>85097</v>
      </c>
      <c r="E71" s="33">
        <v>1100</v>
      </c>
      <c r="F71" s="33">
        <v>2181.0700000000002</v>
      </c>
      <c r="G71" s="142">
        <f t="shared" si="8"/>
        <v>86178.07</v>
      </c>
      <c r="H71" s="142">
        <f t="shared" si="9"/>
        <v>15512.052600000001</v>
      </c>
      <c r="I71" s="40">
        <f t="shared" si="10"/>
        <v>101690.1226</v>
      </c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>
        <v>86887</v>
      </c>
      <c r="E72" s="33">
        <v>1100</v>
      </c>
      <c r="F72" s="33">
        <v>2181.0700000000002</v>
      </c>
      <c r="G72" s="142">
        <f t="shared" si="8"/>
        <v>87968.07</v>
      </c>
      <c r="H72" s="142">
        <f t="shared" si="9"/>
        <v>15834.2526</v>
      </c>
      <c r="I72" s="40">
        <f t="shared" si="10"/>
        <v>103802.32260000001</v>
      </c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>
        <v>86247</v>
      </c>
      <c r="E73" s="33">
        <v>1100</v>
      </c>
      <c r="F73" s="33">
        <v>2181.0700000000002</v>
      </c>
      <c r="G73" s="142">
        <f t="shared" si="8"/>
        <v>87328.07</v>
      </c>
      <c r="H73" s="142">
        <f t="shared" si="9"/>
        <v>15719.052600000001</v>
      </c>
      <c r="I73" s="40">
        <f t="shared" si="10"/>
        <v>103047.1226</v>
      </c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>
        <v>86547</v>
      </c>
      <c r="E74" s="33">
        <v>1100</v>
      </c>
      <c r="F74" s="33">
        <v>2181.0700000000002</v>
      </c>
      <c r="G74" s="142">
        <f t="shared" si="8"/>
        <v>87628.07</v>
      </c>
      <c r="H74" s="142">
        <f t="shared" si="9"/>
        <v>15773.052600000001</v>
      </c>
      <c r="I74" s="40">
        <f t="shared" si="10"/>
        <v>103401.1226</v>
      </c>
    </row>
    <row r="75" spans="1:9" s="41" customFormat="1" ht="15.75" x14ac:dyDescent="0.25">
      <c r="A75" s="37" t="s">
        <v>59</v>
      </c>
      <c r="B75" s="38" t="s">
        <v>132</v>
      </c>
      <c r="C75" s="59"/>
      <c r="D75" s="33">
        <v>73967</v>
      </c>
      <c r="E75" s="33">
        <v>0</v>
      </c>
      <c r="F75" s="33">
        <v>2181.0700000000002</v>
      </c>
      <c r="G75" s="142">
        <f t="shared" si="8"/>
        <v>76148.070000000007</v>
      </c>
      <c r="H75" s="142">
        <f t="shared" si="9"/>
        <v>13706.652600000001</v>
      </c>
      <c r="I75" s="40">
        <f t="shared" si="10"/>
        <v>89854.722600000008</v>
      </c>
    </row>
    <row r="76" spans="1:9" s="41" customFormat="1" ht="15.75" x14ac:dyDescent="0.25">
      <c r="A76" s="37" t="s">
        <v>59</v>
      </c>
      <c r="B76" s="38" t="s">
        <v>133</v>
      </c>
      <c r="C76" s="59"/>
      <c r="D76" s="33">
        <v>77967</v>
      </c>
      <c r="E76" s="33">
        <v>0</v>
      </c>
      <c r="F76" s="33">
        <v>2181.0700000000002</v>
      </c>
      <c r="G76" s="142">
        <f t="shared" si="8"/>
        <v>80148.070000000007</v>
      </c>
      <c r="H76" s="142">
        <f t="shared" si="9"/>
        <v>14426.652600000001</v>
      </c>
      <c r="I76" s="40">
        <f t="shared" si="10"/>
        <v>94574.722600000008</v>
      </c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>
        <v>74417</v>
      </c>
      <c r="E77" s="63">
        <v>0</v>
      </c>
      <c r="F77" s="33">
        <v>2181.0700000000002</v>
      </c>
      <c r="G77" s="142">
        <f t="shared" si="8"/>
        <v>76598.070000000007</v>
      </c>
      <c r="H77" s="142">
        <f t="shared" si="9"/>
        <v>13787.652600000001</v>
      </c>
      <c r="I77" s="40">
        <f t="shared" si="10"/>
        <v>90385.722600000008</v>
      </c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59" zoomScaleNormal="100" workbookViewId="0">
      <selection activeCell="D71" sqref="D71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2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2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2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2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thickBot="1" x14ac:dyDescent="0.3">
      <c r="A5" s="19"/>
      <c r="B5" s="227" t="s">
        <v>4</v>
      </c>
      <c r="C5" s="227"/>
      <c r="D5" s="227"/>
      <c r="E5" s="227"/>
      <c r="F5" s="227"/>
      <c r="G5" s="227"/>
      <c r="H5" s="227"/>
      <c r="I5" s="143" t="s">
        <v>190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85350</v>
      </c>
      <c r="E9" s="33">
        <v>1100</v>
      </c>
      <c r="F9" s="33">
        <v>1687.45</v>
      </c>
      <c r="G9" s="142">
        <f>D9-E9+F9</f>
        <v>85937.45</v>
      </c>
      <c r="H9" s="142">
        <f>G9*18%</f>
        <v>15468.740999999998</v>
      </c>
      <c r="I9" s="40">
        <f>D9-E9+F9+H9</f>
        <v>101406.19099999999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>
        <v>85350</v>
      </c>
      <c r="E10" s="33">
        <v>1100</v>
      </c>
      <c r="F10" s="33">
        <v>1687.45</v>
      </c>
      <c r="G10" s="142">
        <f>D10-E10+F10</f>
        <v>85937.45</v>
      </c>
      <c r="H10" s="142">
        <f>G10*18%</f>
        <v>15468.740999999998</v>
      </c>
      <c r="I10" s="40">
        <f t="shared" ref="I10:I31" si="0">D10-E10+F10+H10</f>
        <v>101406.19099999999</v>
      </c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>
        <v>85900</v>
      </c>
      <c r="E11" s="33">
        <v>1100</v>
      </c>
      <c r="F11" s="33">
        <v>1687.45</v>
      </c>
      <c r="G11" s="142">
        <f>D11-E11+F11</f>
        <v>86487.45</v>
      </c>
      <c r="H11" s="142">
        <f>G11*18%</f>
        <v>15567.740999999998</v>
      </c>
      <c r="I11" s="40">
        <f t="shared" si="0"/>
        <v>102055.19099999999</v>
      </c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>
        <v>86200</v>
      </c>
      <c r="E12" s="33">
        <v>1100</v>
      </c>
      <c r="F12" s="33">
        <v>1687.45</v>
      </c>
      <c r="G12" s="142">
        <f>D12-E12+F12</f>
        <v>86787.45</v>
      </c>
      <c r="H12" s="142">
        <f>G12*18%</f>
        <v>15621.740999999998</v>
      </c>
      <c r="I12" s="40">
        <f t="shared" si="0"/>
        <v>102409.19099999999</v>
      </c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86000</v>
      </c>
      <c r="E13" s="33">
        <v>1100</v>
      </c>
      <c r="F13" s="33">
        <v>1687.45</v>
      </c>
      <c r="G13" s="142">
        <f>D13-E13+F13</f>
        <v>86587.45</v>
      </c>
      <c r="H13" s="142">
        <f>G13*18%</f>
        <v>15585.740999999998</v>
      </c>
      <c r="I13" s="40">
        <f t="shared" si="0"/>
        <v>102173.19099999999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>
        <v>87000</v>
      </c>
      <c r="E15" s="33">
        <v>1100</v>
      </c>
      <c r="F15" s="33">
        <v>1687.45</v>
      </c>
      <c r="G15" s="142">
        <f t="shared" ref="G15:G20" si="1">D15-E15+F15</f>
        <v>87587.45</v>
      </c>
      <c r="H15" s="142">
        <f t="shared" ref="H15:H20" si="2">G15*18%</f>
        <v>15765.740999999998</v>
      </c>
      <c r="I15" s="40">
        <f t="shared" si="0"/>
        <v>103353.19099999999</v>
      </c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>
        <v>89850</v>
      </c>
      <c r="E16" s="33">
        <v>1100</v>
      </c>
      <c r="F16" s="33">
        <v>1687.45</v>
      </c>
      <c r="G16" s="142">
        <f t="shared" si="1"/>
        <v>90437.45</v>
      </c>
      <c r="H16" s="142">
        <f t="shared" si="2"/>
        <v>16278.740999999998</v>
      </c>
      <c r="I16" s="40">
        <f t="shared" si="0"/>
        <v>106716.19099999999</v>
      </c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>
        <v>89850</v>
      </c>
      <c r="E17" s="33">
        <v>1100</v>
      </c>
      <c r="F17" s="33">
        <v>1687.45</v>
      </c>
      <c r="G17" s="142">
        <f t="shared" si="1"/>
        <v>90437.45</v>
      </c>
      <c r="H17" s="142">
        <f t="shared" si="2"/>
        <v>16278.740999999998</v>
      </c>
      <c r="I17" s="40">
        <f t="shared" si="0"/>
        <v>106716.19099999999</v>
      </c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>
        <v>89850</v>
      </c>
      <c r="E18" s="33">
        <v>1100</v>
      </c>
      <c r="F18" s="33">
        <v>1687.45</v>
      </c>
      <c r="G18" s="142">
        <f t="shared" si="1"/>
        <v>90437.45</v>
      </c>
      <c r="H18" s="142">
        <f t="shared" si="2"/>
        <v>16278.740999999998</v>
      </c>
      <c r="I18" s="40">
        <f t="shared" si="0"/>
        <v>106716.19099999999</v>
      </c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89200</v>
      </c>
      <c r="E19" s="33">
        <v>1100</v>
      </c>
      <c r="F19" s="33">
        <v>1687.45</v>
      </c>
      <c r="G19" s="142">
        <f t="shared" si="1"/>
        <v>89787.45</v>
      </c>
      <c r="H19" s="142">
        <f t="shared" si="2"/>
        <v>16161.740999999998</v>
      </c>
      <c r="I19" s="40">
        <f t="shared" si="0"/>
        <v>105949.19099999999</v>
      </c>
    </row>
    <row r="20" spans="1:9" s="41" customFormat="1" ht="15.75" x14ac:dyDescent="0.25">
      <c r="A20" s="209" t="s">
        <v>27</v>
      </c>
      <c r="B20" s="210" t="s">
        <v>28</v>
      </c>
      <c r="C20" s="211" t="s">
        <v>20</v>
      </c>
      <c r="D20" s="33">
        <v>90250</v>
      </c>
      <c r="E20" s="33">
        <v>1100</v>
      </c>
      <c r="F20" s="33">
        <v>1687.45</v>
      </c>
      <c r="G20" s="142">
        <f t="shared" si="1"/>
        <v>90837.45</v>
      </c>
      <c r="H20" s="142">
        <f t="shared" si="2"/>
        <v>16350.740999999998</v>
      </c>
      <c r="I20" s="40">
        <f t="shared" ref="I20" si="3">D20-E20+F20+H20</f>
        <v>107188.19099999999</v>
      </c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97560</v>
      </c>
      <c r="E21" s="33">
        <v>1100</v>
      </c>
      <c r="F21" s="33">
        <v>1687.45</v>
      </c>
      <c r="G21" s="142">
        <f t="shared" ref="G21:G31" si="4">D21-E21+F21</f>
        <v>98147.45</v>
      </c>
      <c r="H21" s="142">
        <f t="shared" ref="H21:H31" si="5">G21*18%</f>
        <v>17666.540999999997</v>
      </c>
      <c r="I21" s="40">
        <f t="shared" si="0"/>
        <v>115813.99099999999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86760</v>
      </c>
      <c r="E22" s="33">
        <v>1100</v>
      </c>
      <c r="F22" s="33">
        <v>1687.45</v>
      </c>
      <c r="G22" s="142">
        <f t="shared" si="4"/>
        <v>87347.45</v>
      </c>
      <c r="H22" s="142">
        <f t="shared" si="5"/>
        <v>15722.540999999999</v>
      </c>
      <c r="I22" s="40">
        <f t="shared" si="0"/>
        <v>103069.99099999999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90110</v>
      </c>
      <c r="E23" s="33">
        <v>1100</v>
      </c>
      <c r="F23" s="33">
        <v>1687.45</v>
      </c>
      <c r="G23" s="142">
        <f t="shared" si="4"/>
        <v>90697.45</v>
      </c>
      <c r="H23" s="142">
        <f t="shared" si="5"/>
        <v>16325.540999999999</v>
      </c>
      <c r="I23" s="40">
        <f t="shared" si="0"/>
        <v>107022.99099999999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>
        <v>96610</v>
      </c>
      <c r="E24" s="33">
        <v>1100</v>
      </c>
      <c r="F24" s="33">
        <v>1687.45</v>
      </c>
      <c r="G24" s="142">
        <f t="shared" si="4"/>
        <v>97197.45</v>
      </c>
      <c r="H24" s="142">
        <f t="shared" si="5"/>
        <v>17495.540999999997</v>
      </c>
      <c r="I24" s="40">
        <f t="shared" si="0"/>
        <v>114692.99099999999</v>
      </c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87080</v>
      </c>
      <c r="E25" s="33">
        <v>1100</v>
      </c>
      <c r="F25" s="33">
        <v>1687.45</v>
      </c>
      <c r="G25" s="142">
        <f t="shared" si="4"/>
        <v>87667.45</v>
      </c>
      <c r="H25" s="142">
        <f t="shared" si="5"/>
        <v>15780.141</v>
      </c>
      <c r="I25" s="40">
        <f t="shared" si="0"/>
        <v>103447.591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86860</v>
      </c>
      <c r="E26" s="33">
        <v>1100</v>
      </c>
      <c r="F26" s="33">
        <v>1687.45</v>
      </c>
      <c r="G26" s="142">
        <f t="shared" si="4"/>
        <v>87447.45</v>
      </c>
      <c r="H26" s="142">
        <f t="shared" si="5"/>
        <v>15740.540999999999</v>
      </c>
      <c r="I26" s="40">
        <f t="shared" si="0"/>
        <v>103187.99099999999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88360</v>
      </c>
      <c r="E27" s="33">
        <v>1100</v>
      </c>
      <c r="F27" s="33">
        <v>1687.45</v>
      </c>
      <c r="G27" s="142">
        <f t="shared" si="4"/>
        <v>88947.45</v>
      </c>
      <c r="H27" s="142">
        <f t="shared" si="5"/>
        <v>16010.540999999999</v>
      </c>
      <c r="I27" s="40">
        <f t="shared" si="0"/>
        <v>104957.99099999999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87040</v>
      </c>
      <c r="E28" s="33">
        <v>1100</v>
      </c>
      <c r="F28" s="33">
        <v>1687.45</v>
      </c>
      <c r="G28" s="142">
        <f t="shared" si="4"/>
        <v>87627.45</v>
      </c>
      <c r="H28" s="142">
        <f t="shared" si="5"/>
        <v>15772.940999999999</v>
      </c>
      <c r="I28" s="40">
        <f t="shared" si="0"/>
        <v>103400.391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>
        <v>88060</v>
      </c>
      <c r="E29" s="33">
        <v>1100</v>
      </c>
      <c r="F29" s="33">
        <v>1687.45</v>
      </c>
      <c r="G29" s="142">
        <f t="shared" si="4"/>
        <v>88647.45</v>
      </c>
      <c r="H29" s="142">
        <f t="shared" si="5"/>
        <v>15956.540999999999</v>
      </c>
      <c r="I29" s="40">
        <f t="shared" si="0"/>
        <v>104603.99099999999</v>
      </c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>
        <v>87360</v>
      </c>
      <c r="E30" s="33">
        <v>1100</v>
      </c>
      <c r="F30" s="33">
        <v>1687.45</v>
      </c>
      <c r="G30" s="142">
        <f t="shared" si="4"/>
        <v>87947.45</v>
      </c>
      <c r="H30" s="142">
        <f t="shared" si="5"/>
        <v>15830.540999999999</v>
      </c>
      <c r="I30" s="40">
        <f t="shared" si="0"/>
        <v>103777.99099999999</v>
      </c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>
        <v>86890</v>
      </c>
      <c r="E31" s="33">
        <v>1100</v>
      </c>
      <c r="F31" s="33">
        <v>1687.45</v>
      </c>
      <c r="G31" s="142">
        <f t="shared" si="4"/>
        <v>87477.45</v>
      </c>
      <c r="H31" s="142">
        <f t="shared" si="5"/>
        <v>15745.940999999999</v>
      </c>
      <c r="I31" s="40">
        <f t="shared" si="0"/>
        <v>103223.391</v>
      </c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/>
      <c r="E32" s="33"/>
      <c r="F32" s="33"/>
      <c r="G32" s="142"/>
      <c r="H32" s="142"/>
      <c r="I32" s="40"/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/>
      <c r="E33" s="33"/>
      <c r="F33" s="33"/>
      <c r="G33" s="142"/>
      <c r="H33" s="142"/>
      <c r="I33" s="40"/>
    </row>
    <row r="34" spans="1:9" s="41" customFormat="1" ht="15.75" x14ac:dyDescent="0.25">
      <c r="A34" s="37" t="s">
        <v>59</v>
      </c>
      <c r="B34" s="38" t="s">
        <v>60</v>
      </c>
      <c r="C34" s="39"/>
      <c r="D34" s="33"/>
      <c r="E34" s="33"/>
      <c r="F34" s="33"/>
      <c r="G34" s="142"/>
      <c r="H34" s="142"/>
      <c r="I34" s="40"/>
    </row>
    <row r="35" spans="1:9" s="41" customFormat="1" ht="15.75" x14ac:dyDescent="0.25">
      <c r="A35" s="37" t="s">
        <v>59</v>
      </c>
      <c r="B35" s="38" t="s">
        <v>61</v>
      </c>
      <c r="C35" s="39"/>
      <c r="D35" s="33"/>
      <c r="E35" s="33"/>
      <c r="F35" s="33"/>
      <c r="G35" s="142"/>
      <c r="H35" s="142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/>
      <c r="E39" s="33"/>
      <c r="F39" s="33"/>
      <c r="G39" s="142"/>
      <c r="H39" s="142"/>
      <c r="I39" s="40"/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/>
      <c r="E40" s="33"/>
      <c r="F40" s="33"/>
      <c r="G40" s="142"/>
      <c r="H40" s="142"/>
      <c r="I40" s="40"/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81835</v>
      </c>
      <c r="E42" s="33">
        <v>1100</v>
      </c>
      <c r="F42" s="33">
        <v>1687.45</v>
      </c>
      <c r="G42" s="142">
        <f t="shared" ref="G42:G43" si="6">D42-E42+F42</f>
        <v>82422.45</v>
      </c>
      <c r="H42" s="142">
        <f t="shared" ref="H42:H43" si="7">G42*18%</f>
        <v>14836.040999999999</v>
      </c>
      <c r="I42" s="40">
        <f t="shared" ref="I42:I49" si="8">D42-E42+F42+H42</f>
        <v>97258.490999999995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81385</v>
      </c>
      <c r="E43" s="33">
        <v>1100</v>
      </c>
      <c r="F43" s="33">
        <v>1687.45</v>
      </c>
      <c r="G43" s="142">
        <f t="shared" si="6"/>
        <v>81972.45</v>
      </c>
      <c r="H43" s="142">
        <f t="shared" si="7"/>
        <v>14755.040999999999</v>
      </c>
      <c r="I43" s="40">
        <f t="shared" si="8"/>
        <v>96727.490999999995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/>
      <c r="E44" s="33"/>
      <c r="F44" s="33"/>
      <c r="G44" s="142"/>
      <c r="H44" s="142"/>
      <c r="I44" s="40"/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82615</v>
      </c>
      <c r="E46" s="33">
        <v>1100</v>
      </c>
      <c r="F46" s="33">
        <v>1687.45</v>
      </c>
      <c r="G46" s="142">
        <f>D46-E46+F46</f>
        <v>83202.45</v>
      </c>
      <c r="H46" s="142">
        <f>G46*18%</f>
        <v>14976.440999999999</v>
      </c>
      <c r="I46" s="40">
        <f t="shared" si="8"/>
        <v>98178.891000000003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>
        <v>82925</v>
      </c>
      <c r="E48" s="33">
        <v>1100</v>
      </c>
      <c r="F48" s="33">
        <v>1687.45</v>
      </c>
      <c r="G48" s="142">
        <f t="shared" ref="G48:G49" si="9">D48-E48+F48</f>
        <v>83512.45</v>
      </c>
      <c r="H48" s="142">
        <f t="shared" ref="H48:H49" si="10">G48*18%</f>
        <v>15032.240999999998</v>
      </c>
      <c r="I48" s="40">
        <f t="shared" si="8"/>
        <v>98544.690999999992</v>
      </c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>
        <v>82925</v>
      </c>
      <c r="E49" s="33">
        <v>1100</v>
      </c>
      <c r="F49" s="33">
        <v>1687.45</v>
      </c>
      <c r="G49" s="142">
        <f t="shared" si="9"/>
        <v>83512.45</v>
      </c>
      <c r="H49" s="142">
        <f t="shared" si="10"/>
        <v>15032.240999999998</v>
      </c>
      <c r="I49" s="40">
        <f t="shared" si="8"/>
        <v>98544.690999999992</v>
      </c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33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6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>
        <v>82135</v>
      </c>
      <c r="E67" s="33">
        <v>1100</v>
      </c>
      <c r="F67" s="33">
        <v>1687.45</v>
      </c>
      <c r="G67" s="142">
        <f t="shared" ref="G67:G70" si="11">D67-E67+F67</f>
        <v>82722.45</v>
      </c>
      <c r="H67" s="142">
        <f t="shared" ref="H67:H70" si="12">G67*18%</f>
        <v>14890.040999999999</v>
      </c>
      <c r="I67" s="40">
        <f t="shared" ref="I67:I70" si="13">D67-E67+F67+H67</f>
        <v>97612.490999999995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>
        <v>82685</v>
      </c>
      <c r="E68" s="33">
        <v>1100</v>
      </c>
      <c r="F68" s="33">
        <v>1687.45</v>
      </c>
      <c r="G68" s="142">
        <f t="shared" si="11"/>
        <v>83272.45</v>
      </c>
      <c r="H68" s="142">
        <f t="shared" si="12"/>
        <v>14989.040999999999</v>
      </c>
      <c r="I68" s="40">
        <f t="shared" si="13"/>
        <v>98261.490999999995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>
        <v>83185</v>
      </c>
      <c r="E69" s="33">
        <v>1100</v>
      </c>
      <c r="F69" s="33">
        <v>1687.45</v>
      </c>
      <c r="G69" s="142">
        <f t="shared" si="11"/>
        <v>83772.45</v>
      </c>
      <c r="H69" s="142">
        <f t="shared" si="12"/>
        <v>15079.040999999999</v>
      </c>
      <c r="I69" s="40">
        <f t="shared" si="13"/>
        <v>98851.490999999995</v>
      </c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>
        <v>85835</v>
      </c>
      <c r="E70" s="33">
        <v>1100</v>
      </c>
      <c r="F70" s="33">
        <v>1687.45</v>
      </c>
      <c r="G70" s="142">
        <f t="shared" si="11"/>
        <v>86422.45</v>
      </c>
      <c r="H70" s="142">
        <f t="shared" si="12"/>
        <v>15556.040999999999</v>
      </c>
      <c r="I70" s="40">
        <f t="shared" si="13"/>
        <v>101978.49099999999</v>
      </c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/>
      <c r="E71" s="33"/>
      <c r="F71" s="33"/>
      <c r="G71" s="142"/>
      <c r="H71" s="142"/>
      <c r="I71" s="40"/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/>
      <c r="E72" s="33"/>
      <c r="F72" s="33"/>
      <c r="G72" s="142"/>
      <c r="H72" s="142"/>
      <c r="I72" s="40"/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>
        <v>88385</v>
      </c>
      <c r="E74" s="33">
        <v>1100</v>
      </c>
      <c r="F74" s="33">
        <v>1687.45</v>
      </c>
      <c r="G74" s="142">
        <f t="shared" ref="G74" si="14">D74-E74+F74</f>
        <v>88972.45</v>
      </c>
      <c r="H74" s="142">
        <f t="shared" ref="H74" si="15">G74*18%</f>
        <v>16015.040999999999</v>
      </c>
      <c r="I74" s="40">
        <f t="shared" ref="I74" si="16">D74-E74+F74+H74</f>
        <v>104987.49099999999</v>
      </c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186" t="s">
        <v>192</v>
      </c>
      <c r="G85" s="186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186" t="s">
        <v>193</v>
      </c>
      <c r="G86" s="186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16" zoomScaleNormal="100" workbookViewId="0">
      <selection activeCell="D38" sqref="D38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2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2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2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2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thickBot="1" x14ac:dyDescent="0.3">
      <c r="A5" s="19"/>
      <c r="B5" s="227" t="s">
        <v>4</v>
      </c>
      <c r="C5" s="227"/>
      <c r="D5" s="227"/>
      <c r="E5" s="227"/>
      <c r="F5" s="227"/>
      <c r="G5" s="227"/>
      <c r="H5" s="227"/>
      <c r="I5" s="143" t="s">
        <v>191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85614</v>
      </c>
      <c r="E9" s="33">
        <v>1100</v>
      </c>
      <c r="F9" s="33">
        <v>1439.15</v>
      </c>
      <c r="G9" s="142">
        <f t="shared" ref="G9:G10" si="0">D9-E9+F9</f>
        <v>85953.15</v>
      </c>
      <c r="H9" s="142">
        <f t="shared" ref="H9:H10" si="1">G9*18%</f>
        <v>15471.566999999999</v>
      </c>
      <c r="I9" s="40">
        <f>D9-E9+F9+H9</f>
        <v>101424.71699999999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>
        <v>85614</v>
      </c>
      <c r="E10" s="33">
        <v>1100</v>
      </c>
      <c r="F10" s="33">
        <v>1439.15</v>
      </c>
      <c r="G10" s="142">
        <f t="shared" si="0"/>
        <v>85953.15</v>
      </c>
      <c r="H10" s="142">
        <f t="shared" si="1"/>
        <v>15471.566999999999</v>
      </c>
      <c r="I10" s="40">
        <f t="shared" ref="I10:I15" si="2">D10-E10+F10+H10</f>
        <v>101424.71699999999</v>
      </c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86364</v>
      </c>
      <c r="E13" s="33">
        <v>1100</v>
      </c>
      <c r="F13" s="33">
        <v>1439.15</v>
      </c>
      <c r="G13" s="142">
        <f t="shared" ref="G13" si="3">D13-E13+F13</f>
        <v>86703.15</v>
      </c>
      <c r="H13" s="142">
        <f t="shared" ref="H13" si="4">G13*18%</f>
        <v>15606.566999999999</v>
      </c>
      <c r="I13" s="40">
        <f t="shared" si="2"/>
        <v>102309.71699999999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>
        <v>87364</v>
      </c>
      <c r="E15" s="33">
        <v>1100</v>
      </c>
      <c r="F15" s="33">
        <v>1439.15</v>
      </c>
      <c r="G15" s="142">
        <f t="shared" ref="G15" si="5">D15-E15+F15</f>
        <v>87703.15</v>
      </c>
      <c r="H15" s="142">
        <f t="shared" ref="H15" si="6">G15*18%</f>
        <v>15786.566999999999</v>
      </c>
      <c r="I15" s="40">
        <f t="shared" si="2"/>
        <v>103489.71699999999</v>
      </c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/>
      <c r="E19" s="33"/>
      <c r="F19" s="33"/>
      <c r="G19" s="142"/>
      <c r="H19" s="142"/>
      <c r="I19" s="40"/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/>
      <c r="E21" s="33"/>
      <c r="F21" s="33"/>
      <c r="G21" s="142"/>
      <c r="H21" s="142"/>
      <c r="I21" s="40"/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/>
      <c r="E22" s="33"/>
      <c r="F22" s="33"/>
      <c r="G22" s="142"/>
      <c r="H22" s="142"/>
      <c r="I22" s="40"/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/>
      <c r="E23" s="33"/>
      <c r="F23" s="33"/>
      <c r="G23" s="142"/>
      <c r="H23" s="142"/>
      <c r="I23" s="40"/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/>
      <c r="E24" s="33"/>
      <c r="F24" s="33"/>
      <c r="G24" s="142"/>
      <c r="H24" s="142"/>
      <c r="I24" s="40"/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/>
      <c r="E25" s="33"/>
      <c r="F25" s="33"/>
      <c r="G25" s="142"/>
      <c r="H25" s="142"/>
      <c r="I25" s="40"/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/>
      <c r="E26" s="33"/>
      <c r="F26" s="33"/>
      <c r="G26" s="142"/>
      <c r="H26" s="142"/>
      <c r="I26" s="40"/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/>
      <c r="E27" s="33"/>
      <c r="F27" s="33"/>
      <c r="G27" s="142"/>
      <c r="H27" s="142"/>
      <c r="I27" s="40"/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/>
      <c r="E28" s="33"/>
      <c r="F28" s="33"/>
      <c r="G28" s="142"/>
      <c r="H28" s="142"/>
      <c r="I28" s="40"/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/>
      <c r="E29" s="33"/>
      <c r="F29" s="33"/>
      <c r="G29" s="142"/>
      <c r="H29" s="142"/>
      <c r="I29" s="40"/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/>
      <c r="E30" s="33"/>
      <c r="F30" s="33"/>
      <c r="G30" s="142"/>
      <c r="H30" s="142"/>
      <c r="I30" s="40"/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/>
      <c r="E31" s="33"/>
      <c r="F31" s="33"/>
      <c r="G31" s="142"/>
      <c r="H31" s="142"/>
      <c r="I31" s="40"/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/>
      <c r="E32" s="33"/>
      <c r="F32" s="33"/>
      <c r="G32" s="142"/>
      <c r="H32" s="142"/>
      <c r="I32" s="40"/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/>
      <c r="E33" s="33"/>
      <c r="F33" s="33"/>
      <c r="G33" s="142"/>
      <c r="H33" s="142"/>
      <c r="I33" s="40"/>
    </row>
    <row r="34" spans="1:9" s="41" customFormat="1" ht="15.75" x14ac:dyDescent="0.25">
      <c r="A34" s="37" t="s">
        <v>59</v>
      </c>
      <c r="B34" s="38" t="s">
        <v>60</v>
      </c>
      <c r="C34" s="39"/>
      <c r="D34" s="33"/>
      <c r="E34" s="33"/>
      <c r="F34" s="33"/>
      <c r="G34" s="142"/>
      <c r="H34" s="142"/>
      <c r="I34" s="40"/>
    </row>
    <row r="35" spans="1:9" s="41" customFormat="1" ht="15.75" x14ac:dyDescent="0.25">
      <c r="A35" s="37" t="s">
        <v>59</v>
      </c>
      <c r="B35" s="38" t="s">
        <v>61</v>
      </c>
      <c r="C35" s="39"/>
      <c r="D35" s="33"/>
      <c r="E35" s="33"/>
      <c r="F35" s="33"/>
      <c r="G35" s="142"/>
      <c r="H35" s="142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>
        <v>82399</v>
      </c>
      <c r="E39" s="33">
        <v>1100</v>
      </c>
      <c r="F39" s="33">
        <v>1439.15</v>
      </c>
      <c r="G39" s="142">
        <f t="shared" ref="G39:G40" si="7">D39-E39+F39</f>
        <v>82738.149999999994</v>
      </c>
      <c r="H39" s="142">
        <f t="shared" ref="H39:H40" si="8">G39*18%</f>
        <v>14892.866999999998</v>
      </c>
      <c r="I39" s="40">
        <f t="shared" ref="I39:I49" si="9">D39-E39+F39+H39</f>
        <v>97631.016999999993</v>
      </c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>
        <v>82249</v>
      </c>
      <c r="E40" s="33">
        <v>1100</v>
      </c>
      <c r="F40" s="33">
        <v>1439.15</v>
      </c>
      <c r="G40" s="142">
        <f t="shared" si="7"/>
        <v>82588.149999999994</v>
      </c>
      <c r="H40" s="142">
        <f t="shared" si="8"/>
        <v>14865.866999999998</v>
      </c>
      <c r="I40" s="40">
        <f t="shared" si="9"/>
        <v>97454.016999999993</v>
      </c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82349</v>
      </c>
      <c r="E42" s="33">
        <v>1100</v>
      </c>
      <c r="F42" s="33">
        <v>1439.15</v>
      </c>
      <c r="G42" s="142">
        <f t="shared" ref="G42:G43" si="10">D42-E42+F42</f>
        <v>82688.149999999994</v>
      </c>
      <c r="H42" s="142">
        <f t="shared" ref="H42:H43" si="11">G42*18%</f>
        <v>14883.866999999998</v>
      </c>
      <c r="I42" s="40">
        <f t="shared" si="9"/>
        <v>97572.016999999993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81899</v>
      </c>
      <c r="E43" s="33">
        <v>1100</v>
      </c>
      <c r="F43" s="33">
        <v>1439.15</v>
      </c>
      <c r="G43" s="142">
        <f t="shared" si="10"/>
        <v>82238.149999999994</v>
      </c>
      <c r="H43" s="142">
        <f t="shared" si="11"/>
        <v>14802.866999999998</v>
      </c>
      <c r="I43" s="40">
        <f t="shared" si="9"/>
        <v>97041.016999999993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/>
      <c r="E44" s="33"/>
      <c r="F44" s="33"/>
      <c r="G44" s="142"/>
      <c r="H44" s="142"/>
      <c r="I44" s="40"/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/>
      <c r="E46" s="33"/>
      <c r="F46" s="33"/>
      <c r="G46" s="142"/>
      <c r="H46" s="142"/>
      <c r="I46" s="40"/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>
        <v>83389</v>
      </c>
      <c r="E48" s="33">
        <v>1100</v>
      </c>
      <c r="F48" s="33">
        <v>1439.15</v>
      </c>
      <c r="G48" s="142">
        <f t="shared" ref="G48:G49" si="12">D48-E48+F48</f>
        <v>83728.149999999994</v>
      </c>
      <c r="H48" s="142">
        <f t="shared" ref="H48:H49" si="13">G48*18%</f>
        <v>15071.066999999999</v>
      </c>
      <c r="I48" s="40">
        <f t="shared" si="9"/>
        <v>98799.21699999999</v>
      </c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>
        <v>83389</v>
      </c>
      <c r="E49" s="33">
        <v>1100</v>
      </c>
      <c r="F49" s="33">
        <v>1439.15</v>
      </c>
      <c r="G49" s="142">
        <f t="shared" si="12"/>
        <v>83728.149999999994</v>
      </c>
      <c r="H49" s="142">
        <f t="shared" si="13"/>
        <v>15071.066999999999</v>
      </c>
      <c r="I49" s="40">
        <f t="shared" si="9"/>
        <v>98799.21699999999</v>
      </c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33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116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33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6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/>
      <c r="E67" s="33"/>
      <c r="F67" s="33"/>
      <c r="G67" s="142"/>
      <c r="H67" s="142"/>
      <c r="I67" s="40"/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/>
      <c r="E68" s="33"/>
      <c r="F68" s="33"/>
      <c r="G68" s="142"/>
      <c r="H68" s="142"/>
      <c r="I68" s="40"/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/>
      <c r="E69" s="33"/>
      <c r="F69" s="33"/>
      <c r="G69" s="142"/>
      <c r="H69" s="142"/>
      <c r="I69" s="40"/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>
        <v>86149</v>
      </c>
      <c r="E70" s="33">
        <v>1100</v>
      </c>
      <c r="F70" s="33">
        <v>1439.15</v>
      </c>
      <c r="G70" s="142">
        <f t="shared" ref="G70:G74" si="14">D70-E70+F70</f>
        <v>86488.15</v>
      </c>
      <c r="H70" s="142">
        <f t="shared" ref="H70:H74" si="15">G70*18%</f>
        <v>15567.866999999998</v>
      </c>
      <c r="I70" s="40">
        <f t="shared" ref="I70:I74" si="16">D70-E70+F70+H70</f>
        <v>102056.01699999999</v>
      </c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>
        <v>85949</v>
      </c>
      <c r="E71" s="33">
        <v>1100</v>
      </c>
      <c r="F71" s="33">
        <v>1439.15</v>
      </c>
      <c r="G71" s="142">
        <f t="shared" si="14"/>
        <v>86288.15</v>
      </c>
      <c r="H71" s="142">
        <f t="shared" si="15"/>
        <v>15531.866999999998</v>
      </c>
      <c r="I71" s="40">
        <f t="shared" si="16"/>
        <v>101820.01699999999</v>
      </c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>
        <v>87739</v>
      </c>
      <c r="E72" s="33">
        <v>1100</v>
      </c>
      <c r="F72" s="33">
        <v>1439.15</v>
      </c>
      <c r="G72" s="142">
        <f t="shared" si="14"/>
        <v>88078.15</v>
      </c>
      <c r="H72" s="142">
        <f t="shared" si="15"/>
        <v>15854.066999999999</v>
      </c>
      <c r="I72" s="40">
        <f t="shared" si="16"/>
        <v>103932.21699999999</v>
      </c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>
        <v>88699</v>
      </c>
      <c r="E74" s="33">
        <v>1100</v>
      </c>
      <c r="F74" s="33">
        <v>1439.15</v>
      </c>
      <c r="G74" s="142">
        <f t="shared" si="14"/>
        <v>89038.15</v>
      </c>
      <c r="H74" s="142">
        <f t="shared" si="15"/>
        <v>16026.866999999998</v>
      </c>
      <c r="I74" s="40">
        <f t="shared" si="16"/>
        <v>105065.01699999999</v>
      </c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3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56" zoomScaleNormal="100" workbookViewId="0">
      <selection activeCell="A78" sqref="A78:E78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2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2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2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2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thickBot="1" x14ac:dyDescent="0.3">
      <c r="A5" s="19"/>
      <c r="B5" s="227" t="s">
        <v>4</v>
      </c>
      <c r="C5" s="227"/>
      <c r="D5" s="227"/>
      <c r="E5" s="227"/>
      <c r="F5" s="227"/>
      <c r="G5" s="227"/>
      <c r="H5" s="227"/>
      <c r="I5" s="143" t="s">
        <v>194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85355</v>
      </c>
      <c r="E9" s="33">
        <v>1100</v>
      </c>
      <c r="F9" s="33">
        <v>2134.39</v>
      </c>
      <c r="G9" s="142">
        <f t="shared" ref="G9:G10" si="0">D9-E9+F9</f>
        <v>86389.39</v>
      </c>
      <c r="H9" s="142">
        <f t="shared" ref="H9:H10" si="1">G9*18%</f>
        <v>15550.090199999999</v>
      </c>
      <c r="I9" s="40">
        <f>D9-E9+F9+H9</f>
        <v>101939.48019999999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>
        <v>85355</v>
      </c>
      <c r="E10" s="33">
        <v>1100</v>
      </c>
      <c r="F10" s="33">
        <v>2134.39</v>
      </c>
      <c r="G10" s="142">
        <f t="shared" si="0"/>
        <v>86389.39</v>
      </c>
      <c r="H10" s="142">
        <f t="shared" si="1"/>
        <v>15550.090199999999</v>
      </c>
      <c r="I10" s="40">
        <f t="shared" ref="I10:I35" si="2">D10-E10+F10+H10</f>
        <v>101939.48019999999</v>
      </c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86055</v>
      </c>
      <c r="E13" s="33">
        <v>1100</v>
      </c>
      <c r="F13" s="33">
        <v>2134.39</v>
      </c>
      <c r="G13" s="142">
        <f t="shared" ref="G13" si="3">D13-E13+F13</f>
        <v>87089.39</v>
      </c>
      <c r="H13" s="142">
        <f t="shared" ref="H13" si="4">G13*18%</f>
        <v>15676.090199999999</v>
      </c>
      <c r="I13" s="40">
        <f t="shared" si="2"/>
        <v>102765.48019999999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>
        <v>87305</v>
      </c>
      <c r="E15" s="33">
        <v>1100</v>
      </c>
      <c r="F15" s="33">
        <v>2134.39</v>
      </c>
      <c r="G15" s="142">
        <f t="shared" ref="G15" si="5">D15-E15+F15</f>
        <v>88339.39</v>
      </c>
      <c r="H15" s="142">
        <f t="shared" ref="H15" si="6">G15*18%</f>
        <v>15901.090199999999</v>
      </c>
      <c r="I15" s="40">
        <f t="shared" si="2"/>
        <v>104240.48019999999</v>
      </c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89055</v>
      </c>
      <c r="E19" s="33">
        <v>1100</v>
      </c>
      <c r="F19" s="33">
        <v>2134.39</v>
      </c>
      <c r="G19" s="142">
        <f t="shared" ref="G19" si="7">D19-E19+F19</f>
        <v>90089.39</v>
      </c>
      <c r="H19" s="142">
        <f t="shared" ref="H19:H35" si="8">G19*18%</f>
        <v>16216.090199999999</v>
      </c>
      <c r="I19" s="40">
        <f t="shared" si="2"/>
        <v>106305.48019999999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97165</v>
      </c>
      <c r="E21" s="33">
        <v>1100</v>
      </c>
      <c r="F21" s="33">
        <v>2134.39</v>
      </c>
      <c r="G21" s="142">
        <f t="shared" ref="G21:G35" si="9">D21-E21+F21</f>
        <v>98199.39</v>
      </c>
      <c r="H21" s="142">
        <f t="shared" si="8"/>
        <v>17675.890199999998</v>
      </c>
      <c r="I21" s="40">
        <f t="shared" si="2"/>
        <v>115875.28019999999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86615</v>
      </c>
      <c r="E22" s="33">
        <v>1100</v>
      </c>
      <c r="F22" s="33">
        <v>2134.39</v>
      </c>
      <c r="G22" s="142">
        <f t="shared" si="9"/>
        <v>87649.39</v>
      </c>
      <c r="H22" s="142">
        <f t="shared" si="8"/>
        <v>15776.8902</v>
      </c>
      <c r="I22" s="40">
        <f t="shared" si="2"/>
        <v>103426.28019999999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90465</v>
      </c>
      <c r="E23" s="33">
        <v>1100</v>
      </c>
      <c r="F23" s="33">
        <v>2134.39</v>
      </c>
      <c r="G23" s="142">
        <f t="shared" si="9"/>
        <v>91499.39</v>
      </c>
      <c r="H23" s="142">
        <f t="shared" si="8"/>
        <v>16469.890199999998</v>
      </c>
      <c r="I23" s="40">
        <f t="shared" si="2"/>
        <v>107969.28019999999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>
        <v>96515</v>
      </c>
      <c r="E24" s="33">
        <v>1100</v>
      </c>
      <c r="F24" s="33">
        <v>2134.39</v>
      </c>
      <c r="G24" s="142">
        <f t="shared" si="9"/>
        <v>97549.39</v>
      </c>
      <c r="H24" s="142">
        <f t="shared" si="8"/>
        <v>17558.890199999998</v>
      </c>
      <c r="I24" s="40">
        <f t="shared" si="2"/>
        <v>115108.28019999999</v>
      </c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86035</v>
      </c>
      <c r="E25" s="33">
        <v>1100</v>
      </c>
      <c r="F25" s="33">
        <v>2134.39</v>
      </c>
      <c r="G25" s="142">
        <f t="shared" si="9"/>
        <v>87069.39</v>
      </c>
      <c r="H25" s="142">
        <f t="shared" si="8"/>
        <v>15672.4902</v>
      </c>
      <c r="I25" s="40">
        <f t="shared" si="2"/>
        <v>102741.8802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86565</v>
      </c>
      <c r="E26" s="33">
        <v>1100</v>
      </c>
      <c r="F26" s="33">
        <v>2134.39</v>
      </c>
      <c r="G26" s="142">
        <f t="shared" si="9"/>
        <v>87599.39</v>
      </c>
      <c r="H26" s="142">
        <f t="shared" si="8"/>
        <v>15767.8902</v>
      </c>
      <c r="I26" s="40">
        <f t="shared" si="2"/>
        <v>103367.28019999999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87715</v>
      </c>
      <c r="E27" s="33">
        <v>1100</v>
      </c>
      <c r="F27" s="33">
        <v>2134.39</v>
      </c>
      <c r="G27" s="142">
        <f t="shared" si="9"/>
        <v>88749.39</v>
      </c>
      <c r="H27" s="142">
        <f t="shared" si="8"/>
        <v>15974.8902</v>
      </c>
      <c r="I27" s="40">
        <f t="shared" si="2"/>
        <v>104724.28019999999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86395</v>
      </c>
      <c r="E28" s="33">
        <v>1100</v>
      </c>
      <c r="F28" s="33">
        <v>2134.39</v>
      </c>
      <c r="G28" s="142">
        <f t="shared" si="9"/>
        <v>87429.39</v>
      </c>
      <c r="H28" s="142">
        <f t="shared" si="8"/>
        <v>15737.290199999999</v>
      </c>
      <c r="I28" s="40">
        <f t="shared" si="2"/>
        <v>103166.6802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>
        <v>87315</v>
      </c>
      <c r="E29" s="33">
        <v>1100</v>
      </c>
      <c r="F29" s="33">
        <v>2134.39</v>
      </c>
      <c r="G29" s="142">
        <f t="shared" si="9"/>
        <v>88349.39</v>
      </c>
      <c r="H29" s="142">
        <f t="shared" si="8"/>
        <v>15902.8902</v>
      </c>
      <c r="I29" s="40">
        <f t="shared" si="2"/>
        <v>104252.28019999999</v>
      </c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>
        <v>87065</v>
      </c>
      <c r="E30" s="33">
        <v>1100</v>
      </c>
      <c r="F30" s="33">
        <v>2134.39</v>
      </c>
      <c r="G30" s="142">
        <f t="shared" si="9"/>
        <v>88099.39</v>
      </c>
      <c r="H30" s="142">
        <f t="shared" si="8"/>
        <v>15857.8902</v>
      </c>
      <c r="I30" s="40">
        <f t="shared" si="2"/>
        <v>103957.28019999999</v>
      </c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>
        <v>85195</v>
      </c>
      <c r="E31" s="33">
        <v>1100</v>
      </c>
      <c r="F31" s="33">
        <v>2134.39</v>
      </c>
      <c r="G31" s="142">
        <f t="shared" si="9"/>
        <v>86229.39</v>
      </c>
      <c r="H31" s="142">
        <f t="shared" si="8"/>
        <v>15521.290199999999</v>
      </c>
      <c r="I31" s="40">
        <f t="shared" si="2"/>
        <v>101750.6802</v>
      </c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>
        <v>87415</v>
      </c>
      <c r="E32" s="33">
        <v>1100</v>
      </c>
      <c r="F32" s="33">
        <v>2134.39</v>
      </c>
      <c r="G32" s="142">
        <f t="shared" si="9"/>
        <v>88449.39</v>
      </c>
      <c r="H32" s="142">
        <f t="shared" si="8"/>
        <v>15920.8902</v>
      </c>
      <c r="I32" s="40">
        <f t="shared" si="2"/>
        <v>104370.28019999999</v>
      </c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>
        <v>88115</v>
      </c>
      <c r="E33" s="33">
        <v>1100</v>
      </c>
      <c r="F33" s="33">
        <v>2134.39</v>
      </c>
      <c r="G33" s="142">
        <f t="shared" si="9"/>
        <v>89149.39</v>
      </c>
      <c r="H33" s="142">
        <f t="shared" si="8"/>
        <v>16046.8902</v>
      </c>
      <c r="I33" s="40">
        <f t="shared" si="2"/>
        <v>105196.28019999999</v>
      </c>
    </row>
    <row r="34" spans="1:9" s="41" customFormat="1" ht="15.75" x14ac:dyDescent="0.25">
      <c r="A34" s="37" t="s">
        <v>59</v>
      </c>
      <c r="B34" s="38" t="s">
        <v>60</v>
      </c>
      <c r="C34" s="39"/>
      <c r="D34" s="33">
        <v>79425</v>
      </c>
      <c r="E34" s="33">
        <v>0</v>
      </c>
      <c r="F34" s="33">
        <v>2134.39</v>
      </c>
      <c r="G34" s="142">
        <f t="shared" si="9"/>
        <v>81559.39</v>
      </c>
      <c r="H34" s="142">
        <f t="shared" si="8"/>
        <v>14680.690199999999</v>
      </c>
      <c r="I34" s="40">
        <f t="shared" si="2"/>
        <v>96240.080199999997</v>
      </c>
    </row>
    <row r="35" spans="1:9" s="41" customFormat="1" ht="15.75" x14ac:dyDescent="0.25">
      <c r="A35" s="37" t="s">
        <v>59</v>
      </c>
      <c r="B35" s="38" t="s">
        <v>61</v>
      </c>
      <c r="C35" s="39"/>
      <c r="D35" s="33">
        <v>79425</v>
      </c>
      <c r="E35" s="33">
        <v>0</v>
      </c>
      <c r="F35" s="33">
        <v>2134.39</v>
      </c>
      <c r="G35" s="142">
        <f t="shared" si="9"/>
        <v>81559.39</v>
      </c>
      <c r="H35" s="142">
        <f t="shared" si="8"/>
        <v>14680.690199999999</v>
      </c>
      <c r="I35" s="40">
        <f t="shared" si="2"/>
        <v>96240.080199999997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49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81">
        <v>82290</v>
      </c>
      <c r="E39" s="33">
        <v>1100</v>
      </c>
      <c r="F39" s="33">
        <v>2134.39</v>
      </c>
      <c r="G39" s="142">
        <f t="shared" ref="G39:G40" si="10">D39-E39+F39</f>
        <v>83324.39</v>
      </c>
      <c r="H39" s="142">
        <f t="shared" ref="H39:H63" si="11">G39*18%</f>
        <v>14998.3902</v>
      </c>
      <c r="I39" s="40">
        <f t="shared" ref="I39:I63" si="12">D39-E39+F39+H39</f>
        <v>98322.780199999994</v>
      </c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81">
        <v>82290</v>
      </c>
      <c r="E40" s="33">
        <v>1100</v>
      </c>
      <c r="F40" s="33">
        <v>2134.39</v>
      </c>
      <c r="G40" s="142">
        <f t="shared" si="10"/>
        <v>83324.39</v>
      </c>
      <c r="H40" s="142">
        <f t="shared" si="11"/>
        <v>14998.3902</v>
      </c>
      <c r="I40" s="40">
        <f t="shared" si="12"/>
        <v>98322.780199999994</v>
      </c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80990</v>
      </c>
      <c r="E42" s="33">
        <v>1100</v>
      </c>
      <c r="F42" s="33">
        <v>2134.39</v>
      </c>
      <c r="G42" s="142">
        <f t="shared" ref="G42:G44" si="13">D42-E42+F42</f>
        <v>82024.39</v>
      </c>
      <c r="H42" s="142">
        <f t="shared" si="11"/>
        <v>14764.3902</v>
      </c>
      <c r="I42" s="40">
        <f t="shared" si="12"/>
        <v>96788.780199999994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80190</v>
      </c>
      <c r="E43" s="33">
        <v>1100</v>
      </c>
      <c r="F43" s="33">
        <v>2134.39</v>
      </c>
      <c r="G43" s="142">
        <f t="shared" si="13"/>
        <v>81224.39</v>
      </c>
      <c r="H43" s="142">
        <f t="shared" si="11"/>
        <v>14620.3902</v>
      </c>
      <c r="I43" s="40">
        <f t="shared" si="12"/>
        <v>95844.780199999994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>
        <v>81690</v>
      </c>
      <c r="E44" s="33">
        <v>1100</v>
      </c>
      <c r="F44" s="33">
        <v>2134.39</v>
      </c>
      <c r="G44" s="142">
        <f t="shared" si="13"/>
        <v>82724.39</v>
      </c>
      <c r="H44" s="142">
        <f t="shared" si="11"/>
        <v>14890.3902</v>
      </c>
      <c r="I44" s="40">
        <f t="shared" si="12"/>
        <v>97614.780199999994</v>
      </c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80670</v>
      </c>
      <c r="E46" s="33">
        <v>1100</v>
      </c>
      <c r="F46" s="33">
        <v>2134.39</v>
      </c>
      <c r="G46" s="142">
        <f t="shared" ref="G46" si="14">D46-E46+F46</f>
        <v>81704.39</v>
      </c>
      <c r="H46" s="142">
        <f t="shared" si="11"/>
        <v>14706.790199999999</v>
      </c>
      <c r="I46" s="40">
        <f t="shared" si="12"/>
        <v>96411.180200000003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>
        <v>82480</v>
      </c>
      <c r="E48" s="33">
        <v>1100</v>
      </c>
      <c r="F48" s="33">
        <v>2134.39</v>
      </c>
      <c r="G48" s="142">
        <f t="shared" ref="G48:G52" si="15">D48-E48+F48</f>
        <v>83514.39</v>
      </c>
      <c r="H48" s="142">
        <f t="shared" si="11"/>
        <v>15032.590199999999</v>
      </c>
      <c r="I48" s="40">
        <f t="shared" si="12"/>
        <v>98546.980199999991</v>
      </c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>
        <v>82480</v>
      </c>
      <c r="E49" s="33">
        <v>1100</v>
      </c>
      <c r="F49" s="33">
        <v>2134.39</v>
      </c>
      <c r="G49" s="142">
        <f t="shared" si="15"/>
        <v>83514.39</v>
      </c>
      <c r="H49" s="142">
        <f t="shared" si="11"/>
        <v>15032.590199999999</v>
      </c>
      <c r="I49" s="40">
        <f t="shared" si="12"/>
        <v>98546.980199999991</v>
      </c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>
        <v>82610</v>
      </c>
      <c r="E50" s="33">
        <v>1100</v>
      </c>
      <c r="F50" s="33">
        <v>2134.39</v>
      </c>
      <c r="G50" s="142">
        <f t="shared" si="15"/>
        <v>83644.39</v>
      </c>
      <c r="H50" s="142">
        <f t="shared" si="11"/>
        <v>15055.9902</v>
      </c>
      <c r="I50" s="40">
        <f t="shared" si="12"/>
        <v>98700.3802</v>
      </c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>
        <v>86280</v>
      </c>
      <c r="E51" s="33">
        <v>1100</v>
      </c>
      <c r="F51" s="33">
        <v>2134.39</v>
      </c>
      <c r="G51" s="142">
        <f t="shared" si="15"/>
        <v>87314.39</v>
      </c>
      <c r="H51" s="142">
        <f t="shared" si="11"/>
        <v>15716.590199999999</v>
      </c>
      <c r="I51" s="40">
        <f t="shared" si="12"/>
        <v>103030.98019999999</v>
      </c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>
        <v>87140</v>
      </c>
      <c r="E52" s="33">
        <v>1100</v>
      </c>
      <c r="F52" s="33">
        <v>2134.39</v>
      </c>
      <c r="G52" s="142">
        <f t="shared" si="15"/>
        <v>88174.39</v>
      </c>
      <c r="H52" s="142">
        <f t="shared" si="11"/>
        <v>15871.3902</v>
      </c>
      <c r="I52" s="40">
        <f t="shared" si="12"/>
        <v>104045.78019999999</v>
      </c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>
        <v>87990</v>
      </c>
      <c r="E54" s="33">
        <v>1100</v>
      </c>
      <c r="F54" s="33">
        <v>2134.39</v>
      </c>
      <c r="G54" s="142">
        <f t="shared" ref="G54" si="16">D54-E54+F54</f>
        <v>89024.39</v>
      </c>
      <c r="H54" s="142">
        <f t="shared" si="11"/>
        <v>16024.3902</v>
      </c>
      <c r="I54" s="40">
        <f t="shared" si="12"/>
        <v>105048.78019999999</v>
      </c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>
        <v>83830</v>
      </c>
      <c r="E56" s="33">
        <v>1100</v>
      </c>
      <c r="F56" s="33">
        <v>2134.39</v>
      </c>
      <c r="G56" s="142">
        <f t="shared" ref="G56:G63" si="17">D56-E56+F56</f>
        <v>84864.39</v>
      </c>
      <c r="H56" s="142">
        <f t="shared" si="11"/>
        <v>15275.590199999999</v>
      </c>
      <c r="I56" s="40">
        <f t="shared" si="12"/>
        <v>100139.98019999999</v>
      </c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>
        <v>91216</v>
      </c>
      <c r="E57" s="33">
        <v>1100</v>
      </c>
      <c r="F57" s="33">
        <v>2134.39</v>
      </c>
      <c r="G57" s="142">
        <f t="shared" si="17"/>
        <v>92250.39</v>
      </c>
      <c r="H57" s="142">
        <f t="shared" si="11"/>
        <v>16605.070199999998</v>
      </c>
      <c r="I57" s="40">
        <f t="shared" si="12"/>
        <v>108855.4602</v>
      </c>
    </row>
    <row r="58" spans="1:9" s="41" customFormat="1" ht="15.75" x14ac:dyDescent="0.25">
      <c r="A58" s="37" t="s">
        <v>59</v>
      </c>
      <c r="B58" s="38" t="s">
        <v>108</v>
      </c>
      <c r="C58" s="59"/>
      <c r="D58" s="33">
        <v>75760</v>
      </c>
      <c r="E58" s="33">
        <v>0</v>
      </c>
      <c r="F58" s="33">
        <v>2134.39</v>
      </c>
      <c r="G58" s="142">
        <f t="shared" si="17"/>
        <v>77894.39</v>
      </c>
      <c r="H58" s="142">
        <f t="shared" si="11"/>
        <v>14020.9902</v>
      </c>
      <c r="I58" s="40">
        <f t="shared" si="12"/>
        <v>91915.3802</v>
      </c>
    </row>
    <row r="59" spans="1:9" s="41" customFormat="1" ht="15.75" x14ac:dyDescent="0.25">
      <c r="A59" s="37" t="s">
        <v>59</v>
      </c>
      <c r="B59" s="38" t="s">
        <v>109</v>
      </c>
      <c r="C59" s="59"/>
      <c r="D59" s="33">
        <v>70536</v>
      </c>
      <c r="E59" s="33">
        <v>0</v>
      </c>
      <c r="F59" s="33">
        <v>2134.39</v>
      </c>
      <c r="G59" s="142">
        <f t="shared" si="17"/>
        <v>72670.39</v>
      </c>
      <c r="H59" s="142">
        <f t="shared" si="11"/>
        <v>13080.670199999999</v>
      </c>
      <c r="I59" s="40">
        <f t="shared" si="12"/>
        <v>85751.060199999993</v>
      </c>
    </row>
    <row r="60" spans="1:9" s="41" customFormat="1" ht="15.75" x14ac:dyDescent="0.25">
      <c r="A60" s="37" t="s">
        <v>59</v>
      </c>
      <c r="B60" s="38" t="s">
        <v>111</v>
      </c>
      <c r="C60" s="59"/>
      <c r="D60" s="33">
        <v>76210</v>
      </c>
      <c r="E60" s="33">
        <v>0</v>
      </c>
      <c r="F60" s="33">
        <v>2134.39</v>
      </c>
      <c r="G60" s="142">
        <f t="shared" si="17"/>
        <v>78344.39</v>
      </c>
      <c r="H60" s="142">
        <f t="shared" si="11"/>
        <v>14101.9902</v>
      </c>
      <c r="I60" s="40">
        <f t="shared" si="12"/>
        <v>92446.3802</v>
      </c>
    </row>
    <row r="61" spans="1:9" s="41" customFormat="1" ht="15.75" x14ac:dyDescent="0.25">
      <c r="A61" s="37" t="s">
        <v>59</v>
      </c>
      <c r="B61" s="38" t="s">
        <v>110</v>
      </c>
      <c r="C61" s="59"/>
      <c r="D61" s="33">
        <v>73560</v>
      </c>
      <c r="E61" s="33">
        <v>0</v>
      </c>
      <c r="F61" s="33">
        <v>2134.39</v>
      </c>
      <c r="G61" s="142">
        <f t="shared" si="17"/>
        <v>75694.39</v>
      </c>
      <c r="H61" s="142">
        <f t="shared" si="11"/>
        <v>13624.9902</v>
      </c>
      <c r="I61" s="40">
        <f t="shared" si="12"/>
        <v>89319.3802</v>
      </c>
    </row>
    <row r="62" spans="1:9" s="41" customFormat="1" ht="15.75" x14ac:dyDescent="0.25">
      <c r="A62" s="37" t="s">
        <v>59</v>
      </c>
      <c r="B62" s="38" t="s">
        <v>112</v>
      </c>
      <c r="C62" s="59"/>
      <c r="D62" s="33">
        <v>77350</v>
      </c>
      <c r="E62" s="33">
        <v>0</v>
      </c>
      <c r="F62" s="33">
        <v>2134.39</v>
      </c>
      <c r="G62" s="142">
        <f t="shared" si="17"/>
        <v>79484.39</v>
      </c>
      <c r="H62" s="142">
        <f t="shared" si="11"/>
        <v>14307.190199999999</v>
      </c>
      <c r="I62" s="40">
        <f t="shared" si="12"/>
        <v>93791.580199999997</v>
      </c>
    </row>
    <row r="63" spans="1:9" s="41" customFormat="1" ht="16.5" thickBot="1" x14ac:dyDescent="0.3">
      <c r="A63" s="60" t="s">
        <v>59</v>
      </c>
      <c r="B63" s="61" t="s">
        <v>113</v>
      </c>
      <c r="C63" s="62"/>
      <c r="D63" s="33">
        <v>77460</v>
      </c>
      <c r="E63" s="63">
        <v>0</v>
      </c>
      <c r="F63" s="33">
        <v>2134.39</v>
      </c>
      <c r="G63" s="142">
        <f t="shared" si="17"/>
        <v>79594.39</v>
      </c>
      <c r="H63" s="142">
        <f t="shared" si="11"/>
        <v>14326.9902</v>
      </c>
      <c r="I63" s="40">
        <f t="shared" si="12"/>
        <v>93921.3802</v>
      </c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49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>
        <v>80940</v>
      </c>
      <c r="E67" s="33">
        <v>1100</v>
      </c>
      <c r="F67" s="33">
        <v>2134.39</v>
      </c>
      <c r="G67" s="142">
        <f t="shared" ref="G67:G72" si="18">D67-E67+F67</f>
        <v>81974.39</v>
      </c>
      <c r="H67" s="142">
        <f t="shared" ref="H67:H72" si="19">G67*18%</f>
        <v>14755.3902</v>
      </c>
      <c r="I67" s="40">
        <f t="shared" ref="I67:I77" si="20">D67-E67+F67+H67</f>
        <v>96729.780199999994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>
        <v>83490</v>
      </c>
      <c r="E68" s="33">
        <v>1100</v>
      </c>
      <c r="F68" s="33">
        <v>2134.39</v>
      </c>
      <c r="G68" s="142">
        <f t="shared" si="18"/>
        <v>84524.39</v>
      </c>
      <c r="H68" s="142">
        <f t="shared" si="19"/>
        <v>15214.3902</v>
      </c>
      <c r="I68" s="40">
        <f t="shared" si="20"/>
        <v>99738.780199999994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>
        <v>83990</v>
      </c>
      <c r="E69" s="33">
        <v>1100</v>
      </c>
      <c r="F69" s="33">
        <v>2134.39</v>
      </c>
      <c r="G69" s="142">
        <f t="shared" si="18"/>
        <v>85024.39</v>
      </c>
      <c r="H69" s="142">
        <f t="shared" si="19"/>
        <v>15304.3902</v>
      </c>
      <c r="I69" s="40">
        <f t="shared" si="20"/>
        <v>100328.78019999999</v>
      </c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>
        <v>85690</v>
      </c>
      <c r="E70" s="33">
        <v>1100</v>
      </c>
      <c r="F70" s="33">
        <v>2134.39</v>
      </c>
      <c r="G70" s="142">
        <f t="shared" si="18"/>
        <v>86724.39</v>
      </c>
      <c r="H70" s="142">
        <f t="shared" si="19"/>
        <v>15610.3902</v>
      </c>
      <c r="I70" s="40">
        <f t="shared" si="20"/>
        <v>102334.78019999999</v>
      </c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>
        <v>85790</v>
      </c>
      <c r="E71" s="33">
        <v>1100</v>
      </c>
      <c r="F71" s="33">
        <v>2134.39</v>
      </c>
      <c r="G71" s="142">
        <f t="shared" si="18"/>
        <v>86824.39</v>
      </c>
      <c r="H71" s="142">
        <f t="shared" si="19"/>
        <v>15628.3902</v>
      </c>
      <c r="I71" s="40">
        <f t="shared" si="20"/>
        <v>102452.78019999999</v>
      </c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>
        <v>87580</v>
      </c>
      <c r="E72" s="33">
        <v>1100</v>
      </c>
      <c r="F72" s="33">
        <v>2134.39</v>
      </c>
      <c r="G72" s="142">
        <f t="shared" si="18"/>
        <v>88614.39</v>
      </c>
      <c r="H72" s="142">
        <f t="shared" si="19"/>
        <v>15950.590199999999</v>
      </c>
      <c r="I72" s="40">
        <f t="shared" si="20"/>
        <v>104564.98019999999</v>
      </c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/>
      <c r="E74" s="33"/>
      <c r="F74" s="33"/>
      <c r="G74" s="142"/>
      <c r="H74" s="142"/>
      <c r="I74" s="40"/>
    </row>
    <row r="75" spans="1:9" s="41" customFormat="1" ht="15.75" x14ac:dyDescent="0.25">
      <c r="A75" s="37" t="s">
        <v>59</v>
      </c>
      <c r="B75" s="38" t="s">
        <v>132</v>
      </c>
      <c r="C75" s="59"/>
      <c r="D75" s="33">
        <v>74660</v>
      </c>
      <c r="E75" s="33">
        <v>0</v>
      </c>
      <c r="F75" s="33">
        <v>2134.39</v>
      </c>
      <c r="G75" s="142">
        <f t="shared" ref="G75:G77" si="21">D75-E75+F75</f>
        <v>76794.39</v>
      </c>
      <c r="H75" s="142">
        <f t="shared" ref="H75:H77" si="22">G75*18%</f>
        <v>13822.9902</v>
      </c>
      <c r="I75" s="40">
        <f t="shared" si="20"/>
        <v>90617.3802</v>
      </c>
    </row>
    <row r="76" spans="1:9" s="41" customFormat="1" ht="15.75" x14ac:dyDescent="0.25">
      <c r="A76" s="37" t="s">
        <v>59</v>
      </c>
      <c r="B76" s="38" t="s">
        <v>133</v>
      </c>
      <c r="C76" s="59"/>
      <c r="D76" s="33">
        <v>78560</v>
      </c>
      <c r="E76" s="33">
        <v>0</v>
      </c>
      <c r="F76" s="33">
        <v>2134.39</v>
      </c>
      <c r="G76" s="142">
        <f t="shared" si="21"/>
        <v>80694.39</v>
      </c>
      <c r="H76" s="142">
        <f t="shared" si="22"/>
        <v>14524.9902</v>
      </c>
      <c r="I76" s="40">
        <f t="shared" si="20"/>
        <v>95219.3802</v>
      </c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>
        <v>74060</v>
      </c>
      <c r="E77" s="63">
        <v>0</v>
      </c>
      <c r="F77" s="33">
        <v>2134.39</v>
      </c>
      <c r="G77" s="142">
        <f t="shared" si="21"/>
        <v>76194.39</v>
      </c>
      <c r="H77" s="142">
        <f t="shared" si="22"/>
        <v>13714.9902</v>
      </c>
      <c r="I77" s="40">
        <f t="shared" si="20"/>
        <v>89909.3802</v>
      </c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65" zoomScaleNormal="100" workbookViewId="0">
      <selection activeCell="D87" sqref="D87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2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2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2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2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thickBot="1" x14ac:dyDescent="0.3">
      <c r="A5" s="19"/>
      <c r="B5" s="227" t="s">
        <v>4</v>
      </c>
      <c r="C5" s="227"/>
      <c r="D5" s="227"/>
      <c r="E5" s="227"/>
      <c r="F5" s="227"/>
      <c r="G5" s="227"/>
      <c r="H5" s="227"/>
      <c r="I5" s="143" t="s">
        <v>195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85682</v>
      </c>
      <c r="E9" s="33">
        <v>1100</v>
      </c>
      <c r="F9" s="33">
        <v>2266.48</v>
      </c>
      <c r="G9" s="142">
        <f t="shared" ref="G9:G18" si="0">D9-E9+F9</f>
        <v>86848.48</v>
      </c>
      <c r="H9" s="142">
        <f t="shared" ref="H9:H18" si="1">G9*18%</f>
        <v>15632.7264</v>
      </c>
      <c r="I9" s="40">
        <f>D9-E9+F9+H9</f>
        <v>102481.2064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>
        <v>85682</v>
      </c>
      <c r="E10" s="33">
        <v>1100</v>
      </c>
      <c r="F10" s="33">
        <v>2266.48</v>
      </c>
      <c r="G10" s="142">
        <f t="shared" si="0"/>
        <v>86848.48</v>
      </c>
      <c r="H10" s="142">
        <f t="shared" si="1"/>
        <v>15632.7264</v>
      </c>
      <c r="I10" s="40">
        <f t="shared" ref="I10:I33" si="2">D10-E10+F10+H10</f>
        <v>102481.2064</v>
      </c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86382</v>
      </c>
      <c r="E13" s="33">
        <v>1100</v>
      </c>
      <c r="F13" s="33">
        <v>2266.48</v>
      </c>
      <c r="G13" s="142">
        <f t="shared" si="0"/>
        <v>87548.479999999996</v>
      </c>
      <c r="H13" s="142">
        <f t="shared" si="1"/>
        <v>15758.7264</v>
      </c>
      <c r="I13" s="40">
        <f t="shared" si="2"/>
        <v>103307.2064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/>
      <c r="E15" s="33"/>
      <c r="F15" s="33"/>
      <c r="G15" s="142"/>
      <c r="H15" s="142"/>
      <c r="I15" s="40"/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>
        <v>89332</v>
      </c>
      <c r="E16" s="33">
        <v>1100</v>
      </c>
      <c r="F16" s="33">
        <v>2266.48</v>
      </c>
      <c r="G16" s="142">
        <f t="shared" si="0"/>
        <v>90498.48</v>
      </c>
      <c r="H16" s="142">
        <f t="shared" si="1"/>
        <v>16289.7264</v>
      </c>
      <c r="I16" s="40">
        <f t="shared" si="2"/>
        <v>106788.2064</v>
      </c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>
        <v>89332</v>
      </c>
      <c r="E17" s="33">
        <v>1100</v>
      </c>
      <c r="F17" s="33">
        <v>2266.48</v>
      </c>
      <c r="G17" s="142">
        <f t="shared" si="0"/>
        <v>90498.48</v>
      </c>
      <c r="H17" s="142">
        <f t="shared" si="1"/>
        <v>16289.7264</v>
      </c>
      <c r="I17" s="40">
        <f t="shared" si="2"/>
        <v>106788.2064</v>
      </c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>
        <v>89332</v>
      </c>
      <c r="E18" s="33">
        <v>1100</v>
      </c>
      <c r="F18" s="33">
        <v>2266.48</v>
      </c>
      <c r="G18" s="142">
        <f t="shared" si="0"/>
        <v>90498.48</v>
      </c>
      <c r="H18" s="142">
        <f t="shared" si="1"/>
        <v>16289.7264</v>
      </c>
      <c r="I18" s="40">
        <f t="shared" si="2"/>
        <v>106788.2064</v>
      </c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/>
      <c r="E19" s="33"/>
      <c r="F19" s="33"/>
      <c r="G19" s="142"/>
      <c r="H19" s="142"/>
      <c r="I19" s="40"/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/>
      <c r="E21" s="33"/>
      <c r="F21" s="33"/>
      <c r="G21" s="142"/>
      <c r="H21" s="142"/>
      <c r="I21" s="40"/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86892</v>
      </c>
      <c r="E22" s="33">
        <v>1100</v>
      </c>
      <c r="F22" s="33">
        <v>2266.48</v>
      </c>
      <c r="G22" s="142">
        <f t="shared" ref="G22:G23" si="3">D22-E22+F22</f>
        <v>88058.48</v>
      </c>
      <c r="H22" s="142">
        <f t="shared" ref="H22:H23" si="4">G22*18%</f>
        <v>15850.526399999999</v>
      </c>
      <c r="I22" s="40">
        <f t="shared" si="2"/>
        <v>103909.0064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89942</v>
      </c>
      <c r="E23" s="33">
        <v>1100</v>
      </c>
      <c r="F23" s="33">
        <v>2266.48</v>
      </c>
      <c r="G23" s="142">
        <f t="shared" si="3"/>
        <v>91108.479999999996</v>
      </c>
      <c r="H23" s="142">
        <f t="shared" si="4"/>
        <v>16399.526399999999</v>
      </c>
      <c r="I23" s="40">
        <f t="shared" si="2"/>
        <v>107508.0064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/>
      <c r="E24" s="33"/>
      <c r="F24" s="33"/>
      <c r="G24" s="142"/>
      <c r="H24" s="142"/>
      <c r="I24" s="40"/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86212</v>
      </c>
      <c r="E25" s="33">
        <v>1100</v>
      </c>
      <c r="F25" s="33">
        <v>2266.48</v>
      </c>
      <c r="G25" s="142">
        <f t="shared" ref="G25:G33" si="5">D25-E25+F25</f>
        <v>87378.48</v>
      </c>
      <c r="H25" s="142">
        <f t="shared" ref="H25:H33" si="6">G25*18%</f>
        <v>15728.126399999999</v>
      </c>
      <c r="I25" s="40">
        <f t="shared" si="2"/>
        <v>103106.60639999999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86942</v>
      </c>
      <c r="E26" s="33">
        <v>1100</v>
      </c>
      <c r="F26" s="33">
        <v>2266.48</v>
      </c>
      <c r="G26" s="142">
        <f t="shared" si="5"/>
        <v>88108.479999999996</v>
      </c>
      <c r="H26" s="142">
        <f t="shared" si="6"/>
        <v>15859.526399999999</v>
      </c>
      <c r="I26" s="40">
        <f t="shared" si="2"/>
        <v>103968.0064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88892</v>
      </c>
      <c r="E27" s="33">
        <v>1100</v>
      </c>
      <c r="F27" s="33">
        <v>2266.48</v>
      </c>
      <c r="G27" s="142">
        <f t="shared" si="5"/>
        <v>90058.48</v>
      </c>
      <c r="H27" s="142">
        <f t="shared" si="6"/>
        <v>16210.526399999999</v>
      </c>
      <c r="I27" s="40">
        <f t="shared" si="2"/>
        <v>106269.0064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87572</v>
      </c>
      <c r="E28" s="33">
        <v>1100</v>
      </c>
      <c r="F28" s="33">
        <v>2266.48</v>
      </c>
      <c r="G28" s="142">
        <f t="shared" si="5"/>
        <v>88738.48</v>
      </c>
      <c r="H28" s="142">
        <f t="shared" si="6"/>
        <v>15972.926399999998</v>
      </c>
      <c r="I28" s="40">
        <f t="shared" si="2"/>
        <v>104711.40639999999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>
        <v>87292</v>
      </c>
      <c r="E29" s="33">
        <v>1100</v>
      </c>
      <c r="F29" s="33">
        <v>2266.48</v>
      </c>
      <c r="G29" s="142">
        <f t="shared" si="5"/>
        <v>88458.48</v>
      </c>
      <c r="H29" s="142">
        <f t="shared" si="6"/>
        <v>15922.526399999999</v>
      </c>
      <c r="I29" s="40">
        <f t="shared" si="2"/>
        <v>104381.0064</v>
      </c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>
        <v>87442</v>
      </c>
      <c r="E30" s="33">
        <v>1100</v>
      </c>
      <c r="F30" s="33">
        <v>2266.48</v>
      </c>
      <c r="G30" s="142">
        <f t="shared" si="5"/>
        <v>88608.48</v>
      </c>
      <c r="H30" s="142">
        <f t="shared" si="6"/>
        <v>15949.526399999999</v>
      </c>
      <c r="I30" s="40">
        <f t="shared" si="2"/>
        <v>104558.0064</v>
      </c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>
        <v>86572</v>
      </c>
      <c r="E31" s="33">
        <v>1100</v>
      </c>
      <c r="F31" s="33">
        <v>2266.48</v>
      </c>
      <c r="G31" s="142">
        <f t="shared" si="5"/>
        <v>87738.48</v>
      </c>
      <c r="H31" s="142">
        <f t="shared" si="6"/>
        <v>15792.926399999998</v>
      </c>
      <c r="I31" s="40">
        <f t="shared" si="2"/>
        <v>103531.40639999999</v>
      </c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>
        <v>87592</v>
      </c>
      <c r="E32" s="33">
        <v>1100</v>
      </c>
      <c r="F32" s="33">
        <v>2266.48</v>
      </c>
      <c r="G32" s="142">
        <f t="shared" si="5"/>
        <v>88758.48</v>
      </c>
      <c r="H32" s="142">
        <f t="shared" si="6"/>
        <v>15976.526399999999</v>
      </c>
      <c r="I32" s="40">
        <f t="shared" si="2"/>
        <v>104735.0064</v>
      </c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>
        <v>88392</v>
      </c>
      <c r="E33" s="33">
        <v>1100</v>
      </c>
      <c r="F33" s="33">
        <v>2266.48</v>
      </c>
      <c r="G33" s="142">
        <f t="shared" si="5"/>
        <v>89558.48</v>
      </c>
      <c r="H33" s="142">
        <f t="shared" si="6"/>
        <v>16120.526399999999</v>
      </c>
      <c r="I33" s="40">
        <f t="shared" si="2"/>
        <v>105679.0064</v>
      </c>
    </row>
    <row r="34" spans="1:9" s="41" customFormat="1" ht="15.75" x14ac:dyDescent="0.25">
      <c r="A34" s="37" t="s">
        <v>59</v>
      </c>
      <c r="B34" s="38" t="s">
        <v>60</v>
      </c>
      <c r="C34" s="39"/>
      <c r="D34" s="33"/>
      <c r="E34" s="33"/>
      <c r="F34" s="33"/>
      <c r="G34" s="142"/>
      <c r="H34" s="142"/>
      <c r="I34" s="40"/>
    </row>
    <row r="35" spans="1:9" s="41" customFormat="1" ht="15.75" x14ac:dyDescent="0.25">
      <c r="A35" s="37" t="s">
        <v>59</v>
      </c>
      <c r="B35" s="38" t="s">
        <v>61</v>
      </c>
      <c r="C35" s="39"/>
      <c r="D35" s="33"/>
      <c r="E35" s="33"/>
      <c r="F35" s="33"/>
      <c r="G35" s="142"/>
      <c r="H35" s="142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/>
      <c r="H39" s="142"/>
      <c r="I39" s="40"/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/>
      <c r="E40" s="33"/>
      <c r="F40" s="33"/>
      <c r="G40" s="142"/>
      <c r="H40" s="142"/>
      <c r="I40" s="40"/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/>
      <c r="E42" s="33"/>
      <c r="F42" s="33"/>
      <c r="G42" s="142"/>
      <c r="H42" s="142"/>
      <c r="I42" s="40"/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/>
      <c r="E43" s="33"/>
      <c r="F43" s="33"/>
      <c r="G43" s="142"/>
      <c r="H43" s="142"/>
      <c r="I43" s="40"/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/>
      <c r="E44" s="33"/>
      <c r="F44" s="33"/>
      <c r="G44" s="142"/>
      <c r="H44" s="142"/>
      <c r="I44" s="40"/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/>
      <c r="E46" s="33"/>
      <c r="F46" s="33"/>
      <c r="G46" s="142"/>
      <c r="H46" s="142"/>
      <c r="I46" s="40"/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/>
      <c r="E48" s="33"/>
      <c r="F48" s="33"/>
      <c r="G48" s="142"/>
      <c r="H48" s="142"/>
      <c r="I48" s="40"/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/>
      <c r="E49" s="33"/>
      <c r="F49" s="33"/>
      <c r="G49" s="142"/>
      <c r="H49" s="142"/>
      <c r="I49" s="40"/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33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116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33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6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/>
      <c r="E67" s="33"/>
      <c r="F67" s="33"/>
      <c r="G67" s="142"/>
      <c r="H67" s="142"/>
      <c r="I67" s="40"/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/>
      <c r="E68" s="33"/>
      <c r="F68" s="33"/>
      <c r="G68" s="142"/>
      <c r="H68" s="142"/>
      <c r="I68" s="40"/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/>
      <c r="E69" s="33"/>
      <c r="F69" s="33"/>
      <c r="G69" s="142"/>
      <c r="H69" s="142"/>
      <c r="I69" s="40"/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/>
      <c r="E70" s="33"/>
      <c r="F70" s="33"/>
      <c r="G70" s="142"/>
      <c r="H70" s="142"/>
      <c r="I70" s="40"/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/>
      <c r="E71" s="33"/>
      <c r="F71" s="33"/>
      <c r="G71" s="142"/>
      <c r="H71" s="142"/>
      <c r="I71" s="40"/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/>
      <c r="E72" s="33"/>
      <c r="F72" s="33"/>
      <c r="G72" s="142"/>
      <c r="H72" s="142"/>
      <c r="I72" s="40"/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/>
      <c r="E74" s="33"/>
      <c r="F74" s="33"/>
      <c r="G74" s="142"/>
      <c r="H74" s="142"/>
      <c r="I74" s="40"/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57" zoomScaleNormal="100" workbookViewId="0">
      <selection activeCell="D79" sqref="D79:E79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2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2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2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2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thickBot="1" x14ac:dyDescent="0.3">
      <c r="A5" s="19"/>
      <c r="B5" s="227" t="s">
        <v>4</v>
      </c>
      <c r="C5" s="227"/>
      <c r="D5" s="227"/>
      <c r="E5" s="227"/>
      <c r="F5" s="227"/>
      <c r="G5" s="227"/>
      <c r="H5" s="227"/>
      <c r="I5" s="143" t="s">
        <v>196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/>
      <c r="E9" s="33"/>
      <c r="F9" s="33"/>
      <c r="G9" s="142"/>
      <c r="H9" s="142"/>
      <c r="I9" s="40"/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/>
      <c r="E10" s="33"/>
      <c r="F10" s="33"/>
      <c r="G10" s="142"/>
      <c r="H10" s="142"/>
      <c r="I10" s="40"/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/>
      <c r="E13" s="33"/>
      <c r="F13" s="33"/>
      <c r="G13" s="142"/>
      <c r="H13" s="142"/>
      <c r="I13" s="40"/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188">
        <v>86351</v>
      </c>
      <c r="E15" s="33">
        <v>1100</v>
      </c>
      <c r="F15" s="33">
        <v>3972.8</v>
      </c>
      <c r="G15" s="142">
        <f t="shared" ref="G15" si="0">D15-E15+F15</f>
        <v>89223.8</v>
      </c>
      <c r="H15" s="142">
        <f t="shared" ref="H15" si="1">G15*18%</f>
        <v>16060.284</v>
      </c>
      <c r="I15" s="40">
        <f t="shared" ref="I15" si="2">D15-E15+F15+H15</f>
        <v>105284.084</v>
      </c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/>
      <c r="E19" s="33"/>
      <c r="F19" s="33"/>
      <c r="G19" s="142"/>
      <c r="H19" s="142"/>
      <c r="I19" s="40"/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/>
      <c r="E21" s="33"/>
      <c r="F21" s="33"/>
      <c r="G21" s="142"/>
      <c r="H21" s="142"/>
      <c r="I21" s="40"/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/>
      <c r="E22" s="33"/>
      <c r="F22" s="33"/>
      <c r="G22" s="142"/>
      <c r="H22" s="142"/>
      <c r="I22" s="40"/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/>
      <c r="E23" s="33"/>
      <c r="F23" s="33"/>
      <c r="G23" s="142"/>
      <c r="H23" s="142"/>
      <c r="I23" s="40"/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/>
      <c r="E24" s="33"/>
      <c r="F24" s="33"/>
      <c r="G24" s="142"/>
      <c r="H24" s="142"/>
      <c r="I24" s="40"/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/>
      <c r="E25" s="33"/>
      <c r="F25" s="33"/>
      <c r="G25" s="142"/>
      <c r="H25" s="142"/>
      <c r="I25" s="40"/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/>
      <c r="E26" s="33"/>
      <c r="F26" s="33"/>
      <c r="G26" s="142"/>
      <c r="H26" s="142"/>
      <c r="I26" s="40"/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/>
      <c r="E27" s="33"/>
      <c r="F27" s="33"/>
      <c r="G27" s="142"/>
      <c r="H27" s="142"/>
      <c r="I27" s="40"/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/>
      <c r="E28" s="33"/>
      <c r="F28" s="33"/>
      <c r="G28" s="142"/>
      <c r="H28" s="142"/>
      <c r="I28" s="40"/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/>
      <c r="E29" s="33"/>
      <c r="F29" s="33"/>
      <c r="G29" s="142"/>
      <c r="H29" s="142"/>
      <c r="I29" s="40"/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/>
      <c r="E30" s="33"/>
      <c r="F30" s="33"/>
      <c r="G30" s="142"/>
      <c r="H30" s="142"/>
      <c r="I30" s="40"/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/>
      <c r="E31" s="33"/>
      <c r="F31" s="33"/>
      <c r="G31" s="142"/>
      <c r="H31" s="142"/>
      <c r="I31" s="40"/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/>
      <c r="E32" s="33"/>
      <c r="F32" s="33"/>
      <c r="G32" s="142"/>
      <c r="H32" s="142"/>
      <c r="I32" s="40"/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/>
      <c r="E33" s="33"/>
      <c r="F33" s="33"/>
      <c r="G33" s="142"/>
      <c r="H33" s="142"/>
      <c r="I33" s="40"/>
    </row>
    <row r="34" spans="1:9" s="41" customFormat="1" ht="15.75" x14ac:dyDescent="0.25">
      <c r="A34" s="37" t="s">
        <v>59</v>
      </c>
      <c r="B34" s="38" t="s">
        <v>60</v>
      </c>
      <c r="C34" s="39"/>
      <c r="D34" s="33"/>
      <c r="E34" s="33"/>
      <c r="F34" s="33"/>
      <c r="G34" s="142"/>
      <c r="H34" s="142"/>
      <c r="I34" s="40"/>
    </row>
    <row r="35" spans="1:9" s="41" customFormat="1" ht="15.75" x14ac:dyDescent="0.25">
      <c r="A35" s="37" t="s">
        <v>59</v>
      </c>
      <c r="B35" s="38" t="s">
        <v>61</v>
      </c>
      <c r="C35" s="39"/>
      <c r="D35" s="33"/>
      <c r="E35" s="33"/>
      <c r="F35" s="33"/>
      <c r="G35" s="142"/>
      <c r="H35" s="142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188">
        <v>82236</v>
      </c>
      <c r="E39" s="33">
        <v>1100</v>
      </c>
      <c r="F39" s="33">
        <v>3972.8</v>
      </c>
      <c r="G39" s="142">
        <f t="shared" ref="G39:G40" si="3">D39-E39+F39</f>
        <v>85108.800000000003</v>
      </c>
      <c r="H39" s="142">
        <f t="shared" ref="H39:H40" si="4">G39*18%</f>
        <v>15319.584000000001</v>
      </c>
      <c r="I39" s="40">
        <f t="shared" ref="I39:I49" si="5">D39-E39+F39+H39</f>
        <v>100428.38400000001</v>
      </c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188">
        <v>82136</v>
      </c>
      <c r="E40" s="33">
        <v>1100</v>
      </c>
      <c r="F40" s="33">
        <v>3972.8</v>
      </c>
      <c r="G40" s="142">
        <f t="shared" si="3"/>
        <v>85008.8</v>
      </c>
      <c r="H40" s="142">
        <f t="shared" si="4"/>
        <v>15301.584000000001</v>
      </c>
      <c r="I40" s="40">
        <f t="shared" si="5"/>
        <v>100310.38400000001</v>
      </c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188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188"/>
      <c r="E42" s="33"/>
      <c r="F42" s="33"/>
      <c r="G42" s="142"/>
      <c r="H42" s="142"/>
      <c r="I42" s="40"/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188"/>
      <c r="E43" s="33"/>
      <c r="F43" s="33"/>
      <c r="G43" s="142"/>
      <c r="H43" s="142"/>
      <c r="I43" s="40"/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188"/>
      <c r="E44" s="33"/>
      <c r="F44" s="33"/>
      <c r="G44" s="142"/>
      <c r="H44" s="142"/>
      <c r="I44" s="40"/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188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188"/>
      <c r="E46" s="33"/>
      <c r="F46" s="33"/>
      <c r="G46" s="142"/>
      <c r="H46" s="142"/>
      <c r="I46" s="40"/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188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188">
        <v>82576</v>
      </c>
      <c r="E48" s="33">
        <v>1100</v>
      </c>
      <c r="F48" s="33">
        <v>3972.8</v>
      </c>
      <c r="G48" s="142">
        <f t="shared" ref="G48:G49" si="6">D48-E48+F48</f>
        <v>85448.8</v>
      </c>
      <c r="H48" s="142">
        <f t="shared" ref="H48:H49" si="7">G48*18%</f>
        <v>15380.784</v>
      </c>
      <c r="I48" s="40">
        <f t="shared" si="5"/>
        <v>100829.584</v>
      </c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188">
        <v>82576</v>
      </c>
      <c r="E49" s="33">
        <v>1100</v>
      </c>
      <c r="F49" s="33">
        <v>3972.8</v>
      </c>
      <c r="G49" s="142">
        <f t="shared" si="6"/>
        <v>85448.8</v>
      </c>
      <c r="H49" s="142">
        <f t="shared" si="7"/>
        <v>15380.784</v>
      </c>
      <c r="I49" s="40">
        <f t="shared" si="5"/>
        <v>100829.584</v>
      </c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188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188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188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189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188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188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188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90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188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188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188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188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188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191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90">
        <v>80936</v>
      </c>
      <c r="E67" s="33">
        <v>1100</v>
      </c>
      <c r="F67" s="33">
        <v>3972.8</v>
      </c>
      <c r="G67" s="142">
        <f t="shared" ref="G67:G70" si="8">D67-E67+F67</f>
        <v>83808.800000000003</v>
      </c>
      <c r="H67" s="142">
        <f t="shared" ref="H67:H70" si="9">G67*18%</f>
        <v>15085.584000000001</v>
      </c>
      <c r="I67" s="40">
        <f t="shared" ref="I67:I77" si="10">D67-E67+F67+H67</f>
        <v>98894.384000000005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90">
        <v>80936</v>
      </c>
      <c r="E68" s="33">
        <v>1100</v>
      </c>
      <c r="F68" s="33">
        <v>3972.8</v>
      </c>
      <c r="G68" s="142">
        <f t="shared" si="8"/>
        <v>83808.800000000003</v>
      </c>
      <c r="H68" s="142">
        <f t="shared" si="9"/>
        <v>15085.584000000001</v>
      </c>
      <c r="I68" s="40">
        <f t="shared" si="10"/>
        <v>98894.384000000005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90">
        <v>81436</v>
      </c>
      <c r="E69" s="33">
        <v>1100</v>
      </c>
      <c r="F69" s="33">
        <v>3972.8</v>
      </c>
      <c r="G69" s="142">
        <f t="shared" si="8"/>
        <v>84308.800000000003</v>
      </c>
      <c r="H69" s="142">
        <f t="shared" si="9"/>
        <v>15175.584000000001</v>
      </c>
      <c r="I69" s="40">
        <f t="shared" si="10"/>
        <v>99484.384000000005</v>
      </c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90">
        <v>84636</v>
      </c>
      <c r="E70" s="33">
        <v>1100</v>
      </c>
      <c r="F70" s="33">
        <v>3972.8</v>
      </c>
      <c r="G70" s="142">
        <f t="shared" si="8"/>
        <v>87508.800000000003</v>
      </c>
      <c r="H70" s="142">
        <f t="shared" si="9"/>
        <v>15751.584000000001</v>
      </c>
      <c r="I70" s="40">
        <f t="shared" si="10"/>
        <v>103260.38400000001</v>
      </c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90"/>
      <c r="E71" s="33"/>
      <c r="F71" s="33"/>
      <c r="G71" s="142"/>
      <c r="H71" s="142"/>
      <c r="I71" s="40"/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90"/>
      <c r="E72" s="33"/>
      <c r="F72" s="33"/>
      <c r="G72" s="142"/>
      <c r="H72" s="142"/>
      <c r="I72" s="40"/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90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90"/>
      <c r="E74" s="33"/>
      <c r="F74" s="33"/>
      <c r="G74" s="142"/>
      <c r="H74" s="142"/>
      <c r="I74" s="40"/>
    </row>
    <row r="75" spans="1:9" s="41" customFormat="1" ht="15.75" x14ac:dyDescent="0.25">
      <c r="A75" s="37" t="s">
        <v>59</v>
      </c>
      <c r="B75" s="38" t="s">
        <v>132</v>
      </c>
      <c r="C75" s="59"/>
      <c r="D75" s="188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188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191">
        <v>74056</v>
      </c>
      <c r="E77" s="63">
        <v>0</v>
      </c>
      <c r="F77" s="33">
        <v>3972.8</v>
      </c>
      <c r="G77" s="142">
        <f t="shared" ref="G77" si="11">D77-E77+F77</f>
        <v>78028.800000000003</v>
      </c>
      <c r="H77" s="142">
        <f t="shared" ref="H77" si="12">G77*18%</f>
        <v>14045.183999999999</v>
      </c>
      <c r="I77" s="40">
        <f t="shared" si="10"/>
        <v>92073.983999999997</v>
      </c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187" t="s">
        <v>197</v>
      </c>
      <c r="G84" s="187"/>
      <c r="H84" s="187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187" t="s">
        <v>198</v>
      </c>
      <c r="G85" s="187"/>
      <c r="H85" s="187">
        <v>3943</v>
      </c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187" t="s">
        <v>199</v>
      </c>
      <c r="G86" s="187"/>
      <c r="H86" s="187">
        <v>3972.8</v>
      </c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25" zoomScaleNormal="100" workbookViewId="0">
      <selection activeCell="E48" sqref="E48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2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2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2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2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thickBot="1" x14ac:dyDescent="0.3">
      <c r="A5" s="19"/>
      <c r="B5" s="227" t="s">
        <v>4</v>
      </c>
      <c r="C5" s="227"/>
      <c r="D5" s="227"/>
      <c r="E5" s="227"/>
      <c r="F5" s="227"/>
      <c r="G5" s="227"/>
      <c r="H5" s="227"/>
      <c r="I5" s="143" t="s">
        <v>201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83195</v>
      </c>
      <c r="E9" s="33">
        <v>1100</v>
      </c>
      <c r="F9" s="33">
        <v>3283.52</v>
      </c>
      <c r="G9" s="142">
        <f t="shared" ref="G9:G10" si="0">D9-E9+F9</f>
        <v>85378.52</v>
      </c>
      <c r="H9" s="142">
        <f t="shared" ref="H9:H10" si="1">G9*18%</f>
        <v>15368.133600000001</v>
      </c>
      <c r="I9" s="40">
        <f>D9-E9+F9+H9</f>
        <v>100746.65360000001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>
        <v>83195</v>
      </c>
      <c r="E10" s="33">
        <v>1100</v>
      </c>
      <c r="F10" s="33">
        <v>3283.52</v>
      </c>
      <c r="G10" s="142">
        <f t="shared" si="0"/>
        <v>85378.52</v>
      </c>
      <c r="H10" s="142">
        <f t="shared" si="1"/>
        <v>15368.133600000001</v>
      </c>
      <c r="I10" s="40">
        <f t="shared" ref="I10:I35" si="2">D10-E10+F10+H10</f>
        <v>100746.65360000001</v>
      </c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83595</v>
      </c>
      <c r="E13" s="33">
        <v>1100</v>
      </c>
      <c r="F13" s="33">
        <v>3283.52</v>
      </c>
      <c r="G13" s="142">
        <f t="shared" ref="G13" si="3">D13-E13+F13</f>
        <v>85778.52</v>
      </c>
      <c r="H13" s="142">
        <f t="shared" ref="H13" si="4">G13*18%</f>
        <v>15440.133600000001</v>
      </c>
      <c r="I13" s="40">
        <f t="shared" si="2"/>
        <v>101218.65360000001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>
        <v>84145</v>
      </c>
      <c r="E15" s="33">
        <v>1100</v>
      </c>
      <c r="F15" s="33">
        <v>3283.52</v>
      </c>
      <c r="G15" s="142">
        <f t="shared" ref="G15" si="5">D15-E15+F15</f>
        <v>86328.52</v>
      </c>
      <c r="H15" s="142">
        <f t="shared" ref="H15" si="6">G15*18%</f>
        <v>15539.133600000001</v>
      </c>
      <c r="I15" s="40">
        <f t="shared" si="2"/>
        <v>101867.65360000001</v>
      </c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85645</v>
      </c>
      <c r="E19" s="33">
        <v>1100</v>
      </c>
      <c r="F19" s="33">
        <v>3283.52</v>
      </c>
      <c r="G19" s="142">
        <f t="shared" ref="G19" si="7">D19-E19+F19</f>
        <v>87828.52</v>
      </c>
      <c r="H19" s="142">
        <f t="shared" ref="H19" si="8">G19*18%</f>
        <v>15809.133600000001</v>
      </c>
      <c r="I19" s="40">
        <f t="shared" si="2"/>
        <v>103637.65360000001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93805</v>
      </c>
      <c r="E21" s="33">
        <v>1100</v>
      </c>
      <c r="F21" s="33">
        <v>3283.52</v>
      </c>
      <c r="G21" s="142">
        <f t="shared" ref="G21:G35" si="9">D21-E21+F21</f>
        <v>95988.52</v>
      </c>
      <c r="H21" s="142">
        <f t="shared" ref="H21:H35" si="10">G21*18%</f>
        <v>17277.9336</v>
      </c>
      <c r="I21" s="40">
        <f t="shared" si="2"/>
        <v>113266.45360000001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85755</v>
      </c>
      <c r="E22" s="33">
        <v>1100</v>
      </c>
      <c r="F22" s="33">
        <v>3283.52</v>
      </c>
      <c r="G22" s="142">
        <f t="shared" si="9"/>
        <v>87938.52</v>
      </c>
      <c r="H22" s="142">
        <f t="shared" si="10"/>
        <v>15828.9336</v>
      </c>
      <c r="I22" s="40">
        <f t="shared" si="2"/>
        <v>103767.45360000001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91005</v>
      </c>
      <c r="E23" s="33">
        <v>1100</v>
      </c>
      <c r="F23" s="33">
        <v>3283.52</v>
      </c>
      <c r="G23" s="142">
        <f t="shared" si="9"/>
        <v>93188.52</v>
      </c>
      <c r="H23" s="142">
        <f t="shared" si="10"/>
        <v>16773.9336</v>
      </c>
      <c r="I23" s="40">
        <f t="shared" si="2"/>
        <v>109962.45360000001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>
        <v>95655</v>
      </c>
      <c r="E24" s="33">
        <v>1100</v>
      </c>
      <c r="F24" s="33">
        <v>3283.52</v>
      </c>
      <c r="G24" s="142">
        <f t="shared" si="9"/>
        <v>97838.52</v>
      </c>
      <c r="H24" s="142">
        <f t="shared" si="10"/>
        <v>17610.9336</v>
      </c>
      <c r="I24" s="40">
        <f t="shared" si="2"/>
        <v>115449.45360000001</v>
      </c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86375</v>
      </c>
      <c r="E25" s="33">
        <v>1100</v>
      </c>
      <c r="F25" s="33">
        <v>3283.52</v>
      </c>
      <c r="G25" s="142">
        <f t="shared" si="9"/>
        <v>88558.52</v>
      </c>
      <c r="H25" s="142">
        <f t="shared" si="10"/>
        <v>15940.533600000001</v>
      </c>
      <c r="I25" s="40">
        <f t="shared" si="2"/>
        <v>104499.0536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85705</v>
      </c>
      <c r="E26" s="33">
        <v>1100</v>
      </c>
      <c r="F26" s="33">
        <v>3283.52</v>
      </c>
      <c r="G26" s="142">
        <f t="shared" si="9"/>
        <v>87888.52</v>
      </c>
      <c r="H26" s="142">
        <f t="shared" si="10"/>
        <v>15819.9336</v>
      </c>
      <c r="I26" s="40">
        <f t="shared" si="2"/>
        <v>103708.45360000001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88155</v>
      </c>
      <c r="E27" s="33">
        <v>1100</v>
      </c>
      <c r="F27" s="33">
        <v>3283.52</v>
      </c>
      <c r="G27" s="142">
        <f t="shared" si="9"/>
        <v>90338.52</v>
      </c>
      <c r="H27" s="142">
        <f t="shared" si="10"/>
        <v>16260.9336</v>
      </c>
      <c r="I27" s="40">
        <f t="shared" si="2"/>
        <v>106599.45360000001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86835</v>
      </c>
      <c r="E28" s="33">
        <v>1100</v>
      </c>
      <c r="F28" s="33">
        <v>3283.52</v>
      </c>
      <c r="G28" s="142">
        <f t="shared" si="9"/>
        <v>89018.52</v>
      </c>
      <c r="H28" s="142">
        <f t="shared" si="10"/>
        <v>16023.3336</v>
      </c>
      <c r="I28" s="40">
        <f t="shared" si="2"/>
        <v>105041.8536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>
        <v>87605</v>
      </c>
      <c r="E29" s="33">
        <v>1100</v>
      </c>
      <c r="F29" s="33">
        <v>3283.52</v>
      </c>
      <c r="G29" s="142">
        <f t="shared" si="9"/>
        <v>89788.52</v>
      </c>
      <c r="H29" s="142">
        <f t="shared" si="10"/>
        <v>16161.9336</v>
      </c>
      <c r="I29" s="40">
        <f t="shared" si="2"/>
        <v>105950.45360000001</v>
      </c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>
        <v>86205</v>
      </c>
      <c r="E30" s="33">
        <v>1100</v>
      </c>
      <c r="F30" s="33">
        <v>3283.52</v>
      </c>
      <c r="G30" s="142">
        <f t="shared" si="9"/>
        <v>88388.52</v>
      </c>
      <c r="H30" s="142">
        <f t="shared" si="10"/>
        <v>15909.9336</v>
      </c>
      <c r="I30" s="40">
        <f t="shared" si="2"/>
        <v>104298.45360000001</v>
      </c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>
        <v>85635</v>
      </c>
      <c r="E31" s="33">
        <v>1100</v>
      </c>
      <c r="F31" s="33">
        <v>3283.52</v>
      </c>
      <c r="G31" s="142">
        <f t="shared" si="9"/>
        <v>87818.52</v>
      </c>
      <c r="H31" s="142">
        <f t="shared" si="10"/>
        <v>15807.3336</v>
      </c>
      <c r="I31" s="40">
        <f t="shared" si="2"/>
        <v>103625.8536</v>
      </c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>
        <v>87255</v>
      </c>
      <c r="E32" s="33">
        <v>1100</v>
      </c>
      <c r="F32" s="33">
        <v>3283.52</v>
      </c>
      <c r="G32" s="142">
        <f t="shared" si="9"/>
        <v>89438.52</v>
      </c>
      <c r="H32" s="142">
        <f t="shared" si="10"/>
        <v>16098.9336</v>
      </c>
      <c r="I32" s="40">
        <f t="shared" si="2"/>
        <v>105537.45360000001</v>
      </c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>
        <v>87255</v>
      </c>
      <c r="E33" s="33">
        <v>1100</v>
      </c>
      <c r="F33" s="33">
        <v>3283.52</v>
      </c>
      <c r="G33" s="142">
        <f t="shared" si="9"/>
        <v>89438.52</v>
      </c>
      <c r="H33" s="142">
        <f t="shared" si="10"/>
        <v>16098.9336</v>
      </c>
      <c r="I33" s="40">
        <f t="shared" si="2"/>
        <v>105537.45360000001</v>
      </c>
    </row>
    <row r="34" spans="1:9" s="41" customFormat="1" ht="15.75" x14ac:dyDescent="0.25">
      <c r="A34" s="37" t="s">
        <v>59</v>
      </c>
      <c r="B34" s="38" t="s">
        <v>60</v>
      </c>
      <c r="C34" s="39"/>
      <c r="D34" s="33">
        <v>77265</v>
      </c>
      <c r="E34" s="33">
        <v>0</v>
      </c>
      <c r="F34" s="33">
        <v>3283.52</v>
      </c>
      <c r="G34" s="142">
        <f t="shared" si="9"/>
        <v>80548.52</v>
      </c>
      <c r="H34" s="142">
        <f t="shared" si="10"/>
        <v>14498.7336</v>
      </c>
      <c r="I34" s="40">
        <f t="shared" si="2"/>
        <v>95047.253599999996</v>
      </c>
    </row>
    <row r="35" spans="1:9" s="41" customFormat="1" ht="15.75" x14ac:dyDescent="0.25">
      <c r="A35" s="37" t="s">
        <v>59</v>
      </c>
      <c r="B35" s="38" t="s">
        <v>61</v>
      </c>
      <c r="C35" s="39"/>
      <c r="D35" s="33">
        <v>77265</v>
      </c>
      <c r="E35" s="33">
        <v>0</v>
      </c>
      <c r="F35" s="33">
        <v>3283.52</v>
      </c>
      <c r="G35" s="142">
        <f t="shared" si="9"/>
        <v>80548.52</v>
      </c>
      <c r="H35" s="142">
        <f t="shared" si="10"/>
        <v>14498.7336</v>
      </c>
      <c r="I35" s="40">
        <f t="shared" si="2"/>
        <v>95047.253599999996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/>
      <c r="E39" s="33"/>
      <c r="F39" s="33"/>
      <c r="G39" s="142"/>
      <c r="H39" s="142"/>
      <c r="I39" s="40"/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/>
      <c r="E40" s="33"/>
      <c r="F40" s="33"/>
      <c r="G40" s="142"/>
      <c r="H40" s="142"/>
      <c r="I40" s="40"/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80630</v>
      </c>
      <c r="E42" s="33">
        <v>1100</v>
      </c>
      <c r="F42" s="33">
        <v>3283.52</v>
      </c>
      <c r="G42" s="142">
        <f t="shared" ref="G42:G49" si="11">D42-E42+F42</f>
        <v>82813.52</v>
      </c>
      <c r="H42" s="142">
        <f t="shared" ref="H42:H49" si="12">G42*18%</f>
        <v>14906.4336</v>
      </c>
      <c r="I42" s="40">
        <f t="shared" ref="I42:I49" si="13">D42-E42+F42+H42</f>
        <v>97719.953600000008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80530</v>
      </c>
      <c r="E43" s="33">
        <v>1100</v>
      </c>
      <c r="F43" s="33">
        <v>3283.52</v>
      </c>
      <c r="G43" s="142">
        <f t="shared" si="11"/>
        <v>82713.52</v>
      </c>
      <c r="H43" s="142">
        <f t="shared" si="12"/>
        <v>14888.4336</v>
      </c>
      <c r="I43" s="40">
        <f t="shared" si="13"/>
        <v>97601.953600000008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>
        <v>82030</v>
      </c>
      <c r="E44" s="33">
        <v>1100</v>
      </c>
      <c r="F44" s="33">
        <v>3283.52</v>
      </c>
      <c r="G44" s="142">
        <f t="shared" si="11"/>
        <v>84213.52</v>
      </c>
      <c r="H44" s="142">
        <f t="shared" si="12"/>
        <v>15158.4336</v>
      </c>
      <c r="I44" s="40">
        <f t="shared" si="13"/>
        <v>99371.953600000008</v>
      </c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79010</v>
      </c>
      <c r="E46" s="33">
        <v>1100</v>
      </c>
      <c r="F46" s="33">
        <v>3283.52</v>
      </c>
      <c r="G46" s="142">
        <f t="shared" si="11"/>
        <v>81193.52</v>
      </c>
      <c r="H46" s="142">
        <f t="shared" si="12"/>
        <v>14614.8336</v>
      </c>
      <c r="I46" s="40">
        <f t="shared" si="13"/>
        <v>95808.353600000002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>
        <v>80520</v>
      </c>
      <c r="E48" s="33">
        <v>1100</v>
      </c>
      <c r="F48" s="33">
        <v>3283.52</v>
      </c>
      <c r="G48" s="142">
        <f t="shared" ref="G48" si="14">D48-E48+F48</f>
        <v>82703.520000000004</v>
      </c>
      <c r="H48" s="142">
        <f t="shared" si="12"/>
        <v>14886.633600000001</v>
      </c>
      <c r="I48" s="40">
        <f t="shared" si="13"/>
        <v>97590.153600000005</v>
      </c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>
        <v>80520</v>
      </c>
      <c r="E49" s="33">
        <v>1100</v>
      </c>
      <c r="F49" s="33">
        <v>3283.52</v>
      </c>
      <c r="G49" s="142">
        <f t="shared" si="11"/>
        <v>82703.520000000004</v>
      </c>
      <c r="H49" s="142">
        <f t="shared" si="12"/>
        <v>14886.633600000001</v>
      </c>
      <c r="I49" s="40">
        <f t="shared" si="13"/>
        <v>97590.153600000005</v>
      </c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3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>
        <v>81030</v>
      </c>
      <c r="E67" s="33">
        <v>1100</v>
      </c>
      <c r="F67" s="33">
        <v>3283.52</v>
      </c>
      <c r="G67" s="142">
        <f t="shared" ref="G67:G72" si="15">D67-E67+F67</f>
        <v>83213.52</v>
      </c>
      <c r="H67" s="142">
        <f t="shared" ref="H67:H72" si="16">G67*18%</f>
        <v>14978.4336</v>
      </c>
      <c r="I67" s="40">
        <f t="shared" ref="I67:I77" si="17">D67-E67+F67+H67</f>
        <v>98191.953600000008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>
        <v>83930</v>
      </c>
      <c r="E68" s="33">
        <v>1100</v>
      </c>
      <c r="F68" s="33">
        <v>3283.52</v>
      </c>
      <c r="G68" s="142">
        <f t="shared" si="15"/>
        <v>86113.52</v>
      </c>
      <c r="H68" s="142">
        <f t="shared" si="16"/>
        <v>15500.4336</v>
      </c>
      <c r="I68" s="40">
        <f t="shared" si="17"/>
        <v>101613.95360000001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>
        <v>84430</v>
      </c>
      <c r="E69" s="33">
        <v>1100</v>
      </c>
      <c r="F69" s="33">
        <v>3283.52</v>
      </c>
      <c r="G69" s="142">
        <f t="shared" si="15"/>
        <v>86613.52</v>
      </c>
      <c r="H69" s="142">
        <f t="shared" si="16"/>
        <v>15590.4336</v>
      </c>
      <c r="I69" s="40">
        <f t="shared" si="17"/>
        <v>102203.95360000001</v>
      </c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>
        <v>83930</v>
      </c>
      <c r="E70" s="33">
        <v>1100</v>
      </c>
      <c r="F70" s="33">
        <v>3283.52</v>
      </c>
      <c r="G70" s="142">
        <f t="shared" si="15"/>
        <v>86113.52</v>
      </c>
      <c r="H70" s="142">
        <f t="shared" si="16"/>
        <v>15500.4336</v>
      </c>
      <c r="I70" s="40">
        <f t="shared" si="17"/>
        <v>101613.95360000001</v>
      </c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>
        <v>82180</v>
      </c>
      <c r="E71" s="33">
        <v>1100</v>
      </c>
      <c r="F71" s="33">
        <v>3283.52</v>
      </c>
      <c r="G71" s="142">
        <f t="shared" si="15"/>
        <v>84363.520000000004</v>
      </c>
      <c r="H71" s="142">
        <f t="shared" si="16"/>
        <v>15185.4336</v>
      </c>
      <c r="I71" s="40">
        <f t="shared" si="17"/>
        <v>99548.953600000008</v>
      </c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>
        <v>83970</v>
      </c>
      <c r="E72" s="33">
        <v>1100</v>
      </c>
      <c r="F72" s="33">
        <v>3283.52</v>
      </c>
      <c r="G72" s="142">
        <f t="shared" si="15"/>
        <v>86153.52</v>
      </c>
      <c r="H72" s="142">
        <f t="shared" si="16"/>
        <v>15507.633600000001</v>
      </c>
      <c r="I72" s="40">
        <f t="shared" si="17"/>
        <v>101661.15360000001</v>
      </c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>
        <v>86630</v>
      </c>
      <c r="E74" s="33">
        <v>1100</v>
      </c>
      <c r="F74" s="33">
        <v>3283.52</v>
      </c>
      <c r="G74" s="142">
        <f t="shared" ref="G74:G77" si="18">D74-E74+F74</f>
        <v>88813.52</v>
      </c>
      <c r="H74" s="142">
        <f t="shared" ref="H74:H77" si="19">G74*18%</f>
        <v>15986.4336</v>
      </c>
      <c r="I74" s="40">
        <f t="shared" si="17"/>
        <v>104799.95360000001</v>
      </c>
    </row>
    <row r="75" spans="1:9" s="41" customFormat="1" ht="15.75" x14ac:dyDescent="0.25">
      <c r="A75" s="37" t="s">
        <v>59</v>
      </c>
      <c r="B75" s="38" t="s">
        <v>132</v>
      </c>
      <c r="C75" s="59"/>
      <c r="D75" s="33">
        <v>71050</v>
      </c>
      <c r="E75" s="33">
        <v>0</v>
      </c>
      <c r="F75" s="33">
        <v>3283.52</v>
      </c>
      <c r="G75" s="142">
        <f t="shared" si="18"/>
        <v>74333.52</v>
      </c>
      <c r="H75" s="142">
        <f t="shared" si="19"/>
        <v>13380.033600000001</v>
      </c>
      <c r="I75" s="40">
        <f t="shared" si="17"/>
        <v>87713.553599999999</v>
      </c>
    </row>
    <row r="76" spans="1:9" s="41" customFormat="1" ht="15.75" x14ac:dyDescent="0.25">
      <c r="A76" s="37" t="s">
        <v>59</v>
      </c>
      <c r="B76" s="38" t="s">
        <v>133</v>
      </c>
      <c r="C76" s="59"/>
      <c r="D76" s="33">
        <v>76800</v>
      </c>
      <c r="E76" s="33">
        <v>0</v>
      </c>
      <c r="F76" s="33">
        <v>3283.52</v>
      </c>
      <c r="G76" s="142">
        <f t="shared" si="18"/>
        <v>80083.520000000004</v>
      </c>
      <c r="H76" s="142">
        <f t="shared" si="19"/>
        <v>14415.033600000001</v>
      </c>
      <c r="I76" s="40">
        <f t="shared" si="17"/>
        <v>94498.553599999999</v>
      </c>
    </row>
    <row r="77" spans="1:9" s="41" customFormat="1" ht="16.5" thickBot="1" x14ac:dyDescent="0.3">
      <c r="A77" s="60" t="s">
        <v>59</v>
      </c>
      <c r="B77" s="61" t="s">
        <v>134</v>
      </c>
      <c r="C77" s="62"/>
      <c r="D77" s="33">
        <v>74150</v>
      </c>
      <c r="E77" s="63">
        <v>0</v>
      </c>
      <c r="F77" s="33">
        <v>3283.52</v>
      </c>
      <c r="G77" s="142">
        <f t="shared" si="18"/>
        <v>77433.52</v>
      </c>
      <c r="H77" s="142">
        <f t="shared" si="19"/>
        <v>13938.033600000001</v>
      </c>
      <c r="I77" s="40">
        <f t="shared" si="17"/>
        <v>91371.553599999999</v>
      </c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239"/>
      <c r="G84" s="239"/>
      <c r="H84" s="239"/>
      <c r="I84" s="239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7">
    <mergeCell ref="B5:H6"/>
    <mergeCell ref="A7:I7"/>
    <mergeCell ref="A1:A4"/>
    <mergeCell ref="B1:H1"/>
    <mergeCell ref="I1:I4"/>
    <mergeCell ref="B2:H2"/>
    <mergeCell ref="B3:H3"/>
    <mergeCell ref="B4:H4"/>
    <mergeCell ref="A8:B8"/>
    <mergeCell ref="A37:I37"/>
    <mergeCell ref="A38:B38"/>
    <mergeCell ref="A65:I65"/>
    <mergeCell ref="F84:I84"/>
    <mergeCell ref="A66:B66"/>
    <mergeCell ref="A78:E78"/>
    <mergeCell ref="A79:B79"/>
    <mergeCell ref="D79:E79"/>
  </mergeCells>
  <pageMargins left="0.5" right="0.25" top="0.36" bottom="0.3" header="0.23" footer="0.3"/>
  <pageSetup paperSize="9" scale="55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1"/>
  <sheetViews>
    <sheetView showGridLines="0" topLeftCell="A56" zoomScaleNormal="100" workbookViewId="0">
      <selection activeCell="A78" sqref="A78:E78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2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2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2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2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thickBot="1" x14ac:dyDescent="0.3">
      <c r="A5" s="19"/>
      <c r="B5" s="227" t="s">
        <v>4</v>
      </c>
      <c r="C5" s="227"/>
      <c r="D5" s="227"/>
      <c r="E5" s="227"/>
      <c r="F5" s="227"/>
      <c r="G5" s="227"/>
      <c r="H5" s="227"/>
      <c r="I5" s="143" t="s">
        <v>200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82400</v>
      </c>
      <c r="E9" s="33">
        <v>1100</v>
      </c>
      <c r="F9" s="33">
        <v>4563.75</v>
      </c>
      <c r="G9" s="142">
        <f t="shared" ref="G9:G10" si="0">D9-E9+F9</f>
        <v>85863.75</v>
      </c>
      <c r="H9" s="142">
        <f t="shared" ref="H9:H10" si="1">G9*18%</f>
        <v>15455.474999999999</v>
      </c>
      <c r="I9" s="40">
        <f>D9-E9+F9+H9</f>
        <v>101319.22500000001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>
        <v>82400</v>
      </c>
      <c r="E10" s="33">
        <v>1100</v>
      </c>
      <c r="F10" s="33">
        <v>4563.75</v>
      </c>
      <c r="G10" s="142">
        <f t="shared" si="0"/>
        <v>85863.75</v>
      </c>
      <c r="H10" s="142">
        <f t="shared" si="1"/>
        <v>15455.474999999999</v>
      </c>
      <c r="I10" s="40">
        <f t="shared" ref="I10:I35" si="2">D10-E10+F10+H10</f>
        <v>101319.22500000001</v>
      </c>
    </row>
    <row r="11" spans="1:9" s="41" customFormat="1" ht="15.75" customHeight="1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83200</v>
      </c>
      <c r="E13" s="33">
        <v>1100</v>
      </c>
      <c r="F13" s="33">
        <v>4563.75</v>
      </c>
      <c r="G13" s="142">
        <f t="shared" ref="G13" si="3">D13-E13+F13</f>
        <v>86663.75</v>
      </c>
      <c r="H13" s="142">
        <f t="shared" ref="H13" si="4">G13*18%</f>
        <v>15599.474999999999</v>
      </c>
      <c r="I13" s="40">
        <f t="shared" si="2"/>
        <v>102263.22500000001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>
        <v>84200</v>
      </c>
      <c r="E15" s="33">
        <v>1100</v>
      </c>
      <c r="F15" s="33">
        <v>4563.75</v>
      </c>
      <c r="G15" s="142">
        <f t="shared" ref="G15" si="5">D15-E15+F15</f>
        <v>87663.75</v>
      </c>
      <c r="H15" s="142">
        <f t="shared" ref="H15" si="6">G15*18%</f>
        <v>15779.474999999999</v>
      </c>
      <c r="I15" s="40">
        <f t="shared" si="2"/>
        <v>103443.22500000001</v>
      </c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86300</v>
      </c>
      <c r="E19" s="33">
        <v>1100</v>
      </c>
      <c r="F19" s="33">
        <v>4563.75</v>
      </c>
      <c r="G19" s="142">
        <f t="shared" ref="G19" si="7">D19-E19+F19</f>
        <v>89763.75</v>
      </c>
      <c r="H19" s="142">
        <f t="shared" ref="H19" si="8">G19*18%</f>
        <v>16157.474999999999</v>
      </c>
      <c r="I19" s="40">
        <f t="shared" si="2"/>
        <v>105921.22500000001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93860</v>
      </c>
      <c r="E21" s="33">
        <v>1100</v>
      </c>
      <c r="F21" s="33">
        <v>4563.75</v>
      </c>
      <c r="G21" s="142">
        <f t="shared" ref="G21:G35" si="9">D21-E21+F21</f>
        <v>97323.75</v>
      </c>
      <c r="H21" s="142">
        <f t="shared" ref="H21:H35" si="10">G21*18%</f>
        <v>17518.274999999998</v>
      </c>
      <c r="I21" s="40">
        <f t="shared" si="2"/>
        <v>114842.02499999999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84160</v>
      </c>
      <c r="E22" s="33">
        <v>1100</v>
      </c>
      <c r="F22" s="33">
        <v>4563.75</v>
      </c>
      <c r="G22" s="142">
        <f t="shared" si="9"/>
        <v>87623.75</v>
      </c>
      <c r="H22" s="142">
        <f t="shared" si="10"/>
        <v>15772.275</v>
      </c>
      <c r="I22" s="40">
        <f t="shared" si="2"/>
        <v>103396.02499999999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86910</v>
      </c>
      <c r="E23" s="33">
        <v>1100</v>
      </c>
      <c r="F23" s="33">
        <v>4563.75</v>
      </c>
      <c r="G23" s="142">
        <f t="shared" si="9"/>
        <v>90373.75</v>
      </c>
      <c r="H23" s="142">
        <f t="shared" si="10"/>
        <v>16267.275</v>
      </c>
      <c r="I23" s="40">
        <f t="shared" si="2"/>
        <v>106641.02499999999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>
        <v>93510</v>
      </c>
      <c r="E24" s="33">
        <v>1100</v>
      </c>
      <c r="F24" s="33">
        <v>4563.75</v>
      </c>
      <c r="G24" s="142">
        <f t="shared" si="9"/>
        <v>96973.75</v>
      </c>
      <c r="H24" s="142">
        <f t="shared" si="10"/>
        <v>17455.274999999998</v>
      </c>
      <c r="I24" s="40">
        <f t="shared" si="2"/>
        <v>114429.02499999999</v>
      </c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83380</v>
      </c>
      <c r="E25" s="33">
        <v>1100</v>
      </c>
      <c r="F25" s="33">
        <v>4563.75</v>
      </c>
      <c r="G25" s="142">
        <f t="shared" si="9"/>
        <v>86843.75</v>
      </c>
      <c r="H25" s="142">
        <f t="shared" si="10"/>
        <v>15631.875</v>
      </c>
      <c r="I25" s="40">
        <f t="shared" si="2"/>
        <v>102475.625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84260</v>
      </c>
      <c r="E26" s="33">
        <v>1100</v>
      </c>
      <c r="F26" s="33">
        <v>4563.75</v>
      </c>
      <c r="G26" s="142">
        <f t="shared" si="9"/>
        <v>87723.75</v>
      </c>
      <c r="H26" s="142">
        <f t="shared" si="10"/>
        <v>15790.275</v>
      </c>
      <c r="I26" s="40">
        <f t="shared" si="2"/>
        <v>103514.02499999999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85760</v>
      </c>
      <c r="E27" s="33">
        <v>1100</v>
      </c>
      <c r="F27" s="33">
        <v>4563.75</v>
      </c>
      <c r="G27" s="142">
        <f t="shared" si="9"/>
        <v>89223.75</v>
      </c>
      <c r="H27" s="142">
        <f t="shared" si="10"/>
        <v>16060.275</v>
      </c>
      <c r="I27" s="40">
        <f t="shared" si="2"/>
        <v>105284.02499999999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84440</v>
      </c>
      <c r="E28" s="33">
        <v>1100</v>
      </c>
      <c r="F28" s="33">
        <v>4563.75</v>
      </c>
      <c r="G28" s="142">
        <f t="shared" si="9"/>
        <v>87903.75</v>
      </c>
      <c r="H28" s="142">
        <f t="shared" si="10"/>
        <v>15822.674999999999</v>
      </c>
      <c r="I28" s="40">
        <f t="shared" si="2"/>
        <v>103726.425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>
        <v>84960</v>
      </c>
      <c r="E29" s="33">
        <v>1100</v>
      </c>
      <c r="F29" s="33">
        <v>4563.75</v>
      </c>
      <c r="G29" s="142">
        <f t="shared" si="9"/>
        <v>88423.75</v>
      </c>
      <c r="H29" s="142">
        <f t="shared" si="10"/>
        <v>15916.275</v>
      </c>
      <c r="I29" s="40">
        <f t="shared" si="2"/>
        <v>104340.02499999999</v>
      </c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>
        <v>84760</v>
      </c>
      <c r="E30" s="33">
        <v>1100</v>
      </c>
      <c r="F30" s="33">
        <v>4563.75</v>
      </c>
      <c r="G30" s="142">
        <f t="shared" si="9"/>
        <v>88223.75</v>
      </c>
      <c r="H30" s="142">
        <f t="shared" si="10"/>
        <v>15880.275</v>
      </c>
      <c r="I30" s="40">
        <f t="shared" si="2"/>
        <v>104104.02499999999</v>
      </c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>
        <v>83740</v>
      </c>
      <c r="E31" s="33">
        <v>1100</v>
      </c>
      <c r="F31" s="33">
        <v>4563.75</v>
      </c>
      <c r="G31" s="142">
        <f t="shared" si="9"/>
        <v>87203.75</v>
      </c>
      <c r="H31" s="142">
        <f t="shared" si="10"/>
        <v>15696.674999999999</v>
      </c>
      <c r="I31" s="40">
        <f t="shared" si="2"/>
        <v>102900.425</v>
      </c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>
        <v>84960</v>
      </c>
      <c r="E32" s="33">
        <v>1100</v>
      </c>
      <c r="F32" s="33">
        <v>4563.75</v>
      </c>
      <c r="G32" s="142">
        <f t="shared" si="9"/>
        <v>88423.75</v>
      </c>
      <c r="H32" s="142">
        <f t="shared" si="10"/>
        <v>15916.275</v>
      </c>
      <c r="I32" s="40">
        <f t="shared" si="2"/>
        <v>104340.02499999999</v>
      </c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>
        <v>85660</v>
      </c>
      <c r="E33" s="33">
        <v>1100</v>
      </c>
      <c r="F33" s="33">
        <v>4563.75</v>
      </c>
      <c r="G33" s="142">
        <f t="shared" si="9"/>
        <v>89123.75</v>
      </c>
      <c r="H33" s="142">
        <f t="shared" si="10"/>
        <v>16042.275</v>
      </c>
      <c r="I33" s="40">
        <f t="shared" si="2"/>
        <v>105166.02499999999</v>
      </c>
    </row>
    <row r="34" spans="1:9" s="41" customFormat="1" ht="15.75" x14ac:dyDescent="0.25">
      <c r="A34" s="37" t="s">
        <v>59</v>
      </c>
      <c r="B34" s="38" t="s">
        <v>60</v>
      </c>
      <c r="C34" s="39"/>
      <c r="D34" s="33">
        <v>76470</v>
      </c>
      <c r="E34" s="33">
        <v>0</v>
      </c>
      <c r="F34" s="33">
        <v>4563.75</v>
      </c>
      <c r="G34" s="142">
        <f t="shared" si="9"/>
        <v>81033.75</v>
      </c>
      <c r="H34" s="142">
        <f t="shared" si="10"/>
        <v>14586.074999999999</v>
      </c>
      <c r="I34" s="40">
        <f t="shared" si="2"/>
        <v>95619.824999999997</v>
      </c>
    </row>
    <row r="35" spans="1:9" s="41" customFormat="1" ht="15.75" x14ac:dyDescent="0.25">
      <c r="A35" s="37" t="s">
        <v>59</v>
      </c>
      <c r="B35" s="38" t="s">
        <v>61</v>
      </c>
      <c r="C35" s="39"/>
      <c r="D35" s="33">
        <v>76470</v>
      </c>
      <c r="E35" s="33">
        <v>0</v>
      </c>
      <c r="F35" s="33">
        <v>4563.75</v>
      </c>
      <c r="G35" s="142">
        <f t="shared" si="9"/>
        <v>81033.75</v>
      </c>
      <c r="H35" s="142">
        <f t="shared" si="10"/>
        <v>14586.074999999999</v>
      </c>
      <c r="I35" s="40">
        <f t="shared" si="2"/>
        <v>95619.824999999997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/>
      <c r="E39" s="33"/>
      <c r="F39" s="33"/>
      <c r="G39" s="142"/>
      <c r="H39" s="142"/>
      <c r="I39" s="40"/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/>
      <c r="E40" s="33"/>
      <c r="F40" s="33"/>
      <c r="G40" s="142"/>
      <c r="H40" s="142"/>
      <c r="I40" s="40"/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79335</v>
      </c>
      <c r="E42" s="33">
        <v>1100</v>
      </c>
      <c r="F42" s="33">
        <v>4563.75</v>
      </c>
      <c r="G42" s="142">
        <f t="shared" ref="G42:G44" si="11">D42-E42+F42</f>
        <v>82798.75</v>
      </c>
      <c r="H42" s="142">
        <f t="shared" ref="H42:H44" si="12">G42*18%</f>
        <v>14903.775</v>
      </c>
      <c r="I42" s="40">
        <f t="shared" ref="I42:I49" si="13">D42-E42+F42+H42</f>
        <v>97702.524999999994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79635</v>
      </c>
      <c r="E43" s="33">
        <v>1100</v>
      </c>
      <c r="F43" s="33">
        <v>4563.75</v>
      </c>
      <c r="G43" s="142">
        <f t="shared" si="11"/>
        <v>83098.75</v>
      </c>
      <c r="H43" s="142">
        <f t="shared" si="12"/>
        <v>14957.775</v>
      </c>
      <c r="I43" s="40">
        <f t="shared" si="13"/>
        <v>98056.524999999994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>
        <v>80535</v>
      </c>
      <c r="E44" s="33">
        <v>1100</v>
      </c>
      <c r="F44" s="33">
        <v>4563.75</v>
      </c>
      <c r="G44" s="142">
        <f t="shared" si="11"/>
        <v>83998.75</v>
      </c>
      <c r="H44" s="142">
        <f t="shared" si="12"/>
        <v>15119.775</v>
      </c>
      <c r="I44" s="40">
        <f t="shared" si="13"/>
        <v>99118.524999999994</v>
      </c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79815</v>
      </c>
      <c r="E46" s="33">
        <v>1100</v>
      </c>
      <c r="F46" s="33">
        <v>4563.75</v>
      </c>
      <c r="G46" s="142">
        <f t="shared" ref="G46" si="14">D46-E46+F46</f>
        <v>83278.75</v>
      </c>
      <c r="H46" s="142">
        <f t="shared" ref="H46" si="15">G46*18%</f>
        <v>14990.174999999999</v>
      </c>
      <c r="I46" s="40">
        <f t="shared" si="13"/>
        <v>98268.925000000003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>
        <v>81625</v>
      </c>
      <c r="E48" s="33">
        <v>1100</v>
      </c>
      <c r="F48" s="33">
        <v>4563.75</v>
      </c>
      <c r="G48" s="142">
        <f t="shared" ref="G48:G49" si="16">D48-E48+F48</f>
        <v>85088.75</v>
      </c>
      <c r="H48" s="142">
        <f t="shared" ref="H48:H49" si="17">G48*18%</f>
        <v>15315.974999999999</v>
      </c>
      <c r="I48" s="40">
        <f t="shared" si="13"/>
        <v>100404.72500000001</v>
      </c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>
        <v>81625</v>
      </c>
      <c r="E49" s="33">
        <v>1100</v>
      </c>
      <c r="F49" s="33">
        <v>4563.75</v>
      </c>
      <c r="G49" s="142">
        <f t="shared" si="16"/>
        <v>85088.75</v>
      </c>
      <c r="H49" s="142">
        <f t="shared" si="17"/>
        <v>15315.974999999999</v>
      </c>
      <c r="I49" s="40">
        <f t="shared" si="13"/>
        <v>100404.72500000001</v>
      </c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3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>
        <v>79685</v>
      </c>
      <c r="E67" s="33">
        <v>1100</v>
      </c>
      <c r="F67" s="33">
        <v>4563.75</v>
      </c>
      <c r="G67" s="142">
        <f t="shared" ref="G67:G69" si="18">D67-E67+F67</f>
        <v>83148.75</v>
      </c>
      <c r="H67" s="142">
        <f t="shared" ref="H67:H69" si="19">G67*18%</f>
        <v>14966.775</v>
      </c>
      <c r="I67" s="40">
        <f t="shared" ref="I67:I74" si="20">D67-E67+F67+H67</f>
        <v>98115.524999999994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>
        <v>80585</v>
      </c>
      <c r="E68" s="33">
        <v>1100</v>
      </c>
      <c r="F68" s="33">
        <v>4563.75</v>
      </c>
      <c r="G68" s="142">
        <f t="shared" si="18"/>
        <v>84048.75</v>
      </c>
      <c r="H68" s="142">
        <f t="shared" si="19"/>
        <v>15128.775</v>
      </c>
      <c r="I68" s="40">
        <f t="shared" si="20"/>
        <v>99177.524999999994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>
        <v>81085</v>
      </c>
      <c r="E69" s="33">
        <v>1100</v>
      </c>
      <c r="F69" s="33">
        <v>4563.75</v>
      </c>
      <c r="G69" s="142">
        <f t="shared" si="18"/>
        <v>84548.75</v>
      </c>
      <c r="H69" s="142">
        <f t="shared" si="19"/>
        <v>15218.775</v>
      </c>
      <c r="I69" s="40">
        <f t="shared" si="20"/>
        <v>99767.524999999994</v>
      </c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/>
      <c r="E70" s="33"/>
      <c r="F70" s="33"/>
      <c r="G70" s="142"/>
      <c r="H70" s="142"/>
      <c r="I70" s="40"/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>
        <v>82585</v>
      </c>
      <c r="E71" s="33">
        <v>1100</v>
      </c>
      <c r="F71" s="33">
        <v>4563.75</v>
      </c>
      <c r="G71" s="142">
        <f t="shared" ref="G71:G72" si="21">D71-E71+F71</f>
        <v>86048.75</v>
      </c>
      <c r="H71" s="142">
        <f t="shared" ref="H71:H72" si="22">G71*18%</f>
        <v>15488.775</v>
      </c>
      <c r="I71" s="40">
        <f t="shared" si="20"/>
        <v>101537.52499999999</v>
      </c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>
        <v>84375</v>
      </c>
      <c r="E72" s="33">
        <v>1100</v>
      </c>
      <c r="F72" s="33">
        <v>4563.75</v>
      </c>
      <c r="G72" s="142">
        <f t="shared" si="21"/>
        <v>87838.75</v>
      </c>
      <c r="H72" s="142">
        <f t="shared" si="22"/>
        <v>15810.974999999999</v>
      </c>
      <c r="I72" s="40">
        <f t="shared" si="20"/>
        <v>103649.72500000001</v>
      </c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>
        <v>85585</v>
      </c>
      <c r="E74" s="33">
        <v>1100</v>
      </c>
      <c r="F74" s="33">
        <v>4563.75</v>
      </c>
      <c r="G74" s="142">
        <f t="shared" ref="G74" si="23">D74-E74+F74</f>
        <v>89048.75</v>
      </c>
      <c r="H74" s="142">
        <f t="shared" ref="H74" si="24">G74*18%</f>
        <v>16028.775</v>
      </c>
      <c r="I74" s="40">
        <f t="shared" si="20"/>
        <v>105077.52499999999</v>
      </c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3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10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10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10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10" s="41" customFormat="1" ht="15.75" customHeight="1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240" t="s">
        <v>223</v>
      </c>
      <c r="G84" s="240"/>
      <c r="H84" s="240"/>
      <c r="I84" s="240"/>
      <c r="J84" s="192"/>
    </row>
    <row r="85" spans="1:10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239" t="s">
        <v>222</v>
      </c>
      <c r="G85" s="239"/>
      <c r="H85" s="239"/>
      <c r="I85" s="239"/>
      <c r="J85" s="239"/>
    </row>
    <row r="86" spans="1:10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10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10" ht="15.75" x14ac:dyDescent="0.25">
      <c r="B88" s="7"/>
    </row>
    <row r="89" spans="1:10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8">
    <mergeCell ref="A37:I37"/>
    <mergeCell ref="A38:B38"/>
    <mergeCell ref="A65:I65"/>
    <mergeCell ref="F84:I84"/>
    <mergeCell ref="F85:J85"/>
    <mergeCell ref="A66:B66"/>
    <mergeCell ref="A78:E78"/>
    <mergeCell ref="A79:B79"/>
    <mergeCell ref="D79:E79"/>
    <mergeCell ref="B5:H6"/>
    <mergeCell ref="A7:I7"/>
    <mergeCell ref="A8:B8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14" zoomScaleNormal="100" workbookViewId="0">
      <selection activeCell="D73" sqref="D73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2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2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2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2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thickBot="1" x14ac:dyDescent="0.3">
      <c r="A5" s="19"/>
      <c r="B5" s="227" t="s">
        <v>4</v>
      </c>
      <c r="C5" s="227"/>
      <c r="D5" s="227"/>
      <c r="E5" s="227"/>
      <c r="F5" s="227"/>
      <c r="G5" s="227"/>
      <c r="H5" s="227"/>
      <c r="I5" s="143" t="s">
        <v>202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82264</v>
      </c>
      <c r="E9" s="33">
        <v>1100</v>
      </c>
      <c r="F9" s="33">
        <v>4911.37</v>
      </c>
      <c r="G9" s="142">
        <f t="shared" ref="G9:G10" si="0">D9-E9+F9</f>
        <v>86075.37</v>
      </c>
      <c r="H9" s="142">
        <f t="shared" ref="H9:H10" si="1">G9*18%</f>
        <v>15493.566599999998</v>
      </c>
      <c r="I9" s="40">
        <f>D9-E9+F9+H9</f>
        <v>101568.93659999999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>
        <v>82264</v>
      </c>
      <c r="E10" s="33">
        <v>1100</v>
      </c>
      <c r="F10" s="33">
        <v>4911.37</v>
      </c>
      <c r="G10" s="142">
        <f t="shared" si="0"/>
        <v>86075.37</v>
      </c>
      <c r="H10" s="142">
        <f t="shared" si="1"/>
        <v>15493.566599999998</v>
      </c>
      <c r="I10" s="40">
        <f t="shared" ref="I10:I35" si="2">D10-E10+F10+H10</f>
        <v>101568.93659999999</v>
      </c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83014</v>
      </c>
      <c r="E13" s="33">
        <v>1100</v>
      </c>
      <c r="F13" s="33">
        <v>4911.37</v>
      </c>
      <c r="G13" s="142">
        <f t="shared" ref="G13" si="3">D13-E13+F13</f>
        <v>86825.37</v>
      </c>
      <c r="H13" s="142">
        <f t="shared" ref="H13" si="4">G13*18%</f>
        <v>15628.566599999998</v>
      </c>
      <c r="I13" s="40">
        <f t="shared" si="2"/>
        <v>102453.93659999999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/>
      <c r="E15" s="33"/>
      <c r="F15" s="33"/>
      <c r="G15" s="142"/>
      <c r="H15" s="142"/>
      <c r="I15" s="40"/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86164</v>
      </c>
      <c r="E19" s="33">
        <v>1100</v>
      </c>
      <c r="F19" s="33">
        <v>4911.37</v>
      </c>
      <c r="G19" s="142">
        <f t="shared" ref="G19" si="5">D19-E19+F19</f>
        <v>89975.37</v>
      </c>
      <c r="H19" s="142">
        <f t="shared" ref="H19" si="6">G19*18%</f>
        <v>16195.566599999998</v>
      </c>
      <c r="I19" s="40">
        <f t="shared" si="2"/>
        <v>106170.93659999999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94024</v>
      </c>
      <c r="E21" s="33">
        <v>1100</v>
      </c>
      <c r="F21" s="33">
        <v>4911.37</v>
      </c>
      <c r="G21" s="142">
        <f t="shared" ref="G21:G23" si="7">D21-E21+F21</f>
        <v>97835.37</v>
      </c>
      <c r="H21" s="142">
        <f t="shared" ref="H21:H23" si="8">G21*18%</f>
        <v>17610.366599999998</v>
      </c>
      <c r="I21" s="40">
        <f t="shared" si="2"/>
        <v>115445.73659999999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83824</v>
      </c>
      <c r="E22" s="33">
        <v>1100</v>
      </c>
      <c r="F22" s="33">
        <v>4911.37</v>
      </c>
      <c r="G22" s="142">
        <f t="shared" si="7"/>
        <v>87635.37</v>
      </c>
      <c r="H22" s="142">
        <f t="shared" si="8"/>
        <v>15774.366599999999</v>
      </c>
      <c r="I22" s="40">
        <f t="shared" si="2"/>
        <v>103409.73659999999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87674</v>
      </c>
      <c r="E23" s="33">
        <v>1100</v>
      </c>
      <c r="F23" s="33">
        <v>4911.37</v>
      </c>
      <c r="G23" s="142">
        <f t="shared" si="7"/>
        <v>91485.37</v>
      </c>
      <c r="H23" s="142">
        <f t="shared" si="8"/>
        <v>16467.366599999998</v>
      </c>
      <c r="I23" s="40">
        <f t="shared" si="2"/>
        <v>107952.73659999999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/>
      <c r="E24" s="33"/>
      <c r="F24" s="33"/>
      <c r="G24" s="142"/>
      <c r="H24" s="142"/>
      <c r="I24" s="40"/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83044</v>
      </c>
      <c r="E25" s="33">
        <v>1100</v>
      </c>
      <c r="F25" s="33">
        <v>4911.37</v>
      </c>
      <c r="G25" s="142">
        <f t="shared" ref="G25:G28" si="9">D25-E25+F25</f>
        <v>86855.37</v>
      </c>
      <c r="H25" s="142">
        <f t="shared" ref="H25:H28" si="10">G25*18%</f>
        <v>15633.966599999998</v>
      </c>
      <c r="I25" s="40">
        <f t="shared" si="2"/>
        <v>102489.3366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83624</v>
      </c>
      <c r="E26" s="33">
        <v>1100</v>
      </c>
      <c r="F26" s="33">
        <v>4911.37</v>
      </c>
      <c r="G26" s="142">
        <f t="shared" si="9"/>
        <v>87435.37</v>
      </c>
      <c r="H26" s="142">
        <f t="shared" si="10"/>
        <v>15738.366599999999</v>
      </c>
      <c r="I26" s="40">
        <f t="shared" si="2"/>
        <v>103173.73659999999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84724</v>
      </c>
      <c r="E27" s="33">
        <v>1100</v>
      </c>
      <c r="F27" s="33">
        <v>4911.37</v>
      </c>
      <c r="G27" s="142">
        <f t="shared" si="9"/>
        <v>88535.37</v>
      </c>
      <c r="H27" s="142">
        <f t="shared" si="10"/>
        <v>15936.366599999999</v>
      </c>
      <c r="I27" s="40">
        <f t="shared" si="2"/>
        <v>104471.73659999999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83404</v>
      </c>
      <c r="E28" s="33">
        <v>1100</v>
      </c>
      <c r="F28" s="33">
        <v>4911.37</v>
      </c>
      <c r="G28" s="142">
        <f t="shared" si="9"/>
        <v>87215.37</v>
      </c>
      <c r="H28" s="142">
        <f t="shared" si="10"/>
        <v>15698.766599999999</v>
      </c>
      <c r="I28" s="40">
        <f t="shared" si="2"/>
        <v>102914.1366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/>
      <c r="E29" s="33"/>
      <c r="F29" s="33"/>
      <c r="G29" s="142"/>
      <c r="H29" s="142"/>
      <c r="I29" s="40"/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/>
      <c r="E30" s="33"/>
      <c r="F30" s="33"/>
      <c r="G30" s="142"/>
      <c r="H30" s="142"/>
      <c r="I30" s="40"/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/>
      <c r="E31" s="33"/>
      <c r="F31" s="33"/>
      <c r="G31" s="142"/>
      <c r="H31" s="142"/>
      <c r="I31" s="40"/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/>
      <c r="E32" s="33"/>
      <c r="F32" s="33"/>
      <c r="G32" s="142"/>
      <c r="H32" s="142"/>
      <c r="I32" s="40"/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/>
      <c r="E33" s="33"/>
      <c r="F33" s="33"/>
      <c r="G33" s="142"/>
      <c r="H33" s="142"/>
      <c r="I33" s="40"/>
    </row>
    <row r="34" spans="1:9" s="41" customFormat="1" ht="15.75" x14ac:dyDescent="0.25">
      <c r="A34" s="37" t="s">
        <v>59</v>
      </c>
      <c r="B34" s="38" t="s">
        <v>60</v>
      </c>
      <c r="C34" s="39"/>
      <c r="D34" s="33">
        <v>76334</v>
      </c>
      <c r="E34" s="33">
        <v>0</v>
      </c>
      <c r="F34" s="33">
        <v>4911.37</v>
      </c>
      <c r="G34" s="142"/>
      <c r="H34" s="142">
        <f t="shared" ref="H34:H35" si="11">SUM(D34-E34+F34)*18%</f>
        <v>14624.166599999999</v>
      </c>
      <c r="I34" s="40">
        <f t="shared" si="2"/>
        <v>95869.536599999992</v>
      </c>
    </row>
    <row r="35" spans="1:9" s="41" customFormat="1" ht="15.75" x14ac:dyDescent="0.25">
      <c r="A35" s="37" t="s">
        <v>59</v>
      </c>
      <c r="B35" s="38" t="s">
        <v>61</v>
      </c>
      <c r="C35" s="39"/>
      <c r="D35" s="33">
        <v>76334</v>
      </c>
      <c r="E35" s="33">
        <v>0</v>
      </c>
      <c r="F35" s="33">
        <v>4911.37</v>
      </c>
      <c r="G35" s="142"/>
      <c r="H35" s="142">
        <f t="shared" si="11"/>
        <v>14624.166599999999</v>
      </c>
      <c r="I35" s="40">
        <f t="shared" si="2"/>
        <v>95869.536599999992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/>
      <c r="E39" s="33"/>
      <c r="F39" s="33"/>
      <c r="G39" s="142"/>
      <c r="H39" s="142"/>
      <c r="I39" s="40"/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/>
      <c r="E40" s="33"/>
      <c r="F40" s="33"/>
      <c r="G40" s="142"/>
      <c r="H40" s="142"/>
      <c r="I40" s="40"/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79699</v>
      </c>
      <c r="E42" s="33">
        <v>1100</v>
      </c>
      <c r="F42" s="33">
        <v>4911.37</v>
      </c>
      <c r="G42" s="142">
        <f t="shared" ref="G42:G44" si="12">D42-E42+F42</f>
        <v>83510.37</v>
      </c>
      <c r="H42" s="142">
        <f t="shared" ref="H42:H44" si="13">G42*18%</f>
        <v>15031.866599999999</v>
      </c>
      <c r="I42" s="40">
        <f t="shared" ref="I42:I49" si="14">D42-E42+F42+H42</f>
        <v>98542.236599999989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78499</v>
      </c>
      <c r="E43" s="33">
        <v>1100</v>
      </c>
      <c r="F43" s="33">
        <v>4911.37</v>
      </c>
      <c r="G43" s="142">
        <f t="shared" si="12"/>
        <v>82310.37</v>
      </c>
      <c r="H43" s="142">
        <f t="shared" si="13"/>
        <v>14815.866599999999</v>
      </c>
      <c r="I43" s="40">
        <f t="shared" si="14"/>
        <v>97126.236599999989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>
        <v>79999</v>
      </c>
      <c r="E44" s="33">
        <v>1100</v>
      </c>
      <c r="F44" s="33">
        <v>4911.37</v>
      </c>
      <c r="G44" s="142">
        <f t="shared" si="12"/>
        <v>83810.37</v>
      </c>
      <c r="H44" s="142">
        <f t="shared" si="13"/>
        <v>15085.866599999999</v>
      </c>
      <c r="I44" s="40">
        <f t="shared" si="14"/>
        <v>98896.236599999989</v>
      </c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79129</v>
      </c>
      <c r="E46" s="33">
        <v>1100</v>
      </c>
      <c r="F46" s="33">
        <v>4911.37</v>
      </c>
      <c r="G46" s="142">
        <f t="shared" ref="G46" si="15">D46-E46+F46</f>
        <v>82940.37</v>
      </c>
      <c r="H46" s="142">
        <f t="shared" ref="H46" si="16">G46*18%</f>
        <v>14929.266599999999</v>
      </c>
      <c r="I46" s="40">
        <f t="shared" si="14"/>
        <v>97869.636599999998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>
        <v>81689</v>
      </c>
      <c r="E48" s="33">
        <v>1100</v>
      </c>
      <c r="F48" s="33">
        <v>4911.37</v>
      </c>
      <c r="G48" s="142">
        <f t="shared" ref="G48:G49" si="17">D48-E48+F48</f>
        <v>85500.37</v>
      </c>
      <c r="H48" s="142">
        <f t="shared" ref="H48:H49" si="18">G48*18%</f>
        <v>15390.066599999998</v>
      </c>
      <c r="I48" s="40">
        <f t="shared" si="14"/>
        <v>100890.43659999999</v>
      </c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>
        <v>81689</v>
      </c>
      <c r="E49" s="33">
        <v>1100</v>
      </c>
      <c r="F49" s="33">
        <v>4911.37</v>
      </c>
      <c r="G49" s="142">
        <f t="shared" si="17"/>
        <v>85500.37</v>
      </c>
      <c r="H49" s="142">
        <f t="shared" si="18"/>
        <v>15390.066599999998</v>
      </c>
      <c r="I49" s="40">
        <f t="shared" si="14"/>
        <v>100890.43659999999</v>
      </c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3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>
        <v>80449</v>
      </c>
      <c r="E67" s="33">
        <v>1100</v>
      </c>
      <c r="F67" s="33">
        <v>4911.37</v>
      </c>
      <c r="G67" s="142">
        <f t="shared" ref="G67:G72" si="19">D67-E67+F67</f>
        <v>84260.37</v>
      </c>
      <c r="H67" s="142">
        <f t="shared" ref="H67:H72" si="20">G67*18%</f>
        <v>15166.866599999999</v>
      </c>
      <c r="I67" s="40">
        <f t="shared" ref="I67:I72" si="21">D67-E67+F67+H67</f>
        <v>99427.236599999989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>
        <v>80499</v>
      </c>
      <c r="E68" s="33">
        <v>1100</v>
      </c>
      <c r="F68" s="33">
        <v>4911.37</v>
      </c>
      <c r="G68" s="142">
        <f t="shared" si="19"/>
        <v>84310.37</v>
      </c>
      <c r="H68" s="142">
        <f t="shared" si="20"/>
        <v>15175.866599999999</v>
      </c>
      <c r="I68" s="40">
        <f t="shared" si="21"/>
        <v>99486.236599999989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>
        <v>80999</v>
      </c>
      <c r="E69" s="33">
        <v>1100</v>
      </c>
      <c r="F69" s="33">
        <v>4911.37</v>
      </c>
      <c r="G69" s="142">
        <f t="shared" si="19"/>
        <v>84810.37</v>
      </c>
      <c r="H69" s="142">
        <f t="shared" si="20"/>
        <v>15265.866599999999</v>
      </c>
      <c r="I69" s="40">
        <f t="shared" si="21"/>
        <v>100076.23659999999</v>
      </c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>
        <v>83149</v>
      </c>
      <c r="E70" s="33">
        <v>1100</v>
      </c>
      <c r="F70" s="33">
        <v>4911.37</v>
      </c>
      <c r="G70" s="142">
        <f t="shared" si="19"/>
        <v>86960.37</v>
      </c>
      <c r="H70" s="142">
        <f t="shared" si="20"/>
        <v>15652.866599999999</v>
      </c>
      <c r="I70" s="40">
        <f t="shared" si="21"/>
        <v>102613.23659999999</v>
      </c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>
        <v>82949</v>
      </c>
      <c r="E71" s="33">
        <v>1100</v>
      </c>
      <c r="F71" s="33">
        <v>4911.37</v>
      </c>
      <c r="G71" s="142">
        <f t="shared" si="19"/>
        <v>86760.37</v>
      </c>
      <c r="H71" s="142">
        <f t="shared" si="20"/>
        <v>15616.866599999999</v>
      </c>
      <c r="I71" s="40">
        <f t="shared" si="21"/>
        <v>102377.23659999999</v>
      </c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>
        <v>84739</v>
      </c>
      <c r="E72" s="33">
        <v>1100</v>
      </c>
      <c r="F72" s="33">
        <v>4911.37</v>
      </c>
      <c r="G72" s="142">
        <f t="shared" si="19"/>
        <v>88550.37</v>
      </c>
      <c r="H72" s="142">
        <f t="shared" si="20"/>
        <v>15939.066599999998</v>
      </c>
      <c r="I72" s="40">
        <f t="shared" si="21"/>
        <v>104489.43659999999</v>
      </c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 t="s">
        <v>226</v>
      </c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/>
      <c r="E74" s="33"/>
      <c r="F74" s="33"/>
      <c r="G74" s="142"/>
      <c r="H74" s="142"/>
      <c r="I74" s="40"/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30" zoomScaleNormal="100" workbookViewId="0">
      <selection activeCell="E53" sqref="E53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2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2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2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2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thickBot="1" x14ac:dyDescent="0.3">
      <c r="A5" s="19"/>
      <c r="B5" s="227" t="s">
        <v>4</v>
      </c>
      <c r="C5" s="227"/>
      <c r="D5" s="227"/>
      <c r="E5" s="227"/>
      <c r="F5" s="227"/>
      <c r="G5" s="227"/>
      <c r="H5" s="227"/>
      <c r="I5" s="143" t="s">
        <v>203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84127</v>
      </c>
      <c r="E9" s="33">
        <v>1100</v>
      </c>
      <c r="F9" s="33">
        <v>3164.34</v>
      </c>
      <c r="G9" s="142">
        <f t="shared" ref="G9" si="0">D9-E9+F9</f>
        <v>86191.34</v>
      </c>
      <c r="H9" s="142">
        <f t="shared" ref="H9" si="1">G9*18%</f>
        <v>15514.441199999999</v>
      </c>
      <c r="I9" s="40">
        <f>D9-E9+F9+H9</f>
        <v>101705.7812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/>
      <c r="E10" s="33"/>
      <c r="F10" s="33"/>
      <c r="G10" s="142"/>
      <c r="H10" s="142"/>
      <c r="I10" s="40"/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85027</v>
      </c>
      <c r="E13" s="33">
        <v>1100</v>
      </c>
      <c r="F13" s="33">
        <v>3164.34</v>
      </c>
      <c r="G13" s="142">
        <f t="shared" ref="G13" si="2">D13-E13+F13</f>
        <v>87091.34</v>
      </c>
      <c r="H13" s="142">
        <f t="shared" ref="H13" si="3">G13*18%</f>
        <v>15676.441199999999</v>
      </c>
      <c r="I13" s="40">
        <f t="shared" ref="I13:I35" si="4">D13-E13+F13+H13</f>
        <v>102767.7812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>
        <v>85727</v>
      </c>
      <c r="E15" s="33">
        <v>1100</v>
      </c>
      <c r="F15" s="33">
        <v>3164.34</v>
      </c>
      <c r="G15" s="142">
        <f t="shared" ref="G15" si="5">D15-E15+F15</f>
        <v>87791.34</v>
      </c>
      <c r="H15" s="142">
        <f t="shared" ref="H15" si="6">G15*18%</f>
        <v>15802.441199999999</v>
      </c>
      <c r="I15" s="40">
        <f t="shared" si="4"/>
        <v>103593.7812</v>
      </c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88627</v>
      </c>
      <c r="E19" s="33">
        <v>1100</v>
      </c>
      <c r="F19" s="33">
        <v>3164.34</v>
      </c>
      <c r="G19" s="142">
        <f t="shared" ref="G19" si="7">D19-E19+F19</f>
        <v>90691.34</v>
      </c>
      <c r="H19" s="142">
        <f t="shared" ref="H19" si="8">G19*18%</f>
        <v>16324.441199999999</v>
      </c>
      <c r="I19" s="40">
        <f t="shared" si="4"/>
        <v>107015.7812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/>
      <c r="E21" s="33"/>
      <c r="F21" s="33"/>
      <c r="G21" s="142"/>
      <c r="H21" s="142"/>
      <c r="I21" s="40"/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/>
      <c r="E22" s="33"/>
      <c r="F22" s="33"/>
      <c r="G22" s="142"/>
      <c r="H22" s="142"/>
      <c r="I22" s="40"/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/>
      <c r="E23" s="33"/>
      <c r="F23" s="33"/>
      <c r="G23" s="142"/>
      <c r="H23" s="142"/>
      <c r="I23" s="40"/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/>
      <c r="E24" s="33"/>
      <c r="F24" s="33"/>
      <c r="G24" s="142"/>
      <c r="H24" s="142"/>
      <c r="I24" s="40"/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/>
      <c r="E25" s="33"/>
      <c r="F25" s="33"/>
      <c r="G25" s="142"/>
      <c r="H25" s="142"/>
      <c r="I25" s="40"/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/>
      <c r="E26" s="33"/>
      <c r="F26" s="33"/>
      <c r="G26" s="142"/>
      <c r="H26" s="142"/>
      <c r="I26" s="40"/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193"/>
      <c r="E27" s="33"/>
      <c r="F27" s="33"/>
      <c r="G27" s="142"/>
      <c r="H27" s="142"/>
      <c r="I27" s="40"/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/>
      <c r="E28" s="33"/>
      <c r="F28" s="33"/>
      <c r="G28" s="142"/>
      <c r="H28" s="142"/>
      <c r="I28" s="40"/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/>
      <c r="E29" s="33"/>
      <c r="F29" s="33"/>
      <c r="G29" s="142"/>
      <c r="H29" s="142"/>
      <c r="I29" s="40"/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/>
      <c r="E30" s="33"/>
      <c r="F30" s="33"/>
      <c r="G30" s="142"/>
      <c r="H30" s="142"/>
      <c r="I30" s="40"/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194">
        <v>84267</v>
      </c>
      <c r="E31" s="33">
        <v>1100</v>
      </c>
      <c r="F31" s="33">
        <v>3164.34</v>
      </c>
      <c r="G31" s="142">
        <f t="shared" ref="G31" si="9">D31-E31+F31</f>
        <v>86331.34</v>
      </c>
      <c r="H31" s="142">
        <f t="shared" ref="H31" si="10">G31*18%</f>
        <v>15539.641199999998</v>
      </c>
      <c r="I31" s="40">
        <f t="shared" si="4"/>
        <v>101870.98119999999</v>
      </c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/>
      <c r="E32" s="33"/>
      <c r="F32" s="33"/>
      <c r="G32" s="142"/>
      <c r="H32" s="142"/>
      <c r="I32" s="40"/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/>
      <c r="E33" s="33"/>
      <c r="F33" s="33"/>
      <c r="G33" s="142"/>
      <c r="H33" s="142"/>
      <c r="I33" s="40"/>
    </row>
    <row r="34" spans="1:9" s="41" customFormat="1" ht="15.75" x14ac:dyDescent="0.25">
      <c r="A34" s="37" t="s">
        <v>59</v>
      </c>
      <c r="B34" s="38" t="s">
        <v>60</v>
      </c>
      <c r="C34" s="39"/>
      <c r="D34" s="33">
        <v>78197</v>
      </c>
      <c r="E34" s="33">
        <v>0</v>
      </c>
      <c r="F34" s="33">
        <v>3164.34</v>
      </c>
      <c r="G34" s="142">
        <f t="shared" ref="G34:G35" si="11">D34-E34+F34</f>
        <v>81361.34</v>
      </c>
      <c r="H34" s="142">
        <f t="shared" ref="H34:H35" si="12">G34*18%</f>
        <v>14645.0412</v>
      </c>
      <c r="I34" s="40">
        <f t="shared" si="4"/>
        <v>96006.381200000003</v>
      </c>
    </row>
    <row r="35" spans="1:9" s="41" customFormat="1" ht="15.75" x14ac:dyDescent="0.25">
      <c r="A35" s="37" t="s">
        <v>59</v>
      </c>
      <c r="B35" s="38" t="s">
        <v>61</v>
      </c>
      <c r="C35" s="39"/>
      <c r="D35" s="33">
        <v>78197</v>
      </c>
      <c r="E35" s="33">
        <v>0</v>
      </c>
      <c r="F35" s="33">
        <v>3164.34</v>
      </c>
      <c r="G35" s="142">
        <f t="shared" si="11"/>
        <v>81361.34</v>
      </c>
      <c r="H35" s="142">
        <f t="shared" si="12"/>
        <v>14645.0412</v>
      </c>
      <c r="I35" s="40">
        <f t="shared" si="4"/>
        <v>96006.381200000003</v>
      </c>
    </row>
    <row r="36" spans="1:9" s="42" customFormat="1" ht="16.5" thickBot="1" x14ac:dyDescent="0.3">
      <c r="A36" s="48"/>
      <c r="B36" s="49"/>
      <c r="C36" s="50"/>
      <c r="D36" s="67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>
        <v>81162</v>
      </c>
      <c r="E39" s="33">
        <v>1100</v>
      </c>
      <c r="F39" s="33">
        <v>3164.34</v>
      </c>
      <c r="G39" s="142">
        <f t="shared" ref="G39:G40" si="13">D39-E39+F39</f>
        <v>83226.34</v>
      </c>
      <c r="H39" s="142">
        <f t="shared" ref="H39:H40" si="14">G39*18%</f>
        <v>14980.741199999999</v>
      </c>
      <c r="I39" s="40">
        <f t="shared" ref="I39:I63" si="15">D39-E39+F39+H39</f>
        <v>98207.081200000001</v>
      </c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>
        <v>82062</v>
      </c>
      <c r="E40" s="33">
        <v>1100</v>
      </c>
      <c r="F40" s="33">
        <v>3164.34</v>
      </c>
      <c r="G40" s="142">
        <f t="shared" si="13"/>
        <v>84126.34</v>
      </c>
      <c r="H40" s="142">
        <f t="shared" si="14"/>
        <v>15142.741199999999</v>
      </c>
      <c r="I40" s="40">
        <f t="shared" si="15"/>
        <v>99269.081200000001</v>
      </c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81062</v>
      </c>
      <c r="E42" s="33">
        <v>1100</v>
      </c>
      <c r="F42" s="33">
        <v>3164.34</v>
      </c>
      <c r="G42" s="142">
        <f t="shared" ref="G42:G44" si="16">D42-E42+F42</f>
        <v>83126.34</v>
      </c>
      <c r="H42" s="142">
        <f t="shared" ref="H42:H44" si="17">G42*18%</f>
        <v>14962.741199999999</v>
      </c>
      <c r="I42" s="40">
        <f t="shared" si="15"/>
        <v>98089.081200000001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80162</v>
      </c>
      <c r="E43" s="33">
        <v>1100</v>
      </c>
      <c r="F43" s="33">
        <v>3164.34</v>
      </c>
      <c r="G43" s="142">
        <f t="shared" si="16"/>
        <v>82226.34</v>
      </c>
      <c r="H43" s="142">
        <f t="shared" si="17"/>
        <v>14800.741199999999</v>
      </c>
      <c r="I43" s="40">
        <f t="shared" si="15"/>
        <v>97027.081200000001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>
        <v>81662</v>
      </c>
      <c r="E44" s="33">
        <v>1100</v>
      </c>
      <c r="F44" s="33">
        <v>3164.34</v>
      </c>
      <c r="G44" s="142">
        <f t="shared" si="16"/>
        <v>83726.34</v>
      </c>
      <c r="H44" s="142">
        <f t="shared" si="17"/>
        <v>15070.741199999999</v>
      </c>
      <c r="I44" s="40">
        <f t="shared" si="15"/>
        <v>98797.081200000001</v>
      </c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80092</v>
      </c>
      <c r="E46" s="33">
        <v>1100</v>
      </c>
      <c r="F46" s="33">
        <v>3164.34</v>
      </c>
      <c r="G46" s="142">
        <f t="shared" ref="G46" si="18">D46-E46+F46</f>
        <v>82156.34</v>
      </c>
      <c r="H46" s="142">
        <f t="shared" ref="H46" si="19">G46*18%</f>
        <v>14788.141199999998</v>
      </c>
      <c r="I46" s="40">
        <f t="shared" si="15"/>
        <v>96944.481199999995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/>
      <c r="E48" s="33"/>
      <c r="F48" s="33"/>
      <c r="G48" s="142"/>
      <c r="H48" s="142"/>
      <c r="I48" s="40"/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/>
      <c r="E49" s="33"/>
      <c r="F49" s="33"/>
      <c r="G49" s="142"/>
      <c r="H49" s="142"/>
      <c r="I49" s="40"/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>
        <v>74632</v>
      </c>
      <c r="E58" s="33">
        <v>0</v>
      </c>
      <c r="F58" s="33">
        <v>3164.34</v>
      </c>
      <c r="G58" s="142">
        <f t="shared" ref="G58:G63" si="20">D58-E58+F58</f>
        <v>77796.34</v>
      </c>
      <c r="H58" s="142">
        <f t="shared" ref="H58:H63" si="21">G58*18%</f>
        <v>14003.341199999999</v>
      </c>
      <c r="I58" s="40">
        <f t="shared" si="15"/>
        <v>91799.681199999992</v>
      </c>
    </row>
    <row r="59" spans="1:9" s="41" customFormat="1" ht="15.75" x14ac:dyDescent="0.25">
      <c r="A59" s="37" t="s">
        <v>59</v>
      </c>
      <c r="B59" s="38" t="s">
        <v>109</v>
      </c>
      <c r="C59" s="59"/>
      <c r="D59" s="33">
        <v>70608</v>
      </c>
      <c r="E59" s="33">
        <v>0</v>
      </c>
      <c r="F59" s="33">
        <v>3164.34</v>
      </c>
      <c r="G59" s="142">
        <f t="shared" si="20"/>
        <v>73772.34</v>
      </c>
      <c r="H59" s="142">
        <f t="shared" si="21"/>
        <v>13279.021199999999</v>
      </c>
      <c r="I59" s="40">
        <f t="shared" si="15"/>
        <v>87051.361199999999</v>
      </c>
    </row>
    <row r="60" spans="1:9" s="41" customFormat="1" ht="15.75" x14ac:dyDescent="0.25">
      <c r="A60" s="37" t="s">
        <v>59</v>
      </c>
      <c r="B60" s="38" t="s">
        <v>111</v>
      </c>
      <c r="C60" s="59"/>
      <c r="D60" s="33">
        <v>75632</v>
      </c>
      <c r="E60" s="33">
        <v>0</v>
      </c>
      <c r="F60" s="33">
        <v>3164.34</v>
      </c>
      <c r="G60" s="142">
        <f t="shared" si="20"/>
        <v>78796.34</v>
      </c>
      <c r="H60" s="142">
        <f t="shared" si="21"/>
        <v>14183.341199999999</v>
      </c>
      <c r="I60" s="40">
        <f t="shared" si="15"/>
        <v>92979.681199999992</v>
      </c>
    </row>
    <row r="61" spans="1:9" s="41" customFormat="1" ht="15.75" x14ac:dyDescent="0.25">
      <c r="A61" s="37" t="s">
        <v>59</v>
      </c>
      <c r="B61" s="38" t="s">
        <v>110</v>
      </c>
      <c r="C61" s="59"/>
      <c r="D61" s="33">
        <v>73532</v>
      </c>
      <c r="E61" s="33">
        <v>0</v>
      </c>
      <c r="F61" s="33">
        <v>3164.34</v>
      </c>
      <c r="G61" s="142">
        <f t="shared" si="20"/>
        <v>76696.34</v>
      </c>
      <c r="H61" s="142">
        <f t="shared" si="21"/>
        <v>13805.341199999999</v>
      </c>
      <c r="I61" s="40">
        <f t="shared" si="15"/>
        <v>90501.681199999992</v>
      </c>
    </row>
    <row r="62" spans="1:9" s="41" customFormat="1" ht="15.75" x14ac:dyDescent="0.25">
      <c r="A62" s="37" t="s">
        <v>59</v>
      </c>
      <c r="B62" s="38" t="s">
        <v>112</v>
      </c>
      <c r="C62" s="59"/>
      <c r="D62" s="33">
        <v>76672</v>
      </c>
      <c r="E62" s="33">
        <v>0</v>
      </c>
      <c r="F62" s="33">
        <v>3164.34</v>
      </c>
      <c r="G62" s="142">
        <f t="shared" si="20"/>
        <v>79836.34</v>
      </c>
      <c r="H62" s="142">
        <f t="shared" si="21"/>
        <v>14370.5412</v>
      </c>
      <c r="I62" s="40">
        <f t="shared" si="15"/>
        <v>94206.881200000003</v>
      </c>
    </row>
    <row r="63" spans="1:9" s="41" customFormat="1" ht="16.5" thickBot="1" x14ac:dyDescent="0.3">
      <c r="A63" s="60" t="s">
        <v>59</v>
      </c>
      <c r="B63" s="61" t="s">
        <v>113</v>
      </c>
      <c r="C63" s="62"/>
      <c r="D63" s="33">
        <v>76832</v>
      </c>
      <c r="E63" s="63">
        <v>0</v>
      </c>
      <c r="F63" s="33">
        <v>3164.34</v>
      </c>
      <c r="G63" s="142">
        <f t="shared" si="20"/>
        <v>79996.34</v>
      </c>
      <c r="H63" s="142">
        <f t="shared" si="21"/>
        <v>14399.341199999999</v>
      </c>
      <c r="I63" s="40">
        <f t="shared" si="15"/>
        <v>94395.681199999992</v>
      </c>
    </row>
    <row r="64" spans="1:9" s="41" customFormat="1" ht="16.5" thickBot="1" x14ac:dyDescent="0.3">
      <c r="A64" s="64"/>
      <c r="B64" s="65"/>
      <c r="C64" s="66"/>
      <c r="D64" s="78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/>
      <c r="E67" s="33"/>
      <c r="F67" s="33"/>
      <c r="G67" s="142"/>
      <c r="H67" s="142"/>
      <c r="I67" s="40"/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/>
      <c r="E68" s="33"/>
      <c r="F68" s="33"/>
      <c r="G68" s="142"/>
      <c r="H68" s="142"/>
      <c r="I68" s="40"/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/>
      <c r="E69" s="33"/>
      <c r="F69" s="33"/>
      <c r="G69" s="142"/>
      <c r="H69" s="142"/>
      <c r="I69" s="40"/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/>
      <c r="E70" s="33"/>
      <c r="F70" s="33"/>
      <c r="G70" s="142"/>
      <c r="H70" s="142"/>
      <c r="I70" s="40"/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>
        <v>84962</v>
      </c>
      <c r="E71" s="33">
        <v>1100</v>
      </c>
      <c r="F71" s="33">
        <v>3164.34</v>
      </c>
      <c r="G71" s="142">
        <f t="shared" ref="G71" si="22">D71-E71+F71</f>
        <v>87026.34</v>
      </c>
      <c r="H71" s="142">
        <f t="shared" ref="H71" si="23">G71*18%</f>
        <v>15664.741199999999</v>
      </c>
      <c r="I71" s="40">
        <f t="shared" ref="I71:I77" si="24">D71-E71+F71+H71</f>
        <v>102691.0812</v>
      </c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/>
      <c r="E72" s="33"/>
      <c r="F72" s="33"/>
      <c r="G72" s="142"/>
      <c r="H72" s="142"/>
      <c r="I72" s="40"/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/>
      <c r="E74" s="33"/>
      <c r="F74" s="33"/>
      <c r="G74" s="142"/>
      <c r="H74" s="142"/>
      <c r="I74" s="40"/>
    </row>
    <row r="75" spans="1:9" s="41" customFormat="1" ht="15.75" x14ac:dyDescent="0.25">
      <c r="A75" s="37" t="s">
        <v>59</v>
      </c>
      <c r="B75" s="38" t="s">
        <v>132</v>
      </c>
      <c r="C75" s="59"/>
      <c r="D75" s="33">
        <v>73832</v>
      </c>
      <c r="E75" s="33">
        <v>0</v>
      </c>
      <c r="F75" s="33">
        <v>3164.34</v>
      </c>
      <c r="G75" s="142">
        <f t="shared" ref="G75:G77" si="25">D75-E75+F75</f>
        <v>76996.34</v>
      </c>
      <c r="H75" s="142">
        <f t="shared" ref="H75:H77" si="26">G75*18%</f>
        <v>13859.341199999999</v>
      </c>
      <c r="I75" s="40">
        <f t="shared" si="24"/>
        <v>90855.681199999992</v>
      </c>
    </row>
    <row r="76" spans="1:9" s="41" customFormat="1" ht="15.75" x14ac:dyDescent="0.25">
      <c r="A76" s="37" t="s">
        <v>59</v>
      </c>
      <c r="B76" s="38" t="s">
        <v>133</v>
      </c>
      <c r="C76" s="59"/>
      <c r="D76" s="33">
        <v>77632</v>
      </c>
      <c r="E76" s="33">
        <v>0</v>
      </c>
      <c r="F76" s="33">
        <v>3164.34</v>
      </c>
      <c r="G76" s="142">
        <f t="shared" si="25"/>
        <v>80796.34</v>
      </c>
      <c r="H76" s="142">
        <f t="shared" si="26"/>
        <v>14543.341199999999</v>
      </c>
      <c r="I76" s="40">
        <f t="shared" si="24"/>
        <v>95339.681199999992</v>
      </c>
    </row>
    <row r="77" spans="1:9" s="41" customFormat="1" ht="16.5" thickBot="1" x14ac:dyDescent="0.3">
      <c r="A77" s="60" t="s">
        <v>59</v>
      </c>
      <c r="B77" s="61" t="s">
        <v>134</v>
      </c>
      <c r="C77" s="62"/>
      <c r="D77" s="33">
        <v>74782</v>
      </c>
      <c r="E77" s="63">
        <v>0</v>
      </c>
      <c r="F77" s="33">
        <v>3164.34</v>
      </c>
      <c r="G77" s="142">
        <f t="shared" si="25"/>
        <v>77946.34</v>
      </c>
      <c r="H77" s="142">
        <f t="shared" si="26"/>
        <v>14030.341199999999</v>
      </c>
      <c r="I77" s="40">
        <f t="shared" si="24"/>
        <v>91976.681199999992</v>
      </c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164" t="s">
        <v>204</v>
      </c>
      <c r="G85" s="164"/>
      <c r="H85" s="164">
        <v>2637.24</v>
      </c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8"/>
      <c r="G86" s="78"/>
      <c r="H86" s="78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56" zoomScaleNormal="100" workbookViewId="0">
      <selection activeCell="A78" sqref="A78:E78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2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2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2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2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thickBot="1" x14ac:dyDescent="0.3">
      <c r="A5" s="19"/>
      <c r="B5" s="227" t="s">
        <v>4</v>
      </c>
      <c r="C5" s="227"/>
      <c r="D5" s="227"/>
      <c r="E5" s="227"/>
      <c r="F5" s="227"/>
      <c r="G5" s="227"/>
      <c r="H5" s="227"/>
      <c r="I5" s="143" t="s">
        <v>205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88242</v>
      </c>
      <c r="E9" s="33">
        <v>1100</v>
      </c>
      <c r="F9" s="33">
        <v>844.77</v>
      </c>
      <c r="G9" s="142">
        <f t="shared" ref="G9" si="0">D9-E9+F9</f>
        <v>87986.77</v>
      </c>
      <c r="H9" s="142">
        <f t="shared" ref="H9" si="1">G9*18%</f>
        <v>15837.6186</v>
      </c>
      <c r="I9" s="40">
        <f>D9-E9+F9+H9</f>
        <v>103824.38860000001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/>
      <c r="E10" s="33"/>
      <c r="F10" s="33"/>
      <c r="G10" s="142"/>
      <c r="H10" s="142"/>
      <c r="I10" s="40"/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89242</v>
      </c>
      <c r="E13" s="33">
        <v>1100</v>
      </c>
      <c r="F13" s="33">
        <v>844.77</v>
      </c>
      <c r="G13" s="142">
        <f t="shared" ref="G13" si="2">D13-E13+F13</f>
        <v>88986.77</v>
      </c>
      <c r="H13" s="142">
        <f t="shared" ref="H13" si="3">G13*18%</f>
        <v>16017.6186</v>
      </c>
      <c r="I13" s="40">
        <f t="shared" ref="I13:I28" si="4">D13-E13+F13+H13</f>
        <v>105004.38860000001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/>
      <c r="E15" s="33"/>
      <c r="F15" s="33"/>
      <c r="G15" s="142"/>
      <c r="H15" s="142"/>
      <c r="I15" s="40"/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/>
      <c r="E19" s="33"/>
      <c r="F19" s="33"/>
      <c r="G19" s="142"/>
      <c r="H19" s="142"/>
      <c r="I19" s="40"/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99512</v>
      </c>
      <c r="E21" s="33">
        <v>1100</v>
      </c>
      <c r="F21" s="33">
        <v>844.77</v>
      </c>
      <c r="G21" s="142">
        <f t="shared" ref="G21:G28" si="5">D21-E21+F21</f>
        <v>99256.77</v>
      </c>
      <c r="H21" s="142">
        <f t="shared" ref="H21:H28" si="6">G21*18%</f>
        <v>17866.2186</v>
      </c>
      <c r="I21" s="40">
        <f t="shared" si="4"/>
        <v>117122.98860000001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89652</v>
      </c>
      <c r="E22" s="33">
        <v>1100</v>
      </c>
      <c r="F22" s="33">
        <v>844.77</v>
      </c>
      <c r="G22" s="142">
        <f t="shared" si="5"/>
        <v>89396.77</v>
      </c>
      <c r="H22" s="142">
        <f t="shared" si="6"/>
        <v>16091.418600000001</v>
      </c>
      <c r="I22" s="40">
        <f t="shared" si="4"/>
        <v>105488.18860000001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94002</v>
      </c>
      <c r="E23" s="33">
        <v>1100</v>
      </c>
      <c r="F23" s="33">
        <v>844.77</v>
      </c>
      <c r="G23" s="142">
        <f t="shared" si="5"/>
        <v>93746.77</v>
      </c>
      <c r="H23" s="142">
        <f t="shared" si="6"/>
        <v>16874.418600000001</v>
      </c>
      <c r="I23" s="40">
        <f t="shared" si="4"/>
        <v>110621.18860000001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>
        <v>99752</v>
      </c>
      <c r="E24" s="33">
        <v>1100</v>
      </c>
      <c r="F24" s="33">
        <v>844.77</v>
      </c>
      <c r="G24" s="142">
        <f t="shared" si="5"/>
        <v>99496.77</v>
      </c>
      <c r="H24" s="142">
        <f t="shared" si="6"/>
        <v>17909.418600000001</v>
      </c>
      <c r="I24" s="40">
        <f t="shared" si="4"/>
        <v>117406.18860000001</v>
      </c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89272</v>
      </c>
      <c r="E25" s="33">
        <v>1100</v>
      </c>
      <c r="F25" s="33">
        <v>844.77</v>
      </c>
      <c r="G25" s="142">
        <f t="shared" si="5"/>
        <v>89016.77</v>
      </c>
      <c r="H25" s="142">
        <f t="shared" si="6"/>
        <v>16023.018599999999</v>
      </c>
      <c r="I25" s="40">
        <f t="shared" si="4"/>
        <v>105039.7886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89202</v>
      </c>
      <c r="E26" s="33">
        <v>1100</v>
      </c>
      <c r="F26" s="33">
        <v>844.77</v>
      </c>
      <c r="G26" s="142">
        <f t="shared" si="5"/>
        <v>88946.77</v>
      </c>
      <c r="H26" s="142">
        <f t="shared" si="6"/>
        <v>16010.418600000001</v>
      </c>
      <c r="I26" s="40">
        <f t="shared" si="4"/>
        <v>104957.18860000001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91602</v>
      </c>
      <c r="E27" s="33">
        <v>1100</v>
      </c>
      <c r="F27" s="33">
        <v>844.77</v>
      </c>
      <c r="G27" s="142">
        <f t="shared" si="5"/>
        <v>91346.77</v>
      </c>
      <c r="H27" s="142">
        <f t="shared" si="6"/>
        <v>16442.418600000001</v>
      </c>
      <c r="I27" s="40">
        <f t="shared" si="4"/>
        <v>107789.18860000001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90282</v>
      </c>
      <c r="E28" s="33">
        <v>1100</v>
      </c>
      <c r="F28" s="33">
        <v>844.77</v>
      </c>
      <c r="G28" s="142">
        <f t="shared" si="5"/>
        <v>90026.77</v>
      </c>
      <c r="H28" s="142">
        <f t="shared" si="6"/>
        <v>16204.818600000001</v>
      </c>
      <c r="I28" s="40">
        <f t="shared" si="4"/>
        <v>106231.5886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/>
      <c r="E29" s="33"/>
      <c r="F29" s="33"/>
      <c r="G29" s="142"/>
      <c r="H29" s="142"/>
      <c r="I29" s="40"/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/>
      <c r="E30" s="33"/>
      <c r="F30" s="33"/>
      <c r="G30" s="142"/>
      <c r="H30" s="142"/>
      <c r="I30" s="40"/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/>
      <c r="E31" s="33"/>
      <c r="F31" s="33"/>
      <c r="G31" s="142"/>
      <c r="H31" s="142"/>
      <c r="I31" s="40"/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/>
      <c r="E32" s="33"/>
      <c r="F32" s="33"/>
      <c r="G32" s="142"/>
      <c r="H32" s="142"/>
      <c r="I32" s="40"/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/>
      <c r="E33" s="33"/>
      <c r="F33" s="33"/>
      <c r="G33" s="142"/>
      <c r="H33" s="142"/>
      <c r="I33" s="40"/>
    </row>
    <row r="34" spans="1:9" s="41" customFormat="1" ht="15.75" x14ac:dyDescent="0.25">
      <c r="A34" s="37" t="s">
        <v>59</v>
      </c>
      <c r="B34" s="38" t="s">
        <v>60</v>
      </c>
      <c r="C34" s="39"/>
      <c r="D34" s="33"/>
      <c r="E34" s="33"/>
      <c r="F34" s="33"/>
      <c r="G34" s="142"/>
      <c r="H34" s="142"/>
      <c r="I34" s="40"/>
    </row>
    <row r="35" spans="1:9" s="41" customFormat="1" ht="15.75" x14ac:dyDescent="0.25">
      <c r="A35" s="37" t="s">
        <v>59</v>
      </c>
      <c r="B35" s="38" t="s">
        <v>61</v>
      </c>
      <c r="C35" s="39"/>
      <c r="D35" s="33"/>
      <c r="E35" s="33"/>
      <c r="F35" s="33"/>
      <c r="G35" s="142"/>
      <c r="H35" s="142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81"/>
      <c r="E39" s="33"/>
      <c r="F39" s="33"/>
      <c r="G39" s="142"/>
      <c r="H39" s="142"/>
      <c r="I39" s="40"/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/>
      <c r="E40" s="33"/>
      <c r="F40" s="33"/>
      <c r="G40" s="142"/>
      <c r="H40" s="142"/>
      <c r="I40" s="40"/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85077</v>
      </c>
      <c r="E42" s="33">
        <v>1100</v>
      </c>
      <c r="F42" s="33">
        <v>844.77</v>
      </c>
      <c r="G42" s="142">
        <f t="shared" ref="G42:G44" si="7">D42-E42+F42</f>
        <v>84821.77</v>
      </c>
      <c r="H42" s="142">
        <f t="shared" ref="H42:H44" si="8">G42*18%</f>
        <v>15267.918600000001</v>
      </c>
      <c r="I42" s="40">
        <f t="shared" ref="I42:I46" si="9">D42-E42+F42+H42</f>
        <v>100089.68860000001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85627</v>
      </c>
      <c r="E43" s="33">
        <v>1100</v>
      </c>
      <c r="F43" s="33">
        <v>844.77</v>
      </c>
      <c r="G43" s="142">
        <f t="shared" si="7"/>
        <v>85371.77</v>
      </c>
      <c r="H43" s="142">
        <f t="shared" si="8"/>
        <v>15366.918600000001</v>
      </c>
      <c r="I43" s="40">
        <f t="shared" si="9"/>
        <v>100738.68860000001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>
        <v>87127</v>
      </c>
      <c r="E44" s="33">
        <v>1100</v>
      </c>
      <c r="F44" s="33">
        <v>844.77</v>
      </c>
      <c r="G44" s="142">
        <f t="shared" si="7"/>
        <v>86871.77</v>
      </c>
      <c r="H44" s="142">
        <f t="shared" si="8"/>
        <v>15636.918600000001</v>
      </c>
      <c r="I44" s="40">
        <f t="shared" si="9"/>
        <v>102508.68860000001</v>
      </c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84607</v>
      </c>
      <c r="E46" s="33">
        <v>1100</v>
      </c>
      <c r="F46" s="33">
        <v>844.77</v>
      </c>
      <c r="G46" s="142">
        <f t="shared" ref="G46" si="10">D46-E46+F46</f>
        <v>84351.77</v>
      </c>
      <c r="H46" s="142">
        <f t="shared" ref="H46" si="11">G46*18%</f>
        <v>15183.318600000001</v>
      </c>
      <c r="I46" s="40">
        <f t="shared" si="9"/>
        <v>99535.088600000003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/>
      <c r="E48" s="33"/>
      <c r="F48" s="33"/>
      <c r="G48" s="142"/>
      <c r="H48" s="142"/>
      <c r="I48" s="40"/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/>
      <c r="E49" s="33"/>
      <c r="F49" s="33"/>
      <c r="G49" s="142"/>
      <c r="H49" s="142"/>
      <c r="I49" s="40"/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3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>
        <v>87127</v>
      </c>
      <c r="E67" s="33">
        <v>1100</v>
      </c>
      <c r="F67" s="33">
        <v>844.77</v>
      </c>
      <c r="G67" s="142">
        <f t="shared" ref="G67:G69" si="12">D67-E67+F67</f>
        <v>86871.77</v>
      </c>
      <c r="H67" s="142">
        <f t="shared" ref="H67:H69" si="13">G67*18%</f>
        <v>15636.918600000001</v>
      </c>
      <c r="I67" s="40">
        <f t="shared" ref="I67:I72" si="14">D67-E67+F67+H67</f>
        <v>102508.68860000001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>
        <v>87027</v>
      </c>
      <c r="E68" s="33">
        <v>1100</v>
      </c>
      <c r="F68" s="33">
        <v>844.77</v>
      </c>
      <c r="G68" s="142">
        <f t="shared" si="12"/>
        <v>86771.77</v>
      </c>
      <c r="H68" s="142">
        <f t="shared" si="13"/>
        <v>15618.918600000001</v>
      </c>
      <c r="I68" s="40">
        <f t="shared" si="14"/>
        <v>102390.68860000001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>
        <v>87527</v>
      </c>
      <c r="E69" s="33">
        <v>1100</v>
      </c>
      <c r="F69" s="33">
        <v>844.77</v>
      </c>
      <c r="G69" s="142">
        <f t="shared" si="12"/>
        <v>87271.77</v>
      </c>
      <c r="H69" s="142">
        <f t="shared" si="13"/>
        <v>15708.918600000001</v>
      </c>
      <c r="I69" s="40">
        <f t="shared" si="14"/>
        <v>102980.68860000001</v>
      </c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/>
      <c r="E70" s="33"/>
      <c r="F70" s="33"/>
      <c r="G70" s="142"/>
      <c r="H70" s="142"/>
      <c r="I70" s="40"/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>
        <v>89477</v>
      </c>
      <c r="E71" s="33">
        <v>1100</v>
      </c>
      <c r="F71" s="33">
        <v>844.77</v>
      </c>
      <c r="G71" s="142">
        <f t="shared" ref="G71:G72" si="15">D71-E71+F71</f>
        <v>89221.77</v>
      </c>
      <c r="H71" s="142">
        <f t="shared" ref="H71:H72" si="16">G71*18%</f>
        <v>16059.918600000001</v>
      </c>
      <c r="I71" s="40">
        <f t="shared" si="14"/>
        <v>105281.68860000001</v>
      </c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>
        <v>91267</v>
      </c>
      <c r="E72" s="33">
        <v>1100</v>
      </c>
      <c r="F72" s="33">
        <v>844.77</v>
      </c>
      <c r="G72" s="142">
        <f t="shared" si="15"/>
        <v>91011.77</v>
      </c>
      <c r="H72" s="142">
        <f t="shared" si="16"/>
        <v>16382.1186</v>
      </c>
      <c r="I72" s="40">
        <f t="shared" si="14"/>
        <v>107393.88860000001</v>
      </c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/>
      <c r="E74" s="33"/>
      <c r="F74" s="33"/>
      <c r="G74" s="142"/>
      <c r="H74" s="142"/>
      <c r="I74" s="40"/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8" t="s">
        <v>206</v>
      </c>
      <c r="G84" s="78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5" right="0.25" top="0.36" bottom="0.3" header="0.23" footer="0.3"/>
  <pageSetup paperSize="9" scale="55"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abSelected="1" zoomScaleNormal="100" workbookViewId="0">
      <selection activeCell="D20" sqref="D20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46" customWidth="1"/>
    <col min="7" max="7" width="17.7109375" style="202" customWidth="1"/>
    <col min="8" max="9" width="17.7109375" style="146" customWidth="1"/>
  </cols>
  <sheetData>
    <row r="1" spans="1:9" ht="57.75" customHeight="1" x14ac:dyDescent="0.6">
      <c r="A1" s="214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4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4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4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x14ac:dyDescent="0.25">
      <c r="A5" s="19"/>
      <c r="B5" s="227" t="s">
        <v>4</v>
      </c>
      <c r="C5" s="227"/>
      <c r="D5" s="227"/>
      <c r="E5" s="227"/>
      <c r="F5" s="227"/>
      <c r="G5" s="227"/>
      <c r="H5" s="227"/>
      <c r="I5" s="163" t="s">
        <v>207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0.25" x14ac:dyDescent="0.3">
      <c r="A7" s="238" t="s">
        <v>5</v>
      </c>
      <c r="B7" s="238"/>
      <c r="C7" s="238"/>
      <c r="D7" s="238"/>
      <c r="E7" s="238"/>
      <c r="F7" s="238"/>
      <c r="G7" s="238"/>
      <c r="H7" s="238"/>
      <c r="I7" s="238"/>
    </row>
    <row r="8" spans="1:9" s="26" customFormat="1" ht="15.75" x14ac:dyDescent="0.25">
      <c r="A8" s="231" t="s">
        <v>6</v>
      </c>
      <c r="B8" s="232"/>
      <c r="C8" s="152" t="s">
        <v>7</v>
      </c>
      <c r="D8" s="147" t="s">
        <v>8</v>
      </c>
      <c r="E8" s="147" t="s">
        <v>9</v>
      </c>
      <c r="F8" s="147" t="s">
        <v>10</v>
      </c>
      <c r="G8" s="160" t="s">
        <v>220</v>
      </c>
      <c r="H8" s="152" t="s">
        <v>184</v>
      </c>
      <c r="I8" s="147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86849</v>
      </c>
      <c r="E9" s="33">
        <v>1100</v>
      </c>
      <c r="F9" s="33">
        <v>933.61</v>
      </c>
      <c r="G9" s="142">
        <f t="shared" ref="G9" si="0">D9-E9+F9</f>
        <v>86682.61</v>
      </c>
      <c r="H9" s="142">
        <f t="shared" ref="H9" si="1">G9*18%</f>
        <v>15602.8698</v>
      </c>
      <c r="I9" s="40">
        <f>D9-E9+F9+H9</f>
        <v>102285.4798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/>
      <c r="E10" s="33"/>
      <c r="F10" s="33"/>
      <c r="G10" s="142"/>
      <c r="H10" s="142"/>
      <c r="I10" s="40"/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88299</v>
      </c>
      <c r="E13" s="33">
        <v>1100</v>
      </c>
      <c r="F13" s="33">
        <v>933.61</v>
      </c>
      <c r="G13" s="142">
        <f t="shared" ref="G13" si="2">D13-E13+F13</f>
        <v>88132.61</v>
      </c>
      <c r="H13" s="142">
        <f t="shared" ref="H13" si="3">G13*18%</f>
        <v>15863.8698</v>
      </c>
      <c r="I13" s="40">
        <f t="shared" ref="I13:I35" si="4">D13-E13+F13+H13</f>
        <v>103996.4798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>
        <v>88449</v>
      </c>
      <c r="E15" s="33">
        <v>1100</v>
      </c>
      <c r="F15" s="33">
        <v>933.61</v>
      </c>
      <c r="G15" s="142">
        <f t="shared" ref="G15" si="5">D15-E15+F15</f>
        <v>88282.61</v>
      </c>
      <c r="H15" s="142">
        <f t="shared" ref="H15" si="6">G15*18%</f>
        <v>15890.8698</v>
      </c>
      <c r="I15" s="40">
        <f t="shared" si="4"/>
        <v>104173.4798</v>
      </c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91849</v>
      </c>
      <c r="E19" s="33">
        <v>1100</v>
      </c>
      <c r="F19" s="33">
        <v>933.61</v>
      </c>
      <c r="G19" s="142">
        <f t="shared" ref="G19" si="7">D19-E19+F19</f>
        <v>91682.61</v>
      </c>
      <c r="H19" s="142">
        <f t="shared" ref="H19" si="8">G19*18%</f>
        <v>16502.8698</v>
      </c>
      <c r="I19" s="40">
        <f t="shared" si="4"/>
        <v>108185.4798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99209</v>
      </c>
      <c r="E21" s="33">
        <v>1100</v>
      </c>
      <c r="F21" s="33">
        <v>933.61</v>
      </c>
      <c r="G21" s="142">
        <f t="shared" ref="G21:G23" si="9">D21-E21+F21</f>
        <v>99042.61</v>
      </c>
      <c r="H21" s="142">
        <f t="shared" ref="H21:H23" si="10">G21*18%</f>
        <v>17827.6698</v>
      </c>
      <c r="I21" s="40">
        <f t="shared" si="4"/>
        <v>116870.2798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89509</v>
      </c>
      <c r="E22" s="33">
        <v>1100</v>
      </c>
      <c r="F22" s="33">
        <v>933.61</v>
      </c>
      <c r="G22" s="142">
        <f t="shared" si="9"/>
        <v>89342.61</v>
      </c>
      <c r="H22" s="142">
        <f t="shared" si="10"/>
        <v>16081.6698</v>
      </c>
      <c r="I22" s="40">
        <f t="shared" si="4"/>
        <v>105424.2798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94359</v>
      </c>
      <c r="E23" s="33">
        <v>1100</v>
      </c>
      <c r="F23" s="33">
        <v>933.61</v>
      </c>
      <c r="G23" s="142">
        <f t="shared" si="9"/>
        <v>94192.61</v>
      </c>
      <c r="H23" s="142">
        <f t="shared" si="10"/>
        <v>16954.6698</v>
      </c>
      <c r="I23" s="40">
        <f t="shared" si="4"/>
        <v>111147.2798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/>
      <c r="E24" s="33"/>
      <c r="F24" s="33"/>
      <c r="G24" s="142"/>
      <c r="H24" s="142"/>
      <c r="I24" s="40"/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89829</v>
      </c>
      <c r="E25" s="33">
        <v>1100</v>
      </c>
      <c r="F25" s="33">
        <v>933.61</v>
      </c>
      <c r="G25" s="142">
        <f t="shared" ref="G25:G35" si="11">D25-E25+F25</f>
        <v>89662.61</v>
      </c>
      <c r="H25" s="142">
        <f t="shared" ref="H25:H35" si="12">G25*18%</f>
        <v>16139.2698</v>
      </c>
      <c r="I25" s="40">
        <f t="shared" si="4"/>
        <v>105801.8798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89059</v>
      </c>
      <c r="E26" s="33">
        <v>1100</v>
      </c>
      <c r="F26" s="33">
        <v>933.61</v>
      </c>
      <c r="G26" s="142">
        <f t="shared" si="11"/>
        <v>88892.61</v>
      </c>
      <c r="H26" s="142">
        <f t="shared" si="12"/>
        <v>16000.6698</v>
      </c>
      <c r="I26" s="40">
        <f t="shared" si="4"/>
        <v>104893.2798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91609</v>
      </c>
      <c r="E27" s="33">
        <v>1100</v>
      </c>
      <c r="F27" s="33">
        <v>933.61</v>
      </c>
      <c r="G27" s="142">
        <f t="shared" si="11"/>
        <v>91442.61</v>
      </c>
      <c r="H27" s="142">
        <f t="shared" si="12"/>
        <v>16459.6698</v>
      </c>
      <c r="I27" s="40">
        <f t="shared" si="4"/>
        <v>107902.2798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90289</v>
      </c>
      <c r="E28" s="33">
        <v>1100</v>
      </c>
      <c r="F28" s="33">
        <v>933.61</v>
      </c>
      <c r="G28" s="142">
        <f t="shared" si="11"/>
        <v>90122.61</v>
      </c>
      <c r="H28" s="142">
        <f t="shared" si="12"/>
        <v>16222.069799999999</v>
      </c>
      <c r="I28" s="40">
        <f t="shared" si="4"/>
        <v>106344.6798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>
        <v>90459</v>
      </c>
      <c r="E29" s="33">
        <v>1100</v>
      </c>
      <c r="F29" s="33">
        <v>933.61</v>
      </c>
      <c r="G29" s="142">
        <f t="shared" si="11"/>
        <v>90292.61</v>
      </c>
      <c r="H29" s="142">
        <f t="shared" si="12"/>
        <v>16252.6698</v>
      </c>
      <c r="I29" s="40">
        <f t="shared" si="4"/>
        <v>106545.2798</v>
      </c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>
        <v>89559</v>
      </c>
      <c r="E30" s="33">
        <v>1100</v>
      </c>
      <c r="F30" s="33">
        <v>933.61</v>
      </c>
      <c r="G30" s="142">
        <f t="shared" si="11"/>
        <v>89392.61</v>
      </c>
      <c r="H30" s="142">
        <f t="shared" si="12"/>
        <v>16090.6698</v>
      </c>
      <c r="I30" s="40">
        <f t="shared" si="4"/>
        <v>105483.2798</v>
      </c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>
        <v>89089</v>
      </c>
      <c r="E31" s="33">
        <v>1100</v>
      </c>
      <c r="F31" s="33">
        <v>933.61</v>
      </c>
      <c r="G31" s="142">
        <f t="shared" si="11"/>
        <v>88922.61</v>
      </c>
      <c r="H31" s="142">
        <f t="shared" si="12"/>
        <v>16006.069799999999</v>
      </c>
      <c r="I31" s="40">
        <f t="shared" si="4"/>
        <v>104928.6798</v>
      </c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>
        <v>91009</v>
      </c>
      <c r="E32" s="33">
        <v>1100</v>
      </c>
      <c r="F32" s="33">
        <v>933.61</v>
      </c>
      <c r="G32" s="142">
        <f t="shared" si="11"/>
        <v>90842.61</v>
      </c>
      <c r="H32" s="142">
        <f t="shared" si="12"/>
        <v>16351.6698</v>
      </c>
      <c r="I32" s="40">
        <f t="shared" si="4"/>
        <v>107194.2798</v>
      </c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>
        <v>91009</v>
      </c>
      <c r="E33" s="33">
        <v>1100</v>
      </c>
      <c r="F33" s="33">
        <v>933.61</v>
      </c>
      <c r="G33" s="142">
        <f t="shared" si="11"/>
        <v>90842.61</v>
      </c>
      <c r="H33" s="142">
        <f t="shared" si="12"/>
        <v>16351.6698</v>
      </c>
      <c r="I33" s="40">
        <f t="shared" si="4"/>
        <v>107194.2798</v>
      </c>
    </row>
    <row r="34" spans="1:9" s="41" customFormat="1" ht="15.75" x14ac:dyDescent="0.25">
      <c r="A34" s="37" t="s">
        <v>59</v>
      </c>
      <c r="B34" s="38" t="s">
        <v>60</v>
      </c>
      <c r="C34" s="39"/>
      <c r="D34" s="33">
        <v>80919</v>
      </c>
      <c r="E34" s="33">
        <v>0</v>
      </c>
      <c r="F34" s="33">
        <v>933.61</v>
      </c>
      <c r="G34" s="142">
        <f t="shared" si="11"/>
        <v>81852.61</v>
      </c>
      <c r="H34" s="142">
        <f t="shared" si="12"/>
        <v>14733.469799999999</v>
      </c>
      <c r="I34" s="40">
        <f t="shared" si="4"/>
        <v>96586.079800000007</v>
      </c>
    </row>
    <row r="35" spans="1:9" s="41" customFormat="1" ht="15.75" x14ac:dyDescent="0.25">
      <c r="A35" s="37" t="s">
        <v>59</v>
      </c>
      <c r="B35" s="38" t="s">
        <v>61</v>
      </c>
      <c r="C35" s="39"/>
      <c r="D35" s="33">
        <v>80919</v>
      </c>
      <c r="E35" s="33">
        <v>0</v>
      </c>
      <c r="F35" s="33">
        <v>933.61</v>
      </c>
      <c r="G35" s="142">
        <f t="shared" si="11"/>
        <v>81852.61</v>
      </c>
      <c r="H35" s="142">
        <f t="shared" si="12"/>
        <v>14733.469799999999</v>
      </c>
      <c r="I35" s="40">
        <f t="shared" si="4"/>
        <v>96586.079800000007</v>
      </c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45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81">
        <v>83834</v>
      </c>
      <c r="E39" s="33">
        <v>1100</v>
      </c>
      <c r="F39" s="33">
        <v>933.61</v>
      </c>
      <c r="G39" s="142">
        <f t="shared" ref="G39:G40" si="13">D39-E39+F39</f>
        <v>83667.61</v>
      </c>
      <c r="H39" s="142">
        <f t="shared" ref="H39:H40" si="14">G39*18%</f>
        <v>15060.1698</v>
      </c>
      <c r="I39" s="40">
        <f t="shared" ref="I39:I49" si="15">D39-E39+F39+H39</f>
        <v>98727.779800000004</v>
      </c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>
        <v>83884</v>
      </c>
      <c r="E40" s="33">
        <v>1100</v>
      </c>
      <c r="F40" s="33">
        <v>933.61</v>
      </c>
      <c r="G40" s="142">
        <f t="shared" si="13"/>
        <v>83717.61</v>
      </c>
      <c r="H40" s="142">
        <f t="shared" si="14"/>
        <v>15069.1698</v>
      </c>
      <c r="I40" s="40">
        <f t="shared" si="15"/>
        <v>98786.779800000004</v>
      </c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83634</v>
      </c>
      <c r="E42" s="33">
        <v>1100</v>
      </c>
      <c r="F42" s="33">
        <v>933.61</v>
      </c>
      <c r="G42" s="142">
        <f t="shared" ref="G42:G43" si="16">D42-E42+F42</f>
        <v>83467.61</v>
      </c>
      <c r="H42" s="142">
        <f t="shared" ref="H42:H43" si="17">G42*18%</f>
        <v>15024.1698</v>
      </c>
      <c r="I42" s="40">
        <f t="shared" si="15"/>
        <v>98491.779800000004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84234</v>
      </c>
      <c r="E43" s="33">
        <v>1100</v>
      </c>
      <c r="F43" s="33">
        <v>933.61</v>
      </c>
      <c r="G43" s="142">
        <f t="shared" si="16"/>
        <v>84067.61</v>
      </c>
      <c r="H43" s="142">
        <f t="shared" si="17"/>
        <v>15132.1698</v>
      </c>
      <c r="I43" s="40">
        <f t="shared" si="15"/>
        <v>99199.779800000004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/>
      <c r="E44" s="33"/>
      <c r="F44" s="33"/>
      <c r="G44" s="142"/>
      <c r="H44" s="142"/>
      <c r="I44" s="40"/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82664</v>
      </c>
      <c r="E46" s="33">
        <v>1100</v>
      </c>
      <c r="F46" s="33">
        <v>933.61</v>
      </c>
      <c r="G46" s="142">
        <f t="shared" ref="G46" si="18">D46-E46+F46</f>
        <v>82497.61</v>
      </c>
      <c r="H46" s="142">
        <f t="shared" ref="H46" si="19">G46*18%</f>
        <v>14849.569799999999</v>
      </c>
      <c r="I46" s="40">
        <f t="shared" si="15"/>
        <v>97347.179799999998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>
        <v>85374</v>
      </c>
      <c r="E48" s="33">
        <v>1100</v>
      </c>
      <c r="F48" s="33">
        <v>933.61</v>
      </c>
      <c r="G48" s="142">
        <f t="shared" ref="G48:G49" si="20">D48-E48+F48</f>
        <v>85207.61</v>
      </c>
      <c r="H48" s="142">
        <f t="shared" ref="H48:H49" si="21">G48*18%</f>
        <v>15337.3698</v>
      </c>
      <c r="I48" s="40">
        <f t="shared" si="15"/>
        <v>100544.9798</v>
      </c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>
        <v>85374</v>
      </c>
      <c r="E49" s="33">
        <v>1100</v>
      </c>
      <c r="F49" s="33">
        <v>933.61</v>
      </c>
      <c r="G49" s="142">
        <f t="shared" si="20"/>
        <v>85207.61</v>
      </c>
      <c r="H49" s="142">
        <f t="shared" si="21"/>
        <v>15337.3698</v>
      </c>
      <c r="I49" s="40">
        <f t="shared" si="15"/>
        <v>100544.9798</v>
      </c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6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45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>
        <v>85184</v>
      </c>
      <c r="E67" s="33">
        <v>1100</v>
      </c>
      <c r="F67" s="33">
        <v>933.61</v>
      </c>
      <c r="G67" s="142">
        <f t="shared" ref="G67:G74" si="22">D67-E67+F67</f>
        <v>85017.61</v>
      </c>
      <c r="H67" s="142">
        <f t="shared" ref="H67:H74" si="23">G67*18%</f>
        <v>15303.1698</v>
      </c>
      <c r="I67" s="40">
        <f t="shared" ref="I67:I74" si="24">D67-E67+F67+H67</f>
        <v>100320.7798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>
        <v>87034</v>
      </c>
      <c r="E68" s="33">
        <v>1100</v>
      </c>
      <c r="F68" s="33">
        <v>933.61</v>
      </c>
      <c r="G68" s="142">
        <f t="shared" si="22"/>
        <v>86867.61</v>
      </c>
      <c r="H68" s="142">
        <f t="shared" si="23"/>
        <v>15636.1698</v>
      </c>
      <c r="I68" s="40">
        <f t="shared" si="24"/>
        <v>102503.7798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>
        <v>87534</v>
      </c>
      <c r="E69" s="33">
        <v>1100</v>
      </c>
      <c r="F69" s="33">
        <v>933.61</v>
      </c>
      <c r="G69" s="142">
        <f t="shared" si="22"/>
        <v>87367.61</v>
      </c>
      <c r="H69" s="142">
        <f t="shared" si="23"/>
        <v>15726.1698</v>
      </c>
      <c r="I69" s="40">
        <f t="shared" si="24"/>
        <v>103093.7798</v>
      </c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>
        <v>88784</v>
      </c>
      <c r="E70" s="33">
        <v>1100</v>
      </c>
      <c r="F70" s="33">
        <v>933.61</v>
      </c>
      <c r="G70" s="142">
        <f t="shared" si="22"/>
        <v>88617.61</v>
      </c>
      <c r="H70" s="142">
        <f t="shared" si="23"/>
        <v>15951.1698</v>
      </c>
      <c r="I70" s="40">
        <f t="shared" si="24"/>
        <v>104568.7798</v>
      </c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>
        <v>88084</v>
      </c>
      <c r="E71" s="33">
        <v>1100</v>
      </c>
      <c r="F71" s="33">
        <v>933.61</v>
      </c>
      <c r="G71" s="142">
        <f t="shared" si="22"/>
        <v>87917.61</v>
      </c>
      <c r="H71" s="142">
        <f t="shared" si="23"/>
        <v>15825.1698</v>
      </c>
      <c r="I71" s="40">
        <f t="shared" si="24"/>
        <v>103742.7798</v>
      </c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>
        <v>89874</v>
      </c>
      <c r="E72" s="33">
        <v>1100</v>
      </c>
      <c r="F72" s="33">
        <v>933.61</v>
      </c>
      <c r="G72" s="142">
        <f t="shared" si="22"/>
        <v>89707.61</v>
      </c>
      <c r="H72" s="142">
        <f t="shared" si="23"/>
        <v>16147.3698</v>
      </c>
      <c r="I72" s="40">
        <f t="shared" si="24"/>
        <v>105854.9798</v>
      </c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>
        <v>91084</v>
      </c>
      <c r="E73" s="33">
        <v>1100</v>
      </c>
      <c r="F73" s="33">
        <v>933.61</v>
      </c>
      <c r="G73" s="142">
        <f t="shared" si="22"/>
        <v>90917.61</v>
      </c>
      <c r="H73" s="142">
        <f t="shared" si="23"/>
        <v>16365.1698</v>
      </c>
      <c r="I73" s="40">
        <f t="shared" si="24"/>
        <v>107282.7798</v>
      </c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>
        <v>91384</v>
      </c>
      <c r="E74" s="33">
        <v>1100</v>
      </c>
      <c r="F74" s="33">
        <v>933.61</v>
      </c>
      <c r="G74" s="142">
        <f t="shared" si="22"/>
        <v>91217.61</v>
      </c>
      <c r="H74" s="142">
        <f t="shared" si="23"/>
        <v>16419.1698</v>
      </c>
      <c r="I74" s="40">
        <f t="shared" si="24"/>
        <v>107636.7798</v>
      </c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56"/>
      <c r="D101" s="156"/>
      <c r="E101" s="156"/>
      <c r="F101" s="5"/>
      <c r="G101" s="5"/>
      <c r="H101" s="5"/>
      <c r="I101" s="5"/>
    </row>
  </sheetData>
  <mergeCells count="16"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  <mergeCell ref="A1:A4"/>
    <mergeCell ref="B1:H1"/>
    <mergeCell ref="I1:I4"/>
    <mergeCell ref="B2:H2"/>
    <mergeCell ref="B3:H3"/>
    <mergeCell ref="B4:H4"/>
  </mergeCells>
  <pageMargins left="0.75" right="0.25" top="0.36" bottom="0.3" header="0.23" footer="0.3"/>
  <pageSetup paperSize="9" scale="54"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zoomScaleNormal="100" workbookViewId="0">
      <selection activeCell="D74" sqref="D74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58" customWidth="1"/>
    <col min="7" max="7" width="17.7109375" style="202" customWidth="1"/>
    <col min="8" max="9" width="17.7109375" style="158" customWidth="1"/>
  </cols>
  <sheetData>
    <row r="1" spans="1:9" ht="57.75" customHeight="1" x14ac:dyDescent="0.6">
      <c r="A1" s="214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4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4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.75" thickBot="1" x14ac:dyDescent="0.3">
      <c r="A4" s="214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thickBot="1" x14ac:dyDescent="0.3">
      <c r="A5" s="19"/>
      <c r="B5" s="227" t="s">
        <v>4</v>
      </c>
      <c r="C5" s="227"/>
      <c r="D5" s="227"/>
      <c r="E5" s="227"/>
      <c r="F5" s="227"/>
      <c r="G5" s="227"/>
      <c r="H5" s="227"/>
      <c r="I5" s="195" t="s">
        <v>208</v>
      </c>
    </row>
    <row r="6" spans="1:9" ht="15.75" customHeight="1" x14ac:dyDescent="0.25">
      <c r="A6" s="166"/>
      <c r="B6" s="227"/>
      <c r="C6" s="227"/>
      <c r="D6" s="227"/>
      <c r="E6" s="227"/>
      <c r="F6" s="227"/>
      <c r="G6" s="227"/>
      <c r="H6" s="227"/>
      <c r="I6" s="195" t="s">
        <v>208</v>
      </c>
    </row>
    <row r="7" spans="1:9" ht="20.25" x14ac:dyDescent="0.3">
      <c r="A7" s="238" t="s">
        <v>5</v>
      </c>
      <c r="B7" s="238"/>
      <c r="C7" s="238"/>
      <c r="D7" s="238"/>
      <c r="E7" s="238"/>
      <c r="F7" s="238"/>
      <c r="G7" s="238"/>
      <c r="H7" s="238"/>
      <c r="I7" s="238"/>
    </row>
    <row r="8" spans="1:9" s="26" customFormat="1" ht="15.75" x14ac:dyDescent="0.25">
      <c r="A8" s="231" t="s">
        <v>6</v>
      </c>
      <c r="B8" s="232"/>
      <c r="C8" s="162" t="s">
        <v>7</v>
      </c>
      <c r="D8" s="160" t="s">
        <v>8</v>
      </c>
      <c r="E8" s="160" t="s">
        <v>9</v>
      </c>
      <c r="F8" s="160" t="s">
        <v>10</v>
      </c>
      <c r="G8" s="160" t="s">
        <v>220</v>
      </c>
      <c r="H8" s="162" t="s">
        <v>184</v>
      </c>
      <c r="I8" s="160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87864</v>
      </c>
      <c r="E9" s="33">
        <v>1100</v>
      </c>
      <c r="F9" s="33">
        <v>854.16</v>
      </c>
      <c r="G9" s="142">
        <f t="shared" ref="G9" si="0">D9-E9+F9</f>
        <v>87618.16</v>
      </c>
      <c r="H9" s="142">
        <f t="shared" ref="H9" si="1">G9*18%</f>
        <v>15771.2688</v>
      </c>
      <c r="I9" s="40">
        <f>D9-E9+F9+H9</f>
        <v>103389.42880000001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/>
      <c r="E10" s="33"/>
      <c r="F10" s="33"/>
      <c r="G10" s="142"/>
      <c r="H10" s="142"/>
      <c r="I10" s="40"/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89414</v>
      </c>
      <c r="E13" s="33">
        <v>1100</v>
      </c>
      <c r="F13" s="33">
        <v>854.16</v>
      </c>
      <c r="G13" s="142">
        <f t="shared" ref="G13" si="2">D13-E13+F13</f>
        <v>89168.16</v>
      </c>
      <c r="H13" s="142">
        <f t="shared" ref="H13" si="3">G13*18%</f>
        <v>16050.2688</v>
      </c>
      <c r="I13" s="40">
        <f t="shared" ref="I13:I28" si="4">D13-E13+F13+H13</f>
        <v>105218.42880000001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>
        <v>89814</v>
      </c>
      <c r="E15" s="33">
        <v>1100</v>
      </c>
      <c r="F15" s="33">
        <v>854.16</v>
      </c>
      <c r="G15" s="142">
        <f t="shared" ref="G15" si="5">D15-E15+F15</f>
        <v>89568.16</v>
      </c>
      <c r="H15" s="142">
        <f t="shared" ref="H15" si="6">G15*18%</f>
        <v>16122.2688</v>
      </c>
      <c r="I15" s="40">
        <f t="shared" si="4"/>
        <v>105690.42880000001</v>
      </c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93364</v>
      </c>
      <c r="E19" s="33">
        <v>1100</v>
      </c>
      <c r="F19" s="33">
        <v>854.16</v>
      </c>
      <c r="G19" s="142">
        <f t="shared" ref="G19" si="7">D19-E19+F19</f>
        <v>93118.16</v>
      </c>
      <c r="H19" s="142">
        <f t="shared" ref="H19" si="8">G19*18%</f>
        <v>16761.268800000002</v>
      </c>
      <c r="I19" s="40">
        <f t="shared" si="4"/>
        <v>109879.42880000001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99824</v>
      </c>
      <c r="E21" s="33">
        <v>1100</v>
      </c>
      <c r="F21" s="33">
        <v>854.16</v>
      </c>
      <c r="G21" s="142">
        <f t="shared" ref="G21:G28" si="9">D21-E21+F21</f>
        <v>99578.16</v>
      </c>
      <c r="H21" s="142">
        <f t="shared" ref="H21:H28" si="10">G21*18%</f>
        <v>17924.068800000001</v>
      </c>
      <c r="I21" s="40">
        <f t="shared" si="4"/>
        <v>117502.22880000001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90374</v>
      </c>
      <c r="E22" s="33">
        <v>1100</v>
      </c>
      <c r="F22" s="33">
        <v>854.16</v>
      </c>
      <c r="G22" s="142">
        <f t="shared" si="9"/>
        <v>90128.16</v>
      </c>
      <c r="H22" s="142">
        <f t="shared" si="10"/>
        <v>16223.068800000001</v>
      </c>
      <c r="I22" s="40">
        <f t="shared" si="4"/>
        <v>106351.22880000001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94924</v>
      </c>
      <c r="E23" s="33">
        <v>1100</v>
      </c>
      <c r="F23" s="33">
        <v>854.16</v>
      </c>
      <c r="G23" s="142">
        <f t="shared" si="9"/>
        <v>94678.16</v>
      </c>
      <c r="H23" s="142">
        <f t="shared" si="10"/>
        <v>17042.068800000001</v>
      </c>
      <c r="I23" s="40">
        <f t="shared" si="4"/>
        <v>111720.22880000001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>
        <v>100374</v>
      </c>
      <c r="E24" s="33">
        <v>1100</v>
      </c>
      <c r="F24" s="33">
        <v>854.16</v>
      </c>
      <c r="G24" s="142">
        <f t="shared" si="9"/>
        <v>100128.16</v>
      </c>
      <c r="H24" s="142">
        <f t="shared" si="10"/>
        <v>18023.068800000001</v>
      </c>
      <c r="I24" s="40">
        <f t="shared" si="4"/>
        <v>118151.22880000001</v>
      </c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89994</v>
      </c>
      <c r="E25" s="33">
        <v>1100</v>
      </c>
      <c r="F25" s="33">
        <v>854.16</v>
      </c>
      <c r="G25" s="142">
        <f t="shared" si="9"/>
        <v>89748.160000000003</v>
      </c>
      <c r="H25" s="142">
        <f t="shared" si="10"/>
        <v>16154.668799999999</v>
      </c>
      <c r="I25" s="40">
        <f t="shared" si="4"/>
        <v>105902.8288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90424</v>
      </c>
      <c r="E26" s="33">
        <v>1100</v>
      </c>
      <c r="F26" s="33">
        <v>854.16</v>
      </c>
      <c r="G26" s="142">
        <f t="shared" si="9"/>
        <v>90178.16</v>
      </c>
      <c r="H26" s="142">
        <f t="shared" si="10"/>
        <v>16232.068800000001</v>
      </c>
      <c r="I26" s="40">
        <f t="shared" si="4"/>
        <v>106410.22880000001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92224</v>
      </c>
      <c r="E27" s="33">
        <v>1100</v>
      </c>
      <c r="F27" s="33">
        <v>854.16</v>
      </c>
      <c r="G27" s="142">
        <f t="shared" si="9"/>
        <v>91978.16</v>
      </c>
      <c r="H27" s="142">
        <f t="shared" si="10"/>
        <v>16556.068800000001</v>
      </c>
      <c r="I27" s="40">
        <f t="shared" si="4"/>
        <v>108534.22880000001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90904</v>
      </c>
      <c r="E28" s="33">
        <v>1100</v>
      </c>
      <c r="F28" s="33">
        <v>854.16</v>
      </c>
      <c r="G28" s="142">
        <f t="shared" si="9"/>
        <v>90658.16</v>
      </c>
      <c r="H28" s="142">
        <f t="shared" si="10"/>
        <v>16318.468800000001</v>
      </c>
      <c r="I28" s="40">
        <f t="shared" si="4"/>
        <v>106976.62880000001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/>
      <c r="E29" s="33"/>
      <c r="F29" s="33"/>
      <c r="G29" s="142"/>
      <c r="H29" s="142"/>
      <c r="I29" s="40"/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/>
      <c r="E30" s="33"/>
      <c r="F30" s="33"/>
      <c r="G30" s="142"/>
      <c r="H30" s="142"/>
      <c r="I30" s="40"/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/>
      <c r="E31" s="33"/>
      <c r="F31" s="33"/>
      <c r="G31" s="142"/>
      <c r="H31" s="142"/>
      <c r="I31" s="40"/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/>
      <c r="E32" s="33"/>
      <c r="F32" s="33"/>
      <c r="G32" s="142"/>
      <c r="H32" s="142"/>
      <c r="I32" s="40"/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/>
      <c r="E33" s="33"/>
      <c r="F33" s="33"/>
      <c r="G33" s="142"/>
      <c r="H33" s="142"/>
      <c r="I33" s="40"/>
    </row>
    <row r="34" spans="1:9" s="41" customFormat="1" ht="15.75" x14ac:dyDescent="0.25">
      <c r="A34" s="37" t="s">
        <v>59</v>
      </c>
      <c r="B34" s="38" t="s">
        <v>60</v>
      </c>
      <c r="C34" s="39"/>
      <c r="D34" s="33"/>
      <c r="E34" s="33"/>
      <c r="F34" s="33"/>
      <c r="G34" s="142"/>
      <c r="H34" s="142"/>
      <c r="I34" s="40"/>
    </row>
    <row r="35" spans="1:9" s="41" customFormat="1" ht="15.75" x14ac:dyDescent="0.25">
      <c r="A35" s="37" t="s">
        <v>59</v>
      </c>
      <c r="B35" s="38" t="s">
        <v>61</v>
      </c>
      <c r="C35" s="39"/>
      <c r="D35" s="33"/>
      <c r="E35" s="33"/>
      <c r="F35" s="33"/>
      <c r="G35" s="142"/>
      <c r="H35" s="142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59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/>
      <c r="E39" s="33"/>
      <c r="F39" s="33"/>
      <c r="G39" s="142"/>
      <c r="H39" s="142"/>
      <c r="I39" s="40"/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/>
      <c r="E40" s="33"/>
      <c r="F40" s="33"/>
      <c r="G40" s="142"/>
      <c r="H40" s="142"/>
      <c r="I40" s="40"/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86399</v>
      </c>
      <c r="E42" s="33">
        <v>1100</v>
      </c>
      <c r="F42" s="33">
        <v>854.16</v>
      </c>
      <c r="G42" s="142">
        <f t="shared" ref="G42:G44" si="11">D42-E42+F42</f>
        <v>86153.16</v>
      </c>
      <c r="H42" s="142">
        <f t="shared" ref="H42:H44" si="12">G42*18%</f>
        <v>15507.568800000001</v>
      </c>
      <c r="I42" s="40">
        <f t="shared" ref="I42:I49" si="13">D42-E42+F42+H42</f>
        <v>101660.72880000001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85149</v>
      </c>
      <c r="E43" s="33">
        <v>1100</v>
      </c>
      <c r="F43" s="33">
        <v>854.16</v>
      </c>
      <c r="G43" s="142">
        <f t="shared" si="11"/>
        <v>84903.16</v>
      </c>
      <c r="H43" s="142">
        <f t="shared" si="12"/>
        <v>15282.568800000001</v>
      </c>
      <c r="I43" s="40">
        <f t="shared" si="13"/>
        <v>100185.72880000001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>
        <v>86649</v>
      </c>
      <c r="E44" s="33">
        <v>1100</v>
      </c>
      <c r="F44" s="33">
        <v>854.16</v>
      </c>
      <c r="G44" s="142">
        <f t="shared" si="11"/>
        <v>86403.16</v>
      </c>
      <c r="H44" s="142">
        <f t="shared" si="12"/>
        <v>15552.568800000001</v>
      </c>
      <c r="I44" s="40">
        <f t="shared" ref="I44" si="14">D44-E44+F44+H44</f>
        <v>101955.72880000001</v>
      </c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83829</v>
      </c>
      <c r="E46" s="33">
        <v>1100</v>
      </c>
      <c r="F46" s="33">
        <v>854.16</v>
      </c>
      <c r="G46" s="142">
        <f t="shared" ref="G46" si="15">D46-E46+F46</f>
        <v>83583.16</v>
      </c>
      <c r="H46" s="142">
        <f t="shared" ref="H46" si="16">G46*18%</f>
        <v>15044.968800000001</v>
      </c>
      <c r="I46" s="40">
        <f t="shared" si="13"/>
        <v>98628.128800000006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>
        <v>85389</v>
      </c>
      <c r="E48" s="33">
        <v>1100</v>
      </c>
      <c r="F48" s="33">
        <v>854.16</v>
      </c>
      <c r="G48" s="142">
        <f t="shared" ref="G48:G49" si="17">D48-E48+F48</f>
        <v>85143.16</v>
      </c>
      <c r="H48" s="142">
        <f t="shared" ref="H48:H49" si="18">G48*18%</f>
        <v>15325.7688</v>
      </c>
      <c r="I48" s="40">
        <f t="shared" si="13"/>
        <v>100468.92880000001</v>
      </c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>
        <v>85389</v>
      </c>
      <c r="E49" s="33">
        <v>1100</v>
      </c>
      <c r="F49" s="33">
        <v>854.16</v>
      </c>
      <c r="G49" s="142">
        <f t="shared" si="17"/>
        <v>85143.16</v>
      </c>
      <c r="H49" s="142">
        <f t="shared" si="18"/>
        <v>15325.7688</v>
      </c>
      <c r="I49" s="40">
        <f t="shared" si="13"/>
        <v>100468.92880000001</v>
      </c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3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59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>
        <v>87799</v>
      </c>
      <c r="E67" s="33">
        <v>1100</v>
      </c>
      <c r="F67" s="33">
        <v>854.16</v>
      </c>
      <c r="G67" s="142">
        <f t="shared" ref="G67:G72" si="19">D67-E67+F67</f>
        <v>87553.16</v>
      </c>
      <c r="H67" s="142">
        <f t="shared" ref="H67:H72" si="20">G67*18%</f>
        <v>15759.568800000001</v>
      </c>
      <c r="I67" s="40">
        <f t="shared" ref="I67:I72" si="21">D67-E67+F67+H67</f>
        <v>103312.72880000001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>
        <v>88049</v>
      </c>
      <c r="E68" s="33">
        <v>1100</v>
      </c>
      <c r="F68" s="33">
        <v>854.16</v>
      </c>
      <c r="G68" s="142">
        <f t="shared" si="19"/>
        <v>87803.16</v>
      </c>
      <c r="H68" s="142">
        <f t="shared" si="20"/>
        <v>15804.568800000001</v>
      </c>
      <c r="I68" s="40">
        <f t="shared" si="21"/>
        <v>103607.72880000001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>
        <v>88549</v>
      </c>
      <c r="E69" s="33">
        <v>1100</v>
      </c>
      <c r="F69" s="33">
        <v>854.16</v>
      </c>
      <c r="G69" s="142">
        <f t="shared" si="19"/>
        <v>88303.16</v>
      </c>
      <c r="H69" s="142">
        <f t="shared" si="20"/>
        <v>15894.568800000001</v>
      </c>
      <c r="I69" s="40">
        <f t="shared" si="21"/>
        <v>104197.72880000001</v>
      </c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>
        <v>90399</v>
      </c>
      <c r="E70" s="33">
        <v>1100</v>
      </c>
      <c r="F70" s="33">
        <v>854.16</v>
      </c>
      <c r="G70" s="142">
        <f t="shared" si="19"/>
        <v>90153.16</v>
      </c>
      <c r="H70" s="142">
        <f t="shared" si="20"/>
        <v>16227.568800000001</v>
      </c>
      <c r="I70" s="40">
        <f t="shared" si="21"/>
        <v>106380.72880000001</v>
      </c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>
        <v>90599</v>
      </c>
      <c r="E71" s="33">
        <v>1100</v>
      </c>
      <c r="F71" s="33">
        <v>854.16</v>
      </c>
      <c r="G71" s="142">
        <f t="shared" si="19"/>
        <v>90353.16</v>
      </c>
      <c r="H71" s="142">
        <f t="shared" si="20"/>
        <v>16263.568800000001</v>
      </c>
      <c r="I71" s="40">
        <f t="shared" si="21"/>
        <v>106616.72880000001</v>
      </c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>
        <v>92389</v>
      </c>
      <c r="E72" s="33">
        <v>1100</v>
      </c>
      <c r="F72" s="33">
        <v>854.16</v>
      </c>
      <c r="G72" s="142">
        <f t="shared" si="19"/>
        <v>92143.16</v>
      </c>
      <c r="H72" s="142">
        <f t="shared" si="20"/>
        <v>16585.768800000002</v>
      </c>
      <c r="I72" s="40">
        <f t="shared" si="21"/>
        <v>108728.92880000001</v>
      </c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/>
      <c r="E74" s="33"/>
      <c r="F74" s="33"/>
      <c r="G74" s="142"/>
      <c r="H74" s="142"/>
      <c r="I74" s="40"/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5"/>
      <c r="D101" s="165"/>
      <c r="E101" s="165"/>
      <c r="F101" s="5"/>
      <c r="G101" s="5"/>
      <c r="H101" s="5"/>
      <c r="I101" s="5"/>
    </row>
  </sheetData>
  <mergeCells count="16">
    <mergeCell ref="A1:A4"/>
    <mergeCell ref="B1:H1"/>
    <mergeCell ref="I1:I4"/>
    <mergeCell ref="B2:H2"/>
    <mergeCell ref="B3:H3"/>
    <mergeCell ref="B4:H4"/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</mergeCells>
  <pageMargins left="0.75" right="0.25" top="0.36" bottom="0.3" header="0.23" footer="0.3"/>
  <pageSetup paperSize="9" scale="54"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01"/>
  <sheetViews>
    <sheetView showGridLines="0" topLeftCell="A7" zoomScaleNormal="100" workbookViewId="0">
      <selection activeCell="D57" sqref="D57"/>
    </sheetView>
  </sheetViews>
  <sheetFormatPr defaultRowHeight="15" x14ac:dyDescent="0.25"/>
  <cols>
    <col min="1" max="1" width="25.140625" customWidth="1"/>
    <col min="2" max="2" width="19.85546875" style="1" customWidth="1"/>
    <col min="3" max="4" width="17.7109375" style="158" customWidth="1"/>
    <col min="5" max="5" width="15.140625" style="158" customWidth="1"/>
    <col min="6" max="6" width="14.42578125" style="158" customWidth="1"/>
    <col min="7" max="7" width="15" style="202" customWidth="1"/>
    <col min="8" max="8" width="16" style="158" customWidth="1"/>
    <col min="9" max="9" width="17.7109375" style="158" customWidth="1"/>
  </cols>
  <sheetData>
    <row r="1" spans="1:9" ht="57.75" customHeight="1" x14ac:dyDescent="0.6">
      <c r="A1" s="214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4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4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.75" thickBot="1" x14ac:dyDescent="0.3">
      <c r="A4" s="214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x14ac:dyDescent="0.25">
      <c r="A5" s="19"/>
      <c r="B5" s="227" t="s">
        <v>4</v>
      </c>
      <c r="C5" s="227"/>
      <c r="D5" s="227"/>
      <c r="E5" s="227"/>
      <c r="F5" s="227"/>
      <c r="G5" s="227"/>
      <c r="H5" s="227"/>
      <c r="I5" s="196" t="s">
        <v>209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0.25" x14ac:dyDescent="0.3">
      <c r="A7" s="238" t="s">
        <v>5</v>
      </c>
      <c r="B7" s="238"/>
      <c r="C7" s="238"/>
      <c r="D7" s="238"/>
      <c r="E7" s="238"/>
      <c r="F7" s="238"/>
      <c r="G7" s="238"/>
      <c r="H7" s="238"/>
      <c r="I7" s="238"/>
    </row>
    <row r="8" spans="1:9" s="26" customFormat="1" ht="15.75" x14ac:dyDescent="0.25">
      <c r="A8" s="231" t="s">
        <v>6</v>
      </c>
      <c r="B8" s="232"/>
      <c r="C8" s="162" t="s">
        <v>7</v>
      </c>
      <c r="D8" s="160" t="s">
        <v>8</v>
      </c>
      <c r="E8" s="160" t="s">
        <v>9</v>
      </c>
      <c r="F8" s="160" t="s">
        <v>10</v>
      </c>
      <c r="G8" s="160" t="s">
        <v>220</v>
      </c>
      <c r="H8" s="162" t="s">
        <v>184</v>
      </c>
      <c r="I8" s="160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81017</v>
      </c>
      <c r="E9" s="33">
        <v>1100</v>
      </c>
      <c r="F9" s="33">
        <v>5596.68</v>
      </c>
      <c r="G9" s="142">
        <f t="shared" ref="G9" si="0">D9-E9+F9</f>
        <v>85513.68</v>
      </c>
      <c r="H9" s="142">
        <f t="shared" ref="H9" si="1">G9*18%</f>
        <v>15392.462399999999</v>
      </c>
      <c r="I9" s="40">
        <f>D9-E9+F9+H9</f>
        <v>100906.1424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/>
      <c r="E10" s="33"/>
      <c r="F10" s="33"/>
      <c r="G10" s="142"/>
      <c r="H10" s="142"/>
      <c r="I10" s="40"/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81767</v>
      </c>
      <c r="E13" s="33">
        <v>1100</v>
      </c>
      <c r="F13" s="33">
        <v>5596.68</v>
      </c>
      <c r="G13" s="142">
        <f t="shared" ref="G13" si="2">D13-E13+F13</f>
        <v>86263.679999999993</v>
      </c>
      <c r="H13" s="142">
        <f t="shared" ref="H13" si="3">G13*18%</f>
        <v>15527.462399999999</v>
      </c>
      <c r="I13" s="40">
        <f t="shared" ref="I13:I28" si="4">D13-E13+F13+H13</f>
        <v>101791.1424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/>
      <c r="E15" s="33"/>
      <c r="F15" s="33"/>
      <c r="G15" s="142"/>
      <c r="H15" s="142"/>
      <c r="I15" s="40"/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/>
      <c r="E19" s="33"/>
      <c r="F19" s="33"/>
      <c r="G19" s="142"/>
      <c r="H19" s="142"/>
      <c r="I19" s="40"/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93027</v>
      </c>
      <c r="E21" s="33">
        <v>1100</v>
      </c>
      <c r="F21" s="33">
        <v>5596.68</v>
      </c>
      <c r="G21" s="142">
        <f t="shared" ref="G21:G23" si="5">D21-E21+F21</f>
        <v>97523.68</v>
      </c>
      <c r="H21" s="142">
        <f t="shared" ref="H21:H23" si="6">G21*18%</f>
        <v>17554.2624</v>
      </c>
      <c r="I21" s="40">
        <f t="shared" si="4"/>
        <v>115077.9424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83277</v>
      </c>
      <c r="E22" s="33">
        <v>1100</v>
      </c>
      <c r="F22" s="33">
        <v>5596.68</v>
      </c>
      <c r="G22" s="142">
        <f t="shared" si="5"/>
        <v>87773.68</v>
      </c>
      <c r="H22" s="142">
        <f t="shared" si="6"/>
        <v>15799.262399999998</v>
      </c>
      <c r="I22" s="40">
        <f t="shared" si="4"/>
        <v>103572.94239999999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87727</v>
      </c>
      <c r="E23" s="33">
        <v>1100</v>
      </c>
      <c r="F23" s="33">
        <v>5596.68</v>
      </c>
      <c r="G23" s="142">
        <f t="shared" si="5"/>
        <v>92223.679999999993</v>
      </c>
      <c r="H23" s="142">
        <f t="shared" si="6"/>
        <v>16600.2624</v>
      </c>
      <c r="I23" s="40">
        <f t="shared" si="4"/>
        <v>108823.9424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/>
      <c r="E24" s="33"/>
      <c r="F24" s="33"/>
      <c r="G24" s="142"/>
      <c r="H24" s="142"/>
      <c r="I24" s="40"/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83097</v>
      </c>
      <c r="E25" s="33">
        <v>1100</v>
      </c>
      <c r="F25" s="33">
        <v>5596.68</v>
      </c>
      <c r="G25" s="142">
        <f t="shared" ref="G25:G28" si="7">D25-E25+F25</f>
        <v>87593.68</v>
      </c>
      <c r="H25" s="142">
        <f t="shared" ref="H25:H28" si="8">G25*18%</f>
        <v>15766.862399999998</v>
      </c>
      <c r="I25" s="40">
        <f t="shared" si="4"/>
        <v>103360.54239999999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83027</v>
      </c>
      <c r="E26" s="33">
        <v>1100</v>
      </c>
      <c r="F26" s="33">
        <v>5596.68</v>
      </c>
      <c r="G26" s="142">
        <f t="shared" si="7"/>
        <v>87523.68</v>
      </c>
      <c r="H26" s="142">
        <f t="shared" si="8"/>
        <v>15754.262399999998</v>
      </c>
      <c r="I26" s="40">
        <f t="shared" si="4"/>
        <v>103277.94239999999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84977</v>
      </c>
      <c r="E27" s="33">
        <v>1100</v>
      </c>
      <c r="F27" s="33">
        <v>5596.68</v>
      </c>
      <c r="G27" s="142">
        <f t="shared" si="7"/>
        <v>89473.68</v>
      </c>
      <c r="H27" s="142">
        <f t="shared" si="8"/>
        <v>16105.262399999998</v>
      </c>
      <c r="I27" s="40">
        <f t="shared" si="4"/>
        <v>105578.94239999999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83657</v>
      </c>
      <c r="E28" s="33">
        <v>1100</v>
      </c>
      <c r="F28" s="33">
        <v>5596.68</v>
      </c>
      <c r="G28" s="142">
        <f t="shared" si="7"/>
        <v>88153.68</v>
      </c>
      <c r="H28" s="142">
        <f t="shared" si="8"/>
        <v>15867.662399999997</v>
      </c>
      <c r="I28" s="40">
        <f t="shared" si="4"/>
        <v>104021.34239999999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/>
      <c r="E29" s="33"/>
      <c r="F29" s="33"/>
      <c r="G29" s="142"/>
      <c r="H29" s="142"/>
      <c r="I29" s="40"/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/>
      <c r="E30" s="33"/>
      <c r="F30" s="33"/>
      <c r="G30" s="142"/>
      <c r="H30" s="142"/>
      <c r="I30" s="40"/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/>
      <c r="E31" s="33"/>
      <c r="F31" s="33"/>
      <c r="G31" s="142"/>
      <c r="H31" s="142"/>
      <c r="I31" s="40"/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/>
      <c r="E32" s="33"/>
      <c r="F32" s="33"/>
      <c r="G32" s="142"/>
      <c r="H32" s="142"/>
      <c r="I32" s="40"/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/>
      <c r="E33" s="33"/>
      <c r="F33" s="33"/>
      <c r="G33" s="142"/>
      <c r="H33" s="142"/>
      <c r="I33" s="40"/>
    </row>
    <row r="34" spans="1:9" s="41" customFormat="1" ht="15.75" x14ac:dyDescent="0.25">
      <c r="A34" s="37" t="s">
        <v>59</v>
      </c>
      <c r="B34" s="38" t="s">
        <v>60</v>
      </c>
      <c r="C34" s="39"/>
      <c r="D34" s="33"/>
      <c r="E34" s="33"/>
      <c r="F34" s="33"/>
      <c r="G34" s="142"/>
      <c r="H34" s="142"/>
      <c r="I34" s="40"/>
    </row>
    <row r="35" spans="1:9" s="41" customFormat="1" ht="15.75" x14ac:dyDescent="0.25">
      <c r="A35" s="37" t="s">
        <v>59</v>
      </c>
      <c r="B35" s="38" t="s">
        <v>61</v>
      </c>
      <c r="C35" s="39"/>
      <c r="D35" s="33"/>
      <c r="E35" s="33"/>
      <c r="F35" s="33"/>
      <c r="G35" s="142"/>
      <c r="H35" s="142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59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81"/>
      <c r="E39" s="33"/>
      <c r="F39" s="33"/>
      <c r="G39" s="142"/>
      <c r="H39" s="142"/>
      <c r="I39" s="40"/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/>
      <c r="E40" s="33"/>
      <c r="F40" s="33"/>
      <c r="G40" s="142"/>
      <c r="H40" s="142"/>
      <c r="I40" s="40"/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79152</v>
      </c>
      <c r="E42" s="33">
        <v>1100</v>
      </c>
      <c r="F42" s="33">
        <v>5596.68</v>
      </c>
      <c r="G42" s="142">
        <f t="shared" ref="G42:G44" si="9">D42-E42+F42</f>
        <v>83648.679999999993</v>
      </c>
      <c r="H42" s="142">
        <f t="shared" ref="H42:H44" si="10">G42*18%</f>
        <v>15056.762399999998</v>
      </c>
      <c r="I42" s="40">
        <f t="shared" ref="I42:I43" si="11">D42-E42+F42+H42</f>
        <v>98705.442399999985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79702</v>
      </c>
      <c r="E43" s="33">
        <v>1100</v>
      </c>
      <c r="F43" s="33">
        <v>5596.68</v>
      </c>
      <c r="G43" s="142">
        <f t="shared" si="9"/>
        <v>84198.68</v>
      </c>
      <c r="H43" s="142">
        <f t="shared" si="10"/>
        <v>15155.762399999998</v>
      </c>
      <c r="I43" s="40">
        <f t="shared" si="11"/>
        <v>99354.442399999985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>
        <v>81902</v>
      </c>
      <c r="E44" s="33">
        <v>1100</v>
      </c>
      <c r="F44" s="33">
        <v>5596.68</v>
      </c>
      <c r="G44" s="142">
        <f t="shared" si="9"/>
        <v>86398.68</v>
      </c>
      <c r="H44" s="142">
        <f t="shared" si="10"/>
        <v>15551.762399999998</v>
      </c>
      <c r="I44" s="40">
        <f t="shared" ref="I44" si="12">D44-E44+F44+H44</f>
        <v>101950.44239999999</v>
      </c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/>
      <c r="E46" s="33"/>
      <c r="F46" s="33"/>
      <c r="G46" s="142"/>
      <c r="H46" s="142"/>
      <c r="I46" s="40"/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/>
      <c r="E48" s="33"/>
      <c r="F48" s="33"/>
      <c r="G48" s="142"/>
      <c r="H48" s="142"/>
      <c r="I48" s="40"/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/>
      <c r="E49" s="33"/>
      <c r="F49" s="33"/>
      <c r="G49" s="142"/>
      <c r="H49" s="142"/>
      <c r="I49" s="40"/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6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59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/>
      <c r="E67" s="33"/>
      <c r="F67" s="33"/>
      <c r="G67" s="142"/>
      <c r="H67" s="142"/>
      <c r="I67" s="40"/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/>
      <c r="E68" s="33"/>
      <c r="F68" s="33"/>
      <c r="G68" s="142"/>
      <c r="H68" s="142"/>
      <c r="I68" s="40"/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/>
      <c r="E69" s="33"/>
      <c r="F69" s="33"/>
      <c r="G69" s="142"/>
      <c r="H69" s="142"/>
      <c r="I69" s="40"/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/>
      <c r="E70" s="33"/>
      <c r="F70" s="33"/>
      <c r="G70" s="142"/>
      <c r="H70" s="142"/>
      <c r="I70" s="40"/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/>
      <c r="E71" s="33"/>
      <c r="F71" s="33"/>
      <c r="G71" s="142"/>
      <c r="H71" s="142"/>
      <c r="I71" s="40"/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/>
      <c r="E72" s="33"/>
      <c r="F72" s="33"/>
      <c r="G72" s="142"/>
      <c r="H72" s="142"/>
      <c r="I72" s="40"/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/>
      <c r="E74" s="33"/>
      <c r="F74" s="33"/>
      <c r="G74" s="142"/>
      <c r="H74" s="142"/>
      <c r="I74" s="40"/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customHeight="1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241" t="s">
        <v>216</v>
      </c>
      <c r="G84" s="242"/>
      <c r="H84" s="243"/>
      <c r="I84" s="24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5"/>
      <c r="D101" s="165"/>
      <c r="E101" s="165"/>
      <c r="F101" s="5"/>
      <c r="G101" s="5"/>
      <c r="H101" s="5"/>
      <c r="I101" s="5"/>
    </row>
  </sheetData>
  <mergeCells count="17">
    <mergeCell ref="A65:I65"/>
    <mergeCell ref="A1:A4"/>
    <mergeCell ref="B1:H1"/>
    <mergeCell ref="I1:I4"/>
    <mergeCell ref="B2:H2"/>
    <mergeCell ref="B3:H3"/>
    <mergeCell ref="B4:H4"/>
    <mergeCell ref="B5:H6"/>
    <mergeCell ref="A7:I7"/>
    <mergeCell ref="A8:B8"/>
    <mergeCell ref="A37:I37"/>
    <mergeCell ref="A38:B38"/>
    <mergeCell ref="A66:B66"/>
    <mergeCell ref="A78:E78"/>
    <mergeCell ref="A79:B79"/>
    <mergeCell ref="D79:E79"/>
    <mergeCell ref="F84:I84"/>
  </mergeCells>
  <pageMargins left="0.74803149606299213" right="0.23622047244094491" top="0.35433070866141736" bottom="0.31496062992125984" header="0.23622047244094491" footer="0.31496062992125984"/>
  <pageSetup paperSize="9" scale="56"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4" zoomScaleNormal="100" workbookViewId="0">
      <selection activeCell="D75" sqref="D75"/>
    </sheetView>
  </sheetViews>
  <sheetFormatPr defaultRowHeight="15" x14ac:dyDescent="0.25"/>
  <cols>
    <col min="1" max="1" width="23.7109375" customWidth="1"/>
    <col min="2" max="2" width="19.28515625" style="1" bestFit="1" customWidth="1"/>
    <col min="3" max="3" width="15.42578125" style="158" customWidth="1"/>
    <col min="4" max="4" width="14.85546875" style="158" customWidth="1"/>
    <col min="5" max="5" width="14.5703125" style="158" customWidth="1"/>
    <col min="6" max="6" width="15.42578125" style="158" customWidth="1"/>
    <col min="7" max="7" width="15.7109375" style="202" customWidth="1"/>
    <col min="8" max="8" width="15.7109375" style="158" customWidth="1"/>
    <col min="9" max="9" width="17" style="158" customWidth="1"/>
  </cols>
  <sheetData>
    <row r="1" spans="1:9" ht="57.75" customHeight="1" x14ac:dyDescent="0.6">
      <c r="A1" s="214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4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4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.75" thickBot="1" x14ac:dyDescent="0.3">
      <c r="A4" s="214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x14ac:dyDescent="0.25">
      <c r="A5" s="19"/>
      <c r="B5" s="227" t="s">
        <v>4</v>
      </c>
      <c r="C5" s="227"/>
      <c r="D5" s="227"/>
      <c r="E5" s="227"/>
      <c r="F5" s="227"/>
      <c r="G5" s="227"/>
      <c r="H5" s="227"/>
      <c r="I5" s="197" t="s">
        <v>210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0.25" x14ac:dyDescent="0.3">
      <c r="A7" s="238" t="s">
        <v>5</v>
      </c>
      <c r="B7" s="238"/>
      <c r="C7" s="238"/>
      <c r="D7" s="238"/>
      <c r="E7" s="238"/>
      <c r="F7" s="238"/>
      <c r="G7" s="238"/>
      <c r="H7" s="238"/>
      <c r="I7" s="238"/>
    </row>
    <row r="8" spans="1:9" s="26" customFormat="1" ht="15.75" x14ac:dyDescent="0.25">
      <c r="A8" s="231" t="s">
        <v>6</v>
      </c>
      <c r="B8" s="232"/>
      <c r="C8" s="162" t="s">
        <v>7</v>
      </c>
      <c r="D8" s="160" t="s">
        <v>8</v>
      </c>
      <c r="E8" s="160" t="s">
        <v>9</v>
      </c>
      <c r="F8" s="160" t="s">
        <v>10</v>
      </c>
      <c r="G8" s="160" t="s">
        <v>220</v>
      </c>
      <c r="H8" s="162" t="s">
        <v>184</v>
      </c>
      <c r="I8" s="160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>
        <v>88636</v>
      </c>
      <c r="E9" s="33">
        <v>1100</v>
      </c>
      <c r="F9" s="33">
        <v>1730.15</v>
      </c>
      <c r="G9" s="142">
        <f t="shared" ref="G9" si="0">D9-E9+F9</f>
        <v>89266.15</v>
      </c>
      <c r="H9" s="142">
        <f t="shared" ref="H9" si="1">G9*18%</f>
        <v>16067.906999999999</v>
      </c>
      <c r="I9" s="40">
        <f>D9-E9+F9+H9</f>
        <v>105334.057</v>
      </c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/>
      <c r="E10" s="33"/>
      <c r="F10" s="33"/>
      <c r="G10" s="142"/>
      <c r="H10" s="142"/>
      <c r="I10" s="40"/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>
        <v>90536</v>
      </c>
      <c r="E13" s="33">
        <v>1100</v>
      </c>
      <c r="F13" s="33">
        <v>1730.15</v>
      </c>
      <c r="G13" s="142">
        <f t="shared" ref="G13" si="2">D13-E13+F13</f>
        <v>91166.15</v>
      </c>
      <c r="H13" s="142">
        <f t="shared" ref="H13" si="3">G13*18%</f>
        <v>16409.906999999999</v>
      </c>
      <c r="I13" s="40">
        <f t="shared" ref="I13:I28" si="4">D13-E13+F13+H13</f>
        <v>107576.057</v>
      </c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/>
      <c r="E15" s="33"/>
      <c r="F15" s="33"/>
      <c r="G15" s="142"/>
      <c r="H15" s="142"/>
      <c r="I15" s="40"/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/>
      <c r="E19" s="33"/>
      <c r="F19" s="33"/>
      <c r="G19" s="142"/>
      <c r="H19" s="142"/>
      <c r="I19" s="40"/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>
        <v>99996</v>
      </c>
      <c r="E21" s="33">
        <v>1100</v>
      </c>
      <c r="F21" s="33">
        <v>1730.15</v>
      </c>
      <c r="G21" s="142">
        <f t="shared" ref="G21:G28" si="5">D21-E21+F21</f>
        <v>100626.15</v>
      </c>
      <c r="H21" s="142">
        <f t="shared" ref="H21:H28" si="6">G21*18%</f>
        <v>18112.706999999999</v>
      </c>
      <c r="I21" s="40">
        <f t="shared" si="4"/>
        <v>118738.85699999999</v>
      </c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>
        <v>90346</v>
      </c>
      <c r="E22" s="33">
        <v>1100</v>
      </c>
      <c r="F22" s="33">
        <v>1730.15</v>
      </c>
      <c r="G22" s="142">
        <f t="shared" si="5"/>
        <v>90976.15</v>
      </c>
      <c r="H22" s="142">
        <f t="shared" si="6"/>
        <v>16375.706999999999</v>
      </c>
      <c r="I22" s="40">
        <f t="shared" si="4"/>
        <v>107351.85699999999</v>
      </c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>
        <v>94896</v>
      </c>
      <c r="E23" s="33">
        <v>1100</v>
      </c>
      <c r="F23" s="33">
        <v>1730.15</v>
      </c>
      <c r="G23" s="142">
        <f t="shared" si="5"/>
        <v>95526.15</v>
      </c>
      <c r="H23" s="142">
        <f t="shared" si="6"/>
        <v>17194.706999999999</v>
      </c>
      <c r="I23" s="40">
        <f t="shared" si="4"/>
        <v>112720.85699999999</v>
      </c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/>
      <c r="E24" s="33"/>
      <c r="F24" s="33"/>
      <c r="G24" s="142"/>
      <c r="H24" s="142"/>
      <c r="I24" s="40"/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>
        <v>89716</v>
      </c>
      <c r="E25" s="33">
        <v>1100</v>
      </c>
      <c r="F25" s="33">
        <v>1730.15</v>
      </c>
      <c r="G25" s="142">
        <f t="shared" si="5"/>
        <v>90346.15</v>
      </c>
      <c r="H25" s="142">
        <f t="shared" si="6"/>
        <v>16262.306999999999</v>
      </c>
      <c r="I25" s="40">
        <f t="shared" si="4"/>
        <v>106608.45699999999</v>
      </c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>
        <v>90346</v>
      </c>
      <c r="E26" s="33">
        <v>1100</v>
      </c>
      <c r="F26" s="33">
        <v>1730.15</v>
      </c>
      <c r="G26" s="142">
        <f t="shared" si="5"/>
        <v>90976.15</v>
      </c>
      <c r="H26" s="142">
        <f t="shared" si="6"/>
        <v>16375.706999999999</v>
      </c>
      <c r="I26" s="40">
        <f t="shared" si="4"/>
        <v>107351.85699999999</v>
      </c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>
        <v>92146</v>
      </c>
      <c r="E27" s="33">
        <v>1100</v>
      </c>
      <c r="F27" s="33">
        <v>1730.15</v>
      </c>
      <c r="G27" s="142">
        <f t="shared" si="5"/>
        <v>92776.15</v>
      </c>
      <c r="H27" s="142">
        <f t="shared" si="6"/>
        <v>16699.706999999999</v>
      </c>
      <c r="I27" s="40">
        <f t="shared" si="4"/>
        <v>109475.85699999999</v>
      </c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>
        <v>90826</v>
      </c>
      <c r="E28" s="33">
        <v>1100</v>
      </c>
      <c r="F28" s="33">
        <v>1730.15</v>
      </c>
      <c r="G28" s="142">
        <f t="shared" si="5"/>
        <v>91456.15</v>
      </c>
      <c r="H28" s="142">
        <f t="shared" si="6"/>
        <v>16462.107</v>
      </c>
      <c r="I28" s="40">
        <f t="shared" si="4"/>
        <v>107918.257</v>
      </c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/>
      <c r="E29" s="33"/>
      <c r="F29" s="33"/>
      <c r="G29" s="142"/>
      <c r="H29" s="142"/>
      <c r="I29" s="40"/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/>
      <c r="E30" s="33"/>
      <c r="F30" s="33"/>
      <c r="G30" s="142"/>
      <c r="H30" s="142"/>
      <c r="I30" s="40"/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/>
      <c r="E31" s="33"/>
      <c r="F31" s="33"/>
      <c r="G31" s="142"/>
      <c r="H31" s="142"/>
      <c r="I31" s="40"/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/>
      <c r="E32" s="33"/>
      <c r="F32" s="33"/>
      <c r="G32" s="142"/>
      <c r="H32" s="142"/>
      <c r="I32" s="40"/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/>
      <c r="E33" s="33"/>
      <c r="F33" s="33"/>
      <c r="G33" s="142"/>
      <c r="H33" s="142"/>
      <c r="I33" s="40"/>
    </row>
    <row r="34" spans="1:9" s="41" customFormat="1" ht="15.75" x14ac:dyDescent="0.25">
      <c r="A34" s="37" t="s">
        <v>59</v>
      </c>
      <c r="B34" s="38" t="s">
        <v>60</v>
      </c>
      <c r="C34" s="39"/>
      <c r="D34" s="33"/>
      <c r="E34" s="33"/>
      <c r="F34" s="33"/>
      <c r="G34" s="142"/>
      <c r="H34" s="142"/>
      <c r="I34" s="40"/>
    </row>
    <row r="35" spans="1:9" s="41" customFormat="1" ht="15.75" x14ac:dyDescent="0.25">
      <c r="A35" s="37" t="s">
        <v>59</v>
      </c>
      <c r="B35" s="38" t="s">
        <v>61</v>
      </c>
      <c r="C35" s="39"/>
      <c r="D35" s="33"/>
      <c r="E35" s="33"/>
      <c r="F35" s="33"/>
      <c r="G35" s="142"/>
      <c r="H35" s="142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59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81"/>
      <c r="E39" s="33"/>
      <c r="F39" s="33"/>
      <c r="G39" s="142"/>
      <c r="H39" s="142"/>
      <c r="I39" s="40"/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/>
      <c r="E40" s="33"/>
      <c r="F40" s="33"/>
      <c r="G40" s="142"/>
      <c r="H40" s="142"/>
      <c r="I40" s="40"/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>
        <v>84471</v>
      </c>
      <c r="E42" s="33">
        <v>1100</v>
      </c>
      <c r="F42" s="33">
        <v>1730.15</v>
      </c>
      <c r="G42" s="142">
        <f t="shared" ref="G42:G44" si="7">D42-E42+F42</f>
        <v>85101.15</v>
      </c>
      <c r="H42" s="142">
        <f t="shared" ref="H42:H44" si="8">G42*18%</f>
        <v>15318.206999999999</v>
      </c>
      <c r="I42" s="40">
        <f t="shared" ref="I42:I46" si="9">D42-E42+F42+H42</f>
        <v>100419.35699999999</v>
      </c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>
        <v>84821</v>
      </c>
      <c r="E43" s="33">
        <v>1100</v>
      </c>
      <c r="F43" s="33">
        <v>1730.15</v>
      </c>
      <c r="G43" s="142">
        <f t="shared" si="7"/>
        <v>85451.15</v>
      </c>
      <c r="H43" s="142">
        <f t="shared" si="8"/>
        <v>15381.206999999999</v>
      </c>
      <c r="I43" s="40">
        <f t="shared" si="9"/>
        <v>100832.35699999999</v>
      </c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>
        <v>86021</v>
      </c>
      <c r="E44" s="33">
        <v>1100</v>
      </c>
      <c r="F44" s="33">
        <v>1730.15</v>
      </c>
      <c r="G44" s="142">
        <f t="shared" si="7"/>
        <v>86651.15</v>
      </c>
      <c r="H44" s="142">
        <f t="shared" si="8"/>
        <v>15597.206999999999</v>
      </c>
      <c r="I44" s="40">
        <f t="shared" si="9"/>
        <v>102248.35699999999</v>
      </c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83001</v>
      </c>
      <c r="E46" s="33">
        <v>1100</v>
      </c>
      <c r="F46" s="33">
        <v>1730.15</v>
      </c>
      <c r="G46" s="142">
        <f t="shared" ref="G46" si="10">D46-E46+F46</f>
        <v>83631.149999999994</v>
      </c>
      <c r="H46" s="142">
        <f t="shared" ref="H46" si="11">G46*18%</f>
        <v>15053.606999999998</v>
      </c>
      <c r="I46" s="40">
        <f t="shared" si="9"/>
        <v>98684.756999999998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/>
      <c r="E48" s="33"/>
      <c r="F48" s="33"/>
      <c r="G48" s="142"/>
      <c r="H48" s="142"/>
      <c r="I48" s="40"/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/>
      <c r="E49" s="33"/>
      <c r="F49" s="33"/>
      <c r="G49" s="142"/>
      <c r="H49" s="142"/>
      <c r="I49" s="40"/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6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59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>
        <v>85821</v>
      </c>
      <c r="E67" s="33">
        <v>1100</v>
      </c>
      <c r="F67" s="33">
        <v>1730.15</v>
      </c>
      <c r="G67" s="142">
        <f t="shared" ref="G67:G68" si="12">D67-E67+F67</f>
        <v>86451.15</v>
      </c>
      <c r="H67" s="142">
        <f t="shared" ref="H67:H68" si="13">G67*18%</f>
        <v>15561.206999999999</v>
      </c>
      <c r="I67" s="40">
        <f t="shared" ref="I67:I68" si="14">D67-E67+F67+H67</f>
        <v>102012.35699999999</v>
      </c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>
        <v>87721</v>
      </c>
      <c r="E68" s="33">
        <v>1100</v>
      </c>
      <c r="F68" s="33">
        <v>1730.15</v>
      </c>
      <c r="G68" s="142">
        <f t="shared" si="12"/>
        <v>88351.15</v>
      </c>
      <c r="H68" s="142">
        <f t="shared" si="13"/>
        <v>15903.206999999999</v>
      </c>
      <c r="I68" s="40">
        <f t="shared" si="14"/>
        <v>104254.35699999999</v>
      </c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/>
      <c r="E69" s="33"/>
      <c r="F69" s="33"/>
      <c r="G69" s="142"/>
      <c r="H69" s="142"/>
      <c r="I69" s="40"/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/>
      <c r="E70" s="33"/>
      <c r="F70" s="33"/>
      <c r="G70" s="142"/>
      <c r="H70" s="142"/>
      <c r="I70" s="40"/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/>
      <c r="E71" s="33"/>
      <c r="F71" s="33"/>
      <c r="G71" s="142"/>
      <c r="H71" s="142"/>
      <c r="I71" s="40"/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/>
      <c r="E72" s="33"/>
      <c r="F72" s="33"/>
      <c r="G72" s="142"/>
      <c r="H72" s="142"/>
      <c r="I72" s="40"/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/>
      <c r="E74" s="33"/>
      <c r="F74" s="33"/>
      <c r="G74" s="142"/>
      <c r="H74" s="142"/>
      <c r="I74" s="40"/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5"/>
      <c r="D101" s="165"/>
      <c r="E101" s="165"/>
      <c r="F101" s="5"/>
      <c r="G101" s="5"/>
      <c r="H101" s="5"/>
      <c r="I101" s="5"/>
    </row>
  </sheetData>
  <mergeCells count="16">
    <mergeCell ref="A1:A4"/>
    <mergeCell ref="B1:H1"/>
    <mergeCell ref="I1:I4"/>
    <mergeCell ref="B2:H2"/>
    <mergeCell ref="B3:H3"/>
    <mergeCell ref="B4:H4"/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</mergeCells>
  <pageMargins left="0.75" right="0.25" top="0.36" bottom="0.3" header="0.23" footer="0.3"/>
  <pageSetup paperSize="9" scale="54"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47" zoomScaleNormal="100" workbookViewId="0">
      <selection activeCell="D46" sqref="D46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58" customWidth="1"/>
    <col min="7" max="7" width="17.7109375" style="202" customWidth="1"/>
    <col min="8" max="9" width="17.7109375" style="158" customWidth="1"/>
  </cols>
  <sheetData>
    <row r="1" spans="1:9" ht="57.75" customHeight="1" x14ac:dyDescent="0.6">
      <c r="A1" s="214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4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4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4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x14ac:dyDescent="0.25">
      <c r="A5" s="19"/>
      <c r="B5" s="227" t="s">
        <v>4</v>
      </c>
      <c r="C5" s="227"/>
      <c r="D5" s="227"/>
      <c r="E5" s="227"/>
      <c r="F5" s="227"/>
      <c r="G5" s="227"/>
      <c r="H5" s="227"/>
      <c r="I5" s="163" t="s">
        <v>211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0.25" x14ac:dyDescent="0.3">
      <c r="A7" s="238" t="s">
        <v>5</v>
      </c>
      <c r="B7" s="238"/>
      <c r="C7" s="238"/>
      <c r="D7" s="238"/>
      <c r="E7" s="238"/>
      <c r="F7" s="238"/>
      <c r="G7" s="238"/>
      <c r="H7" s="238"/>
      <c r="I7" s="238"/>
    </row>
    <row r="8" spans="1:9" s="26" customFormat="1" ht="15.75" x14ac:dyDescent="0.25">
      <c r="A8" s="231" t="s">
        <v>6</v>
      </c>
      <c r="B8" s="232"/>
      <c r="C8" s="162" t="s">
        <v>7</v>
      </c>
      <c r="D8" s="160" t="s">
        <v>8</v>
      </c>
      <c r="E8" s="160" t="s">
        <v>9</v>
      </c>
      <c r="F8" s="160" t="s">
        <v>10</v>
      </c>
      <c r="G8" s="160" t="s">
        <v>220</v>
      </c>
      <c r="H8" s="162" t="s">
        <v>184</v>
      </c>
      <c r="I8" s="160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/>
      <c r="E9" s="33"/>
      <c r="F9" s="33"/>
      <c r="G9" s="142"/>
      <c r="H9" s="142"/>
      <c r="I9" s="40"/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/>
      <c r="E10" s="33"/>
      <c r="F10" s="33"/>
      <c r="G10" s="142"/>
      <c r="H10" s="142"/>
      <c r="I10" s="40"/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/>
      <c r="E13" s="33"/>
      <c r="F13" s="33"/>
      <c r="G13" s="142"/>
      <c r="H13" s="142"/>
      <c r="I13" s="40"/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/>
      <c r="E15" s="33"/>
      <c r="F15" s="33"/>
      <c r="G15" s="142"/>
      <c r="H15" s="142"/>
      <c r="I15" s="40"/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86624</v>
      </c>
      <c r="E19" s="33">
        <v>1100</v>
      </c>
      <c r="F19" s="33">
        <v>4762.3900000000003</v>
      </c>
      <c r="G19" s="142">
        <f t="shared" ref="G19" si="0">D19-E19+F19</f>
        <v>90286.39</v>
      </c>
      <c r="H19" s="142">
        <f t="shared" ref="H19" si="1">G19*18%</f>
        <v>16251.5502</v>
      </c>
      <c r="I19" s="40">
        <f t="shared" ref="I19" si="2">D19-E19+F19+H19</f>
        <v>106537.9402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/>
      <c r="E21" s="33"/>
      <c r="F21" s="33"/>
      <c r="G21" s="142"/>
      <c r="H21" s="142"/>
      <c r="I21" s="40"/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/>
      <c r="E22" s="33"/>
      <c r="F22" s="33"/>
      <c r="G22" s="142"/>
      <c r="H22" s="142"/>
      <c r="I22" s="40"/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/>
      <c r="E23" s="33"/>
      <c r="F23" s="33"/>
      <c r="G23" s="142"/>
      <c r="H23" s="142"/>
      <c r="I23" s="40"/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/>
      <c r="E24" s="33"/>
      <c r="F24" s="33"/>
      <c r="G24" s="142"/>
      <c r="H24" s="142"/>
      <c r="I24" s="40"/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/>
      <c r="E25" s="33"/>
      <c r="F25" s="33"/>
      <c r="G25" s="142"/>
      <c r="H25" s="142"/>
      <c r="I25" s="40"/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/>
      <c r="E26" s="33"/>
      <c r="F26" s="33"/>
      <c r="G26" s="142"/>
      <c r="H26" s="142"/>
      <c r="I26" s="40"/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/>
      <c r="E27" s="33"/>
      <c r="F27" s="33"/>
      <c r="G27" s="142"/>
      <c r="H27" s="142"/>
      <c r="I27" s="40"/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/>
      <c r="E28" s="33"/>
      <c r="F28" s="33"/>
      <c r="G28" s="142"/>
      <c r="H28" s="142"/>
      <c r="I28" s="40"/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/>
      <c r="E29" s="33"/>
      <c r="F29" s="33"/>
      <c r="G29" s="142"/>
      <c r="H29" s="142"/>
      <c r="I29" s="40"/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/>
      <c r="E30" s="33"/>
      <c r="F30" s="33"/>
      <c r="G30" s="142"/>
      <c r="H30" s="142"/>
      <c r="I30" s="40"/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/>
      <c r="E31" s="33"/>
      <c r="F31" s="33"/>
      <c r="G31" s="142"/>
      <c r="H31" s="142"/>
      <c r="I31" s="40"/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/>
      <c r="E32" s="33"/>
      <c r="F32" s="33"/>
      <c r="G32" s="142"/>
      <c r="H32" s="142"/>
      <c r="I32" s="40"/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/>
      <c r="E33" s="33"/>
      <c r="F33" s="33"/>
      <c r="G33" s="142"/>
      <c r="H33" s="142"/>
      <c r="I33" s="40"/>
    </row>
    <row r="34" spans="1:9" s="41" customFormat="1" ht="15.75" x14ac:dyDescent="0.25">
      <c r="A34" s="37" t="s">
        <v>59</v>
      </c>
      <c r="B34" s="38" t="s">
        <v>60</v>
      </c>
      <c r="C34" s="39"/>
      <c r="D34" s="33"/>
      <c r="E34" s="33"/>
      <c r="F34" s="33"/>
      <c r="G34" s="142"/>
      <c r="H34" s="142"/>
      <c r="I34" s="40"/>
    </row>
    <row r="35" spans="1:9" s="41" customFormat="1" ht="15.75" x14ac:dyDescent="0.25">
      <c r="A35" s="37" t="s">
        <v>59</v>
      </c>
      <c r="B35" s="38" t="s">
        <v>61</v>
      </c>
      <c r="C35" s="39"/>
      <c r="D35" s="33"/>
      <c r="E35" s="33"/>
      <c r="F35" s="33"/>
      <c r="G35" s="142"/>
      <c r="H35" s="142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59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/>
      <c r="E39" s="33"/>
      <c r="F39" s="33"/>
      <c r="G39" s="142"/>
      <c r="H39" s="142"/>
      <c r="I39" s="40"/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/>
      <c r="E40" s="33"/>
      <c r="F40" s="33"/>
      <c r="G40" s="142"/>
      <c r="H40" s="142"/>
      <c r="I40" s="40"/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/>
      <c r="E42" s="33"/>
      <c r="F42" s="33"/>
      <c r="G42" s="142"/>
      <c r="H42" s="142"/>
      <c r="I42" s="40"/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/>
      <c r="E43" s="33"/>
      <c r="F43" s="33"/>
      <c r="G43" s="142"/>
      <c r="H43" s="142"/>
      <c r="I43" s="40"/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/>
      <c r="E44" s="33"/>
      <c r="F44" s="33"/>
      <c r="G44" s="142"/>
      <c r="H44" s="142"/>
      <c r="I44" s="40"/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79289</v>
      </c>
      <c r="E46" s="33">
        <v>1100</v>
      </c>
      <c r="F46" s="33">
        <v>4762.3900000000003</v>
      </c>
      <c r="G46" s="142">
        <f t="shared" ref="G46" si="3">D46-E46+F46</f>
        <v>82951.39</v>
      </c>
      <c r="H46" s="142">
        <f t="shared" ref="H46" si="4">G46*18%</f>
        <v>14931.250199999999</v>
      </c>
      <c r="I46" s="40">
        <f t="shared" ref="I46" si="5">D46-E46+F46+H46</f>
        <v>97882.640199999994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/>
      <c r="E48" s="33"/>
      <c r="F48" s="33"/>
      <c r="G48" s="142"/>
      <c r="H48" s="142"/>
      <c r="I48" s="40"/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/>
      <c r="E49" s="33"/>
      <c r="F49" s="33"/>
      <c r="G49" s="142"/>
      <c r="H49" s="142"/>
      <c r="I49" s="40"/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3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59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/>
      <c r="E67" s="33"/>
      <c r="F67" s="33"/>
      <c r="G67" s="142"/>
      <c r="H67" s="142"/>
      <c r="I67" s="40"/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/>
      <c r="E68" s="33"/>
      <c r="F68" s="33"/>
      <c r="G68" s="142"/>
      <c r="H68" s="142"/>
      <c r="I68" s="40"/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/>
      <c r="E69" s="33"/>
      <c r="F69" s="33"/>
      <c r="G69" s="142"/>
      <c r="H69" s="142"/>
      <c r="I69" s="40"/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/>
      <c r="E70" s="33"/>
      <c r="F70" s="33"/>
      <c r="G70" s="142"/>
      <c r="H70" s="142"/>
      <c r="I70" s="40"/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/>
      <c r="E71" s="33"/>
      <c r="F71" s="33"/>
      <c r="G71" s="142"/>
      <c r="H71" s="142"/>
      <c r="I71" s="40"/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/>
      <c r="E72" s="33"/>
      <c r="F72" s="33"/>
      <c r="G72" s="142"/>
      <c r="H72" s="142"/>
      <c r="I72" s="40"/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/>
      <c r="E74" s="33"/>
      <c r="F74" s="33"/>
      <c r="G74" s="142"/>
      <c r="H74" s="142"/>
      <c r="I74" s="40"/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5"/>
      <c r="D101" s="165"/>
      <c r="E101" s="165"/>
      <c r="F101" s="5"/>
      <c r="G101" s="5"/>
      <c r="H101" s="5"/>
      <c r="I101" s="5"/>
    </row>
  </sheetData>
  <mergeCells count="16">
    <mergeCell ref="A1:A4"/>
    <mergeCell ref="B1:H1"/>
    <mergeCell ref="I1:I4"/>
    <mergeCell ref="B2:H2"/>
    <mergeCell ref="B3:H3"/>
    <mergeCell ref="B4:H4"/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</mergeCells>
  <pageMargins left="0.75" right="0.25" top="0.36" bottom="0.3" header="0.23" footer="0.3"/>
  <pageSetup paperSize="9" scale="54"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10" zoomScaleNormal="100" workbookViewId="0">
      <selection activeCell="D21" sqref="D21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58" customWidth="1"/>
    <col min="7" max="7" width="17.7109375" style="202" customWidth="1"/>
    <col min="8" max="9" width="17.7109375" style="158" customWidth="1"/>
  </cols>
  <sheetData>
    <row r="1" spans="1:9" ht="57.75" customHeight="1" x14ac:dyDescent="0.6">
      <c r="A1" s="214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4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4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4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x14ac:dyDescent="0.25">
      <c r="A5" s="19"/>
      <c r="B5" s="227" t="s">
        <v>4</v>
      </c>
      <c r="C5" s="227"/>
      <c r="D5" s="227"/>
      <c r="E5" s="227"/>
      <c r="F5" s="227"/>
      <c r="G5" s="227"/>
      <c r="H5" s="227"/>
      <c r="I5" s="163" t="s">
        <v>212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0.25" x14ac:dyDescent="0.3">
      <c r="A7" s="238" t="s">
        <v>5</v>
      </c>
      <c r="B7" s="238"/>
      <c r="C7" s="238"/>
      <c r="D7" s="238"/>
      <c r="E7" s="238"/>
      <c r="F7" s="238"/>
      <c r="G7" s="238"/>
      <c r="H7" s="238"/>
      <c r="I7" s="238"/>
    </row>
    <row r="8" spans="1:9" s="26" customFormat="1" ht="15.75" x14ac:dyDescent="0.25">
      <c r="A8" s="231" t="s">
        <v>6</v>
      </c>
      <c r="B8" s="232"/>
      <c r="C8" s="162" t="s">
        <v>7</v>
      </c>
      <c r="D8" s="160" t="s">
        <v>8</v>
      </c>
      <c r="E8" s="160" t="s">
        <v>9</v>
      </c>
      <c r="F8" s="160" t="s">
        <v>10</v>
      </c>
      <c r="G8" s="160" t="s">
        <v>220</v>
      </c>
      <c r="H8" s="162" t="s">
        <v>184</v>
      </c>
      <c r="I8" s="160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/>
      <c r="E9" s="33"/>
      <c r="F9" s="33"/>
      <c r="G9" s="142"/>
      <c r="H9" s="142"/>
      <c r="I9" s="40"/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/>
      <c r="E10" s="33"/>
      <c r="F10" s="33"/>
      <c r="G10" s="142"/>
      <c r="H10" s="142"/>
      <c r="I10" s="40"/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/>
      <c r="E13" s="33"/>
      <c r="F13" s="33"/>
      <c r="G13" s="142"/>
      <c r="H13" s="142"/>
      <c r="I13" s="40"/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/>
      <c r="E15" s="33"/>
      <c r="F15" s="33"/>
      <c r="G15" s="142"/>
      <c r="H15" s="142"/>
      <c r="I15" s="40"/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86545</v>
      </c>
      <c r="E19" s="33">
        <v>1100</v>
      </c>
      <c r="F19" s="33">
        <v>5300.71</v>
      </c>
      <c r="G19" s="142">
        <f t="shared" ref="G19" si="0">D19-E19+F19</f>
        <v>90745.71</v>
      </c>
      <c r="H19" s="142">
        <f t="shared" ref="H19" si="1">G19*18%</f>
        <v>16334.227800000001</v>
      </c>
      <c r="I19" s="40">
        <f t="shared" ref="I19" si="2">D19-E19+F19+H19</f>
        <v>107079.93780000001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/>
      <c r="E21" s="33"/>
      <c r="F21" s="33"/>
      <c r="G21" s="142"/>
      <c r="H21" s="142"/>
      <c r="I21" s="40"/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/>
      <c r="E22" s="33"/>
      <c r="F22" s="33"/>
      <c r="G22" s="142"/>
      <c r="H22" s="142"/>
      <c r="I22" s="40"/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/>
      <c r="E23" s="33"/>
      <c r="F23" s="33"/>
      <c r="G23" s="142"/>
      <c r="H23" s="142"/>
      <c r="I23" s="40"/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/>
      <c r="E24" s="33"/>
      <c r="F24" s="33"/>
      <c r="G24" s="142"/>
      <c r="H24" s="142"/>
      <c r="I24" s="40"/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/>
      <c r="E25" s="33"/>
      <c r="F25" s="33"/>
      <c r="G25" s="142"/>
      <c r="H25" s="142"/>
      <c r="I25" s="40"/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/>
      <c r="E26" s="33"/>
      <c r="F26" s="33"/>
      <c r="G26" s="142"/>
      <c r="H26" s="142"/>
      <c r="I26" s="40"/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/>
      <c r="E27" s="33"/>
      <c r="F27" s="33"/>
      <c r="G27" s="142"/>
      <c r="H27" s="142"/>
      <c r="I27" s="40"/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/>
      <c r="E28" s="33"/>
      <c r="F28" s="33"/>
      <c r="G28" s="142"/>
      <c r="H28" s="142"/>
      <c r="I28" s="40"/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/>
      <c r="E29" s="33"/>
      <c r="F29" s="33"/>
      <c r="G29" s="142"/>
      <c r="H29" s="142"/>
      <c r="I29" s="40"/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/>
      <c r="E30" s="33"/>
      <c r="F30" s="33"/>
      <c r="G30" s="142"/>
      <c r="H30" s="142"/>
      <c r="I30" s="40"/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/>
      <c r="E31" s="33"/>
      <c r="F31" s="33"/>
      <c r="G31" s="142"/>
      <c r="H31" s="142"/>
      <c r="I31" s="40"/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/>
      <c r="E32" s="33"/>
      <c r="F32" s="33"/>
      <c r="G32" s="142"/>
      <c r="H32" s="142"/>
      <c r="I32" s="40"/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/>
      <c r="E33" s="33"/>
      <c r="F33" s="33"/>
      <c r="G33" s="142"/>
      <c r="H33" s="142"/>
      <c r="I33" s="40"/>
    </row>
    <row r="34" spans="1:9" s="41" customFormat="1" ht="15.75" x14ac:dyDescent="0.25">
      <c r="A34" s="37" t="s">
        <v>59</v>
      </c>
      <c r="B34" s="38" t="s">
        <v>60</v>
      </c>
      <c r="C34" s="39"/>
      <c r="D34" s="33"/>
      <c r="E34" s="33"/>
      <c r="F34" s="33"/>
      <c r="G34" s="142"/>
      <c r="H34" s="142"/>
      <c r="I34" s="40"/>
    </row>
    <row r="35" spans="1:9" s="41" customFormat="1" ht="15.75" x14ac:dyDescent="0.25">
      <c r="A35" s="37" t="s">
        <v>59</v>
      </c>
      <c r="B35" s="38" t="s">
        <v>61</v>
      </c>
      <c r="C35" s="39"/>
      <c r="D35" s="33"/>
      <c r="E35" s="33"/>
      <c r="F35" s="33"/>
      <c r="G35" s="142"/>
      <c r="H35" s="142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59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/>
      <c r="E39" s="33"/>
      <c r="F39" s="33"/>
      <c r="G39" s="142"/>
      <c r="H39" s="142"/>
      <c r="I39" s="40"/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/>
      <c r="E40" s="33"/>
      <c r="F40" s="33"/>
      <c r="G40" s="142"/>
      <c r="H40" s="142"/>
      <c r="I40" s="40"/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/>
      <c r="E42" s="33"/>
      <c r="F42" s="33"/>
      <c r="G42" s="142"/>
      <c r="H42" s="142"/>
      <c r="I42" s="40"/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/>
      <c r="E43" s="33"/>
      <c r="F43" s="33"/>
      <c r="G43" s="142"/>
      <c r="H43" s="142"/>
      <c r="I43" s="40"/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/>
      <c r="E44" s="33"/>
      <c r="F44" s="33"/>
      <c r="G44" s="142"/>
      <c r="H44" s="142"/>
      <c r="I44" s="40"/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79760</v>
      </c>
      <c r="E46" s="33">
        <v>1100</v>
      </c>
      <c r="F46" s="33">
        <v>5300.71</v>
      </c>
      <c r="G46" s="142">
        <f t="shared" ref="G46" si="3">D46-E46+F46</f>
        <v>83960.71</v>
      </c>
      <c r="H46" s="142">
        <f t="shared" ref="H46" si="4">G46*18%</f>
        <v>15112.927800000001</v>
      </c>
      <c r="I46" s="40">
        <f t="shared" ref="I46" si="5">D46-E46+F46+H46</f>
        <v>99073.637800000011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/>
      <c r="E48" s="33"/>
      <c r="F48" s="33"/>
      <c r="G48" s="142"/>
      <c r="H48" s="142"/>
      <c r="I48" s="40"/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/>
      <c r="E49" s="33"/>
      <c r="F49" s="33"/>
      <c r="G49" s="142"/>
      <c r="H49" s="142"/>
      <c r="I49" s="40"/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3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59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/>
      <c r="E67" s="33"/>
      <c r="F67" s="33"/>
      <c r="G67" s="142"/>
      <c r="H67" s="142"/>
      <c r="I67" s="40"/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/>
      <c r="E68" s="33"/>
      <c r="F68" s="33"/>
      <c r="G68" s="142"/>
      <c r="H68" s="142"/>
      <c r="I68" s="40"/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/>
      <c r="E69" s="33"/>
      <c r="F69" s="33"/>
      <c r="G69" s="142"/>
      <c r="H69" s="142"/>
      <c r="I69" s="40"/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/>
      <c r="E70" s="33"/>
      <c r="F70" s="33"/>
      <c r="G70" s="142"/>
      <c r="H70" s="142"/>
      <c r="I70" s="40"/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/>
      <c r="E71" s="33"/>
      <c r="F71" s="33"/>
      <c r="G71" s="142"/>
      <c r="H71" s="142"/>
      <c r="I71" s="40"/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/>
      <c r="E72" s="33"/>
      <c r="F72" s="33"/>
      <c r="G72" s="142"/>
      <c r="H72" s="142"/>
      <c r="I72" s="40"/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/>
      <c r="E74" s="33"/>
      <c r="F74" s="33"/>
      <c r="G74" s="142"/>
      <c r="H74" s="142"/>
      <c r="I74" s="40"/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73"/>
      <c r="G84" s="73"/>
      <c r="H84" s="73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5"/>
      <c r="D101" s="165"/>
      <c r="E101" s="165"/>
      <c r="F101" s="5"/>
      <c r="G101" s="5"/>
      <c r="H101" s="5"/>
      <c r="I101" s="5"/>
    </row>
  </sheetData>
  <mergeCells count="16">
    <mergeCell ref="A1:A4"/>
    <mergeCell ref="B1:H1"/>
    <mergeCell ref="I1:I4"/>
    <mergeCell ref="B2:H2"/>
    <mergeCell ref="B3:H3"/>
    <mergeCell ref="B4:H4"/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</mergeCells>
  <pageMargins left="0.75" right="0.25" top="0.36" bottom="0.3" header="0.23" footer="0.3"/>
  <pageSetup paperSize="9" scale="54"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25" zoomScaleNormal="100" workbookViewId="0">
      <selection activeCell="D46" sqref="D46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58" customWidth="1"/>
    <col min="7" max="7" width="17.7109375" style="202" customWidth="1"/>
    <col min="8" max="9" width="17.7109375" style="158" customWidth="1"/>
  </cols>
  <sheetData>
    <row r="1" spans="1:9" ht="57.75" customHeight="1" x14ac:dyDescent="0.6">
      <c r="A1" s="214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4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4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4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x14ac:dyDescent="0.25">
      <c r="A5" s="19"/>
      <c r="B5" s="227" t="s">
        <v>4</v>
      </c>
      <c r="C5" s="227"/>
      <c r="D5" s="227"/>
      <c r="E5" s="227"/>
      <c r="F5" s="227"/>
      <c r="G5" s="227"/>
      <c r="H5" s="227"/>
      <c r="I5" s="163" t="s">
        <v>213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0.25" x14ac:dyDescent="0.3">
      <c r="A7" s="238" t="s">
        <v>5</v>
      </c>
      <c r="B7" s="238"/>
      <c r="C7" s="238"/>
      <c r="D7" s="238"/>
      <c r="E7" s="238"/>
      <c r="F7" s="238"/>
      <c r="G7" s="238"/>
      <c r="H7" s="238"/>
      <c r="I7" s="238"/>
    </row>
    <row r="8" spans="1:9" s="26" customFormat="1" ht="15.75" x14ac:dyDescent="0.25">
      <c r="A8" s="231" t="s">
        <v>6</v>
      </c>
      <c r="B8" s="232"/>
      <c r="C8" s="162" t="s">
        <v>7</v>
      </c>
      <c r="D8" s="160" t="s">
        <v>8</v>
      </c>
      <c r="E8" s="160" t="s">
        <v>9</v>
      </c>
      <c r="F8" s="160" t="s">
        <v>10</v>
      </c>
      <c r="G8" s="160" t="s">
        <v>220</v>
      </c>
      <c r="H8" s="162" t="s">
        <v>184</v>
      </c>
      <c r="I8" s="160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/>
      <c r="E9" s="33"/>
      <c r="F9" s="33"/>
      <c r="G9" s="142"/>
      <c r="H9" s="142"/>
      <c r="I9" s="40"/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/>
      <c r="E10" s="33"/>
      <c r="F10" s="33"/>
      <c r="G10" s="142"/>
      <c r="H10" s="142"/>
      <c r="I10" s="40"/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/>
      <c r="E13" s="33"/>
      <c r="F13" s="33"/>
      <c r="G13" s="142"/>
      <c r="H13" s="142"/>
      <c r="I13" s="40"/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/>
      <c r="E15" s="33"/>
      <c r="F15" s="33"/>
      <c r="G15" s="142"/>
      <c r="H15" s="142"/>
      <c r="I15" s="40"/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88890</v>
      </c>
      <c r="E19" s="33">
        <v>1100</v>
      </c>
      <c r="F19" s="33">
        <v>3468.25</v>
      </c>
      <c r="G19" s="142">
        <f t="shared" ref="G19" si="0">D19-E19+F19</f>
        <v>91258.25</v>
      </c>
      <c r="H19" s="142">
        <f t="shared" ref="H19" si="1">G19*18%</f>
        <v>16426.485000000001</v>
      </c>
      <c r="I19" s="40">
        <f t="shared" ref="I19" si="2">D19-E19+F19+H19</f>
        <v>107684.735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/>
      <c r="E21" s="33"/>
      <c r="F21" s="33"/>
      <c r="G21" s="142"/>
      <c r="H21" s="142"/>
      <c r="I21" s="40"/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/>
      <c r="E22" s="33"/>
      <c r="F22" s="33"/>
      <c r="G22" s="142"/>
      <c r="H22" s="142"/>
      <c r="I22" s="40"/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/>
      <c r="E23" s="33"/>
      <c r="F23" s="33"/>
      <c r="G23" s="142"/>
      <c r="H23" s="142"/>
      <c r="I23" s="40"/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/>
      <c r="E24" s="33"/>
      <c r="F24" s="33"/>
      <c r="G24" s="142"/>
      <c r="H24" s="142"/>
      <c r="I24" s="40"/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/>
      <c r="E25" s="33"/>
      <c r="F25" s="33"/>
      <c r="G25" s="142"/>
      <c r="H25" s="142"/>
      <c r="I25" s="40"/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/>
      <c r="E26" s="33"/>
      <c r="F26" s="33"/>
      <c r="G26" s="142"/>
      <c r="H26" s="142"/>
      <c r="I26" s="40"/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/>
      <c r="E27" s="33"/>
      <c r="F27" s="33"/>
      <c r="G27" s="142"/>
      <c r="H27" s="142"/>
      <c r="I27" s="40"/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/>
      <c r="E28" s="33"/>
      <c r="F28" s="33"/>
      <c r="G28" s="142"/>
      <c r="H28" s="142"/>
      <c r="I28" s="40"/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/>
      <c r="E29" s="33"/>
      <c r="F29" s="33"/>
      <c r="G29" s="142"/>
      <c r="H29" s="142"/>
      <c r="I29" s="40"/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/>
      <c r="E30" s="33"/>
      <c r="F30" s="33"/>
      <c r="G30" s="142"/>
      <c r="H30" s="142"/>
      <c r="I30" s="40"/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/>
      <c r="E31" s="33"/>
      <c r="F31" s="33"/>
      <c r="G31" s="142"/>
      <c r="H31" s="142"/>
      <c r="I31" s="40"/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/>
      <c r="E32" s="33"/>
      <c r="F32" s="33"/>
      <c r="G32" s="142"/>
      <c r="H32" s="142"/>
      <c r="I32" s="40"/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/>
      <c r="E33" s="33"/>
      <c r="F33" s="33"/>
      <c r="G33" s="142"/>
      <c r="H33" s="142"/>
      <c r="I33" s="40"/>
    </row>
    <row r="34" spans="1:9" s="41" customFormat="1" ht="15.75" x14ac:dyDescent="0.25">
      <c r="A34" s="37" t="s">
        <v>59</v>
      </c>
      <c r="B34" s="38" t="s">
        <v>60</v>
      </c>
      <c r="C34" s="39"/>
      <c r="D34" s="33"/>
      <c r="E34" s="33"/>
      <c r="F34" s="33"/>
      <c r="G34" s="142"/>
      <c r="H34" s="142"/>
      <c r="I34" s="40"/>
    </row>
    <row r="35" spans="1:9" s="41" customFormat="1" ht="15.75" x14ac:dyDescent="0.25">
      <c r="A35" s="37" t="s">
        <v>59</v>
      </c>
      <c r="B35" s="38" t="s">
        <v>61</v>
      </c>
      <c r="C35" s="39"/>
      <c r="D35" s="33"/>
      <c r="E35" s="33"/>
      <c r="F35" s="33"/>
      <c r="G35" s="142"/>
      <c r="H35" s="142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59" t="s">
        <v>7</v>
      </c>
      <c r="D38" s="149" t="s">
        <v>8</v>
      </c>
      <c r="E38" s="149" t="s">
        <v>9</v>
      </c>
      <c r="F38" s="149" t="s">
        <v>10</v>
      </c>
      <c r="G38" s="149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/>
      <c r="E39" s="33"/>
      <c r="F39" s="33"/>
      <c r="G39" s="142"/>
      <c r="H39" s="142"/>
      <c r="I39" s="40"/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/>
      <c r="E40" s="33"/>
      <c r="F40" s="33"/>
      <c r="G40" s="142"/>
      <c r="H40" s="142"/>
      <c r="I40" s="40"/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/>
      <c r="E42" s="33"/>
      <c r="F42" s="33"/>
      <c r="G42" s="142"/>
      <c r="H42" s="142"/>
      <c r="I42" s="40"/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/>
      <c r="E43" s="33"/>
      <c r="F43" s="33"/>
      <c r="G43" s="142"/>
      <c r="H43" s="142"/>
      <c r="I43" s="40"/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/>
      <c r="E44" s="33"/>
      <c r="F44" s="33"/>
      <c r="G44" s="142"/>
      <c r="H44" s="142"/>
      <c r="I44" s="40"/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80305</v>
      </c>
      <c r="E46" s="33">
        <v>1100</v>
      </c>
      <c r="F46" s="33">
        <v>3468.25</v>
      </c>
      <c r="G46" s="142">
        <f t="shared" ref="G46" si="3">D46-E46+F46</f>
        <v>82673.25</v>
      </c>
      <c r="H46" s="142">
        <f t="shared" ref="H46" si="4">G46*18%</f>
        <v>14881.184999999999</v>
      </c>
      <c r="I46" s="40">
        <f t="shared" ref="I46" si="5">D46-E46+F46+H46</f>
        <v>97554.434999999998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/>
      <c r="E48" s="33"/>
      <c r="F48" s="33"/>
      <c r="G48" s="142"/>
      <c r="H48" s="142"/>
      <c r="I48" s="40"/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/>
      <c r="E49" s="33"/>
      <c r="F49" s="33"/>
      <c r="G49" s="142"/>
      <c r="H49" s="142"/>
      <c r="I49" s="40"/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3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59" t="s">
        <v>7</v>
      </c>
      <c r="D66" s="149" t="s">
        <v>8</v>
      </c>
      <c r="E66" s="149" t="s">
        <v>9</v>
      </c>
      <c r="F66" s="149" t="s">
        <v>10</v>
      </c>
      <c r="G66" s="149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/>
      <c r="E67" s="33"/>
      <c r="F67" s="33"/>
      <c r="G67" s="142"/>
      <c r="H67" s="142"/>
      <c r="I67" s="40"/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/>
      <c r="E68" s="33"/>
      <c r="F68" s="33"/>
      <c r="G68" s="142"/>
      <c r="H68" s="142"/>
      <c r="I68" s="40"/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/>
      <c r="E69" s="33"/>
      <c r="F69" s="33"/>
      <c r="G69" s="142"/>
      <c r="H69" s="142"/>
      <c r="I69" s="40"/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/>
      <c r="E70" s="33"/>
      <c r="F70" s="33"/>
      <c r="G70" s="142"/>
      <c r="H70" s="142"/>
      <c r="I70" s="40"/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/>
      <c r="E71" s="33"/>
      <c r="F71" s="33"/>
      <c r="G71" s="142"/>
      <c r="H71" s="142"/>
      <c r="I71" s="40"/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/>
      <c r="E72" s="33"/>
      <c r="F72" s="33"/>
      <c r="G72" s="142"/>
      <c r="H72" s="142"/>
      <c r="I72" s="40"/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/>
      <c r="E74" s="33"/>
      <c r="F74" s="33"/>
      <c r="G74" s="142"/>
      <c r="H74" s="142"/>
      <c r="I74" s="40"/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187" t="s">
        <v>215</v>
      </c>
      <c r="G84" s="187"/>
      <c r="H84" s="187"/>
      <c r="I84" s="73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5"/>
      <c r="D101" s="165"/>
      <c r="E101" s="165"/>
      <c r="F101" s="5"/>
      <c r="G101" s="5"/>
      <c r="H101" s="5"/>
      <c r="I101" s="5"/>
    </row>
  </sheetData>
  <mergeCells count="16">
    <mergeCell ref="A1:A4"/>
    <mergeCell ref="B1:H1"/>
    <mergeCell ref="I1:I4"/>
    <mergeCell ref="B2:H2"/>
    <mergeCell ref="B3:H3"/>
    <mergeCell ref="B4:H4"/>
    <mergeCell ref="A66:B66"/>
    <mergeCell ref="A78:E78"/>
    <mergeCell ref="A79:B79"/>
    <mergeCell ref="D79:E79"/>
    <mergeCell ref="B5:H6"/>
    <mergeCell ref="A7:I7"/>
    <mergeCell ref="A8:B8"/>
    <mergeCell ref="A37:I37"/>
    <mergeCell ref="A38:B38"/>
    <mergeCell ref="A65:I65"/>
  </mergeCells>
  <pageMargins left="0.75" right="0.25" top="0.36" bottom="0.3" header="0.23" footer="0.3"/>
  <pageSetup paperSize="9" scale="54"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opLeftCell="A7" zoomScaleNormal="100" workbookViewId="0">
      <selection activeCell="D23" sqref="D23"/>
    </sheetView>
  </sheetViews>
  <sheetFormatPr defaultRowHeight="15" x14ac:dyDescent="0.25"/>
  <cols>
    <col min="1" max="1" width="28.7109375" customWidth="1"/>
    <col min="2" max="2" width="17.7109375" style="1" customWidth="1"/>
    <col min="3" max="6" width="17.7109375" style="158" customWidth="1"/>
    <col min="7" max="7" width="17.7109375" style="202" customWidth="1"/>
    <col min="8" max="9" width="17.7109375" style="158" customWidth="1"/>
  </cols>
  <sheetData>
    <row r="1" spans="1:9" ht="57.75" customHeight="1" x14ac:dyDescent="0.6">
      <c r="A1" s="214"/>
      <c r="B1" s="213" t="s">
        <v>0</v>
      </c>
      <c r="C1" s="213"/>
      <c r="D1" s="213"/>
      <c r="E1" s="213"/>
      <c r="F1" s="213"/>
      <c r="G1" s="213"/>
      <c r="H1" s="213"/>
      <c r="I1" s="214"/>
    </row>
    <row r="2" spans="1:9" ht="23.25" x14ac:dyDescent="0.35">
      <c r="A2" s="214"/>
      <c r="B2" s="215" t="s">
        <v>185</v>
      </c>
      <c r="C2" s="215"/>
      <c r="D2" s="215"/>
      <c r="E2" s="215"/>
      <c r="F2" s="215"/>
      <c r="G2" s="215"/>
      <c r="H2" s="215"/>
      <c r="I2" s="214"/>
    </row>
    <row r="3" spans="1:9" x14ac:dyDescent="0.25">
      <c r="A3" s="214"/>
      <c r="B3" s="216" t="s">
        <v>174</v>
      </c>
      <c r="C3" s="216"/>
      <c r="D3" s="216"/>
      <c r="E3" s="216"/>
      <c r="F3" s="216"/>
      <c r="G3" s="216"/>
      <c r="H3" s="216"/>
      <c r="I3" s="214"/>
    </row>
    <row r="4" spans="1:9" ht="18" x14ac:dyDescent="0.25">
      <c r="A4" s="214"/>
      <c r="B4" s="217" t="s">
        <v>183</v>
      </c>
      <c r="C4" s="217"/>
      <c r="D4" s="217"/>
      <c r="E4" s="217"/>
      <c r="F4" s="217"/>
      <c r="G4" s="217"/>
      <c r="H4" s="217"/>
      <c r="I4" s="214"/>
    </row>
    <row r="5" spans="1:9" ht="15.75" customHeight="1" x14ac:dyDescent="0.25">
      <c r="A5" s="19"/>
      <c r="B5" s="227" t="s">
        <v>4</v>
      </c>
      <c r="C5" s="227"/>
      <c r="D5" s="227"/>
      <c r="E5" s="227"/>
      <c r="F5" s="227"/>
      <c r="G5" s="227"/>
      <c r="H5" s="227"/>
      <c r="I5" s="163" t="s">
        <v>214</v>
      </c>
    </row>
    <row r="6" spans="1:9" ht="15.75" customHeight="1" thickBot="1" x14ac:dyDescent="0.3">
      <c r="A6" s="16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9" ht="20.25" x14ac:dyDescent="0.3">
      <c r="A7" s="238" t="s">
        <v>5</v>
      </c>
      <c r="B7" s="238"/>
      <c r="C7" s="238"/>
      <c r="D7" s="238"/>
      <c r="E7" s="238"/>
      <c r="F7" s="238"/>
      <c r="G7" s="238"/>
      <c r="H7" s="238"/>
      <c r="I7" s="238"/>
    </row>
    <row r="8" spans="1:9" s="26" customFormat="1" ht="15.75" x14ac:dyDescent="0.25">
      <c r="A8" s="231" t="s">
        <v>6</v>
      </c>
      <c r="B8" s="232"/>
      <c r="C8" s="162" t="s">
        <v>7</v>
      </c>
      <c r="D8" s="160" t="s">
        <v>8</v>
      </c>
      <c r="E8" s="160" t="s">
        <v>9</v>
      </c>
      <c r="F8" s="160" t="s">
        <v>10</v>
      </c>
      <c r="G8" s="160" t="s">
        <v>220</v>
      </c>
      <c r="H8" s="162" t="s">
        <v>184</v>
      </c>
      <c r="I8" s="160" t="s">
        <v>11</v>
      </c>
    </row>
    <row r="9" spans="1:9" s="41" customFormat="1" ht="15.75" x14ac:dyDescent="0.25">
      <c r="A9" s="37" t="s">
        <v>12</v>
      </c>
      <c r="B9" s="38" t="s">
        <v>13</v>
      </c>
      <c r="C9" s="39" t="s">
        <v>14</v>
      </c>
      <c r="D9" s="33"/>
      <c r="E9" s="33"/>
      <c r="F9" s="33"/>
      <c r="G9" s="142"/>
      <c r="H9" s="142"/>
      <c r="I9" s="40"/>
    </row>
    <row r="10" spans="1:9" s="41" customFormat="1" ht="15.75" x14ac:dyDescent="0.25">
      <c r="A10" s="37" t="s">
        <v>12</v>
      </c>
      <c r="B10" s="38" t="s">
        <v>21</v>
      </c>
      <c r="C10" s="39" t="s">
        <v>22</v>
      </c>
      <c r="D10" s="33"/>
      <c r="E10" s="33"/>
      <c r="F10" s="33"/>
      <c r="G10" s="142"/>
      <c r="H10" s="142"/>
      <c r="I10" s="40"/>
    </row>
    <row r="11" spans="1:9" s="41" customFormat="1" ht="15.75" x14ac:dyDescent="0.25">
      <c r="A11" s="37" t="s">
        <v>12</v>
      </c>
      <c r="B11" s="38" t="s">
        <v>17</v>
      </c>
      <c r="C11" s="39" t="s">
        <v>18</v>
      </c>
      <c r="D11" s="33"/>
      <c r="E11" s="33"/>
      <c r="F11" s="33"/>
      <c r="G11" s="142"/>
      <c r="H11" s="142"/>
      <c r="I11" s="40"/>
    </row>
    <row r="12" spans="1:9" s="41" customFormat="1" ht="15.75" x14ac:dyDescent="0.25">
      <c r="A12" s="37" t="s">
        <v>12</v>
      </c>
      <c r="B12" s="38" t="s">
        <v>19</v>
      </c>
      <c r="C12" s="39" t="s">
        <v>20</v>
      </c>
      <c r="D12" s="33"/>
      <c r="E12" s="33"/>
      <c r="F12" s="33"/>
      <c r="G12" s="142"/>
      <c r="H12" s="142"/>
      <c r="I12" s="40"/>
    </row>
    <row r="13" spans="1:9" s="41" customFormat="1" ht="15.75" x14ac:dyDescent="0.25">
      <c r="A13" s="37" t="s">
        <v>12</v>
      </c>
      <c r="B13" s="38" t="s">
        <v>15</v>
      </c>
      <c r="C13" s="39" t="s">
        <v>16</v>
      </c>
      <c r="D13" s="33"/>
      <c r="E13" s="33"/>
      <c r="F13" s="33"/>
      <c r="G13" s="142"/>
      <c r="H13" s="142"/>
      <c r="I13" s="40"/>
    </row>
    <row r="14" spans="1:9" s="41" customFormat="1" ht="15.75" x14ac:dyDescent="0.25">
      <c r="A14" s="37" t="s">
        <v>12</v>
      </c>
      <c r="B14" s="38" t="s">
        <v>176</v>
      </c>
      <c r="C14" s="39" t="s">
        <v>177</v>
      </c>
      <c r="D14" s="33"/>
      <c r="E14" s="33"/>
      <c r="F14" s="33"/>
      <c r="G14" s="142"/>
      <c r="H14" s="142"/>
      <c r="I14" s="40"/>
    </row>
    <row r="15" spans="1:9" s="43" customFormat="1" x14ac:dyDescent="0.2">
      <c r="A15" s="37" t="s">
        <v>23</v>
      </c>
      <c r="B15" s="38" t="s">
        <v>24</v>
      </c>
      <c r="C15" s="39" t="s">
        <v>20</v>
      </c>
      <c r="D15" s="33"/>
      <c r="E15" s="33"/>
      <c r="F15" s="33"/>
      <c r="G15" s="142"/>
      <c r="H15" s="142"/>
      <c r="I15" s="40"/>
    </row>
    <row r="16" spans="1:9" s="41" customFormat="1" ht="15.75" x14ac:dyDescent="0.25">
      <c r="A16" s="37" t="s">
        <v>29</v>
      </c>
      <c r="B16" s="38" t="s">
        <v>30</v>
      </c>
      <c r="C16" s="39" t="s">
        <v>31</v>
      </c>
      <c r="D16" s="33"/>
      <c r="E16" s="33"/>
      <c r="F16" s="33"/>
      <c r="G16" s="142"/>
      <c r="H16" s="142"/>
      <c r="I16" s="40"/>
    </row>
    <row r="17" spans="1:9" s="41" customFormat="1" ht="15.75" x14ac:dyDescent="0.25">
      <c r="A17" s="37" t="s">
        <v>32</v>
      </c>
      <c r="B17" s="38" t="s">
        <v>33</v>
      </c>
      <c r="C17" s="39" t="s">
        <v>34</v>
      </c>
      <c r="D17" s="33"/>
      <c r="E17" s="33"/>
      <c r="F17" s="33"/>
      <c r="G17" s="142"/>
      <c r="H17" s="142"/>
      <c r="I17" s="40"/>
    </row>
    <row r="18" spans="1:9" s="41" customFormat="1" ht="15.75" x14ac:dyDescent="0.25">
      <c r="A18" s="37" t="s">
        <v>32</v>
      </c>
      <c r="B18" s="38" t="s">
        <v>35</v>
      </c>
      <c r="C18" s="39" t="s">
        <v>36</v>
      </c>
      <c r="D18" s="33"/>
      <c r="E18" s="33"/>
      <c r="F18" s="33"/>
      <c r="G18" s="142"/>
      <c r="H18" s="142"/>
      <c r="I18" s="40"/>
    </row>
    <row r="19" spans="1:9" s="41" customFormat="1" ht="15.75" x14ac:dyDescent="0.25">
      <c r="A19" s="37" t="s">
        <v>25</v>
      </c>
      <c r="B19" s="38" t="s">
        <v>26</v>
      </c>
      <c r="C19" s="39" t="s">
        <v>16</v>
      </c>
      <c r="D19" s="33">
        <v>88730</v>
      </c>
      <c r="E19" s="33">
        <v>1100</v>
      </c>
      <c r="F19" s="33">
        <v>3450.38</v>
      </c>
      <c r="G19" s="142">
        <f t="shared" ref="G19" si="0">D19-E19+F19</f>
        <v>91080.38</v>
      </c>
      <c r="H19" s="142">
        <f t="shared" ref="H19" si="1">G19*18%</f>
        <v>16394.468400000002</v>
      </c>
      <c r="I19" s="40">
        <f t="shared" ref="I19" si="2">D19-E19+F19+H19</f>
        <v>107474.8484</v>
      </c>
    </row>
    <row r="20" spans="1:9" s="41" customFormat="1" ht="15.75" x14ac:dyDescent="0.25">
      <c r="A20" s="44" t="s">
        <v>27</v>
      </c>
      <c r="B20" s="45" t="s">
        <v>28</v>
      </c>
      <c r="C20" s="46" t="s">
        <v>20</v>
      </c>
      <c r="D20" s="33"/>
      <c r="E20" s="33"/>
      <c r="F20" s="33"/>
      <c r="G20" s="142"/>
      <c r="H20" s="142"/>
      <c r="I20" s="40"/>
    </row>
    <row r="21" spans="1:9" s="41" customFormat="1" ht="15.75" x14ac:dyDescent="0.25">
      <c r="A21" s="47" t="s">
        <v>55</v>
      </c>
      <c r="B21" s="38" t="s">
        <v>56</v>
      </c>
      <c r="C21" s="39" t="s">
        <v>16</v>
      </c>
      <c r="D21" s="33"/>
      <c r="E21" s="33"/>
      <c r="F21" s="33"/>
      <c r="G21" s="142"/>
      <c r="H21" s="142"/>
      <c r="I21" s="40"/>
    </row>
    <row r="22" spans="1:9" s="41" customFormat="1" ht="15.75" x14ac:dyDescent="0.25">
      <c r="A22" s="47" t="s">
        <v>37</v>
      </c>
      <c r="B22" s="38" t="s">
        <v>38</v>
      </c>
      <c r="C22" s="39" t="s">
        <v>20</v>
      </c>
      <c r="D22" s="33"/>
      <c r="E22" s="33"/>
      <c r="F22" s="33"/>
      <c r="G22" s="142"/>
      <c r="H22" s="142"/>
      <c r="I22" s="40"/>
    </row>
    <row r="23" spans="1:9" s="41" customFormat="1" ht="15.75" x14ac:dyDescent="0.25">
      <c r="A23" s="47" t="s">
        <v>37</v>
      </c>
      <c r="B23" s="38" t="s">
        <v>39</v>
      </c>
      <c r="C23" s="39" t="s">
        <v>40</v>
      </c>
      <c r="D23" s="33"/>
      <c r="E23" s="33"/>
      <c r="F23" s="33"/>
      <c r="G23" s="142"/>
      <c r="H23" s="142"/>
      <c r="I23" s="40"/>
    </row>
    <row r="24" spans="1:9" s="41" customFormat="1" ht="15.75" x14ac:dyDescent="0.25">
      <c r="A24" s="47" t="s">
        <v>55</v>
      </c>
      <c r="B24" s="38" t="s">
        <v>57</v>
      </c>
      <c r="C24" s="39" t="s">
        <v>58</v>
      </c>
      <c r="D24" s="33"/>
      <c r="E24" s="33"/>
      <c r="F24" s="33"/>
      <c r="G24" s="142"/>
      <c r="H24" s="142"/>
      <c r="I24" s="40"/>
    </row>
    <row r="25" spans="1:9" s="41" customFormat="1" ht="15.75" x14ac:dyDescent="0.25">
      <c r="A25" s="47" t="s">
        <v>37</v>
      </c>
      <c r="B25" s="38" t="s">
        <v>41</v>
      </c>
      <c r="C25" s="39" t="s">
        <v>42</v>
      </c>
      <c r="D25" s="33"/>
      <c r="E25" s="33"/>
      <c r="F25" s="33"/>
      <c r="G25" s="142"/>
      <c r="H25" s="142"/>
      <c r="I25" s="40"/>
    </row>
    <row r="26" spans="1:9" s="41" customFormat="1" ht="15.75" x14ac:dyDescent="0.25">
      <c r="A26" s="47" t="s">
        <v>37</v>
      </c>
      <c r="B26" s="38" t="s">
        <v>43</v>
      </c>
      <c r="C26" s="39" t="s">
        <v>42</v>
      </c>
      <c r="D26" s="33"/>
      <c r="E26" s="33"/>
      <c r="F26" s="33"/>
      <c r="G26" s="142"/>
      <c r="H26" s="142"/>
      <c r="I26" s="40"/>
    </row>
    <row r="27" spans="1:9" s="41" customFormat="1" ht="15.75" x14ac:dyDescent="0.25">
      <c r="A27" s="47" t="s">
        <v>37</v>
      </c>
      <c r="B27" s="38" t="s">
        <v>44</v>
      </c>
      <c r="C27" s="39" t="s">
        <v>172</v>
      </c>
      <c r="D27" s="33"/>
      <c r="E27" s="33"/>
      <c r="F27" s="33"/>
      <c r="G27" s="142"/>
      <c r="H27" s="142"/>
      <c r="I27" s="40"/>
    </row>
    <row r="28" spans="1:9" s="41" customFormat="1" ht="15.75" x14ac:dyDescent="0.25">
      <c r="A28" s="47" t="s">
        <v>37</v>
      </c>
      <c r="B28" s="38" t="s">
        <v>45</v>
      </c>
      <c r="C28" s="39" t="s">
        <v>172</v>
      </c>
      <c r="D28" s="33"/>
      <c r="E28" s="33"/>
      <c r="F28" s="33"/>
      <c r="G28" s="142"/>
      <c r="H28" s="142"/>
      <c r="I28" s="40"/>
    </row>
    <row r="29" spans="1:9" s="41" customFormat="1" ht="15.75" x14ac:dyDescent="0.25">
      <c r="A29" s="47" t="s">
        <v>37</v>
      </c>
      <c r="B29" s="38" t="s">
        <v>46</v>
      </c>
      <c r="C29" s="39" t="s">
        <v>47</v>
      </c>
      <c r="D29" s="33"/>
      <c r="E29" s="33"/>
      <c r="F29" s="33"/>
      <c r="G29" s="142"/>
      <c r="H29" s="142"/>
      <c r="I29" s="40"/>
    </row>
    <row r="30" spans="1:9" s="41" customFormat="1" ht="15.75" x14ac:dyDescent="0.25">
      <c r="A30" s="47" t="s">
        <v>37</v>
      </c>
      <c r="B30" s="38" t="s">
        <v>48</v>
      </c>
      <c r="C30" s="39" t="s">
        <v>49</v>
      </c>
      <c r="D30" s="33"/>
      <c r="E30" s="33"/>
      <c r="F30" s="33"/>
      <c r="G30" s="142"/>
      <c r="H30" s="142"/>
      <c r="I30" s="40"/>
    </row>
    <row r="31" spans="1:9" s="41" customFormat="1" ht="15.75" x14ac:dyDescent="0.25">
      <c r="A31" s="47" t="s">
        <v>37</v>
      </c>
      <c r="B31" s="38" t="s">
        <v>50</v>
      </c>
      <c r="C31" s="39" t="s">
        <v>40</v>
      </c>
      <c r="D31" s="33"/>
      <c r="E31" s="33"/>
      <c r="F31" s="33"/>
      <c r="G31" s="142"/>
      <c r="H31" s="142"/>
      <c r="I31" s="40"/>
    </row>
    <row r="32" spans="1:9" s="41" customFormat="1" ht="15.75" x14ac:dyDescent="0.25">
      <c r="A32" s="47" t="s">
        <v>37</v>
      </c>
      <c r="B32" s="38" t="s">
        <v>51</v>
      </c>
      <c r="C32" s="39" t="s">
        <v>52</v>
      </c>
      <c r="D32" s="33"/>
      <c r="E32" s="33"/>
      <c r="F32" s="33"/>
      <c r="G32" s="142"/>
      <c r="H32" s="142"/>
      <c r="I32" s="40"/>
    </row>
    <row r="33" spans="1:9" s="41" customFormat="1" ht="15.75" x14ac:dyDescent="0.25">
      <c r="A33" s="47" t="s">
        <v>37</v>
      </c>
      <c r="B33" s="38" t="s">
        <v>53</v>
      </c>
      <c r="C33" s="39" t="s">
        <v>54</v>
      </c>
      <c r="D33" s="33"/>
      <c r="E33" s="33"/>
      <c r="F33" s="33"/>
      <c r="G33" s="142"/>
      <c r="H33" s="142"/>
      <c r="I33" s="40"/>
    </row>
    <row r="34" spans="1:9" s="41" customFormat="1" ht="15.75" x14ac:dyDescent="0.25">
      <c r="A34" s="37" t="s">
        <v>59</v>
      </c>
      <c r="B34" s="38" t="s">
        <v>60</v>
      </c>
      <c r="C34" s="39"/>
      <c r="D34" s="33"/>
      <c r="E34" s="33"/>
      <c r="F34" s="33"/>
      <c r="G34" s="142"/>
      <c r="H34" s="142"/>
      <c r="I34" s="40"/>
    </row>
    <row r="35" spans="1:9" s="41" customFormat="1" ht="15.75" x14ac:dyDescent="0.25">
      <c r="A35" s="37" t="s">
        <v>59</v>
      </c>
      <c r="B35" s="38" t="s">
        <v>61</v>
      </c>
      <c r="C35" s="39"/>
      <c r="D35" s="33"/>
      <c r="E35" s="33"/>
      <c r="F35" s="33"/>
      <c r="G35" s="142"/>
      <c r="H35" s="142"/>
      <c r="I35" s="40"/>
    </row>
    <row r="36" spans="1:9" s="42" customFormat="1" ht="16.5" thickBot="1" x14ac:dyDescent="0.3">
      <c r="A36" s="48"/>
      <c r="B36" s="49"/>
      <c r="C36" s="50"/>
      <c r="D36" s="51"/>
      <c r="E36" s="51"/>
      <c r="F36" s="33"/>
      <c r="G36" s="67"/>
      <c r="H36" s="67"/>
      <c r="I36" s="52"/>
    </row>
    <row r="37" spans="1:9" s="41" customFormat="1" ht="21" thickBot="1" x14ac:dyDescent="0.35">
      <c r="A37" s="233" t="s">
        <v>62</v>
      </c>
      <c r="B37" s="234"/>
      <c r="C37" s="234"/>
      <c r="D37" s="234"/>
      <c r="E37" s="234"/>
      <c r="F37" s="234"/>
      <c r="G37" s="234"/>
      <c r="H37" s="234"/>
      <c r="I37" s="235"/>
    </row>
    <row r="38" spans="1:9" s="54" customFormat="1" ht="15.75" x14ac:dyDescent="0.25">
      <c r="A38" s="236" t="s">
        <v>6</v>
      </c>
      <c r="B38" s="237"/>
      <c r="C38" s="159" t="s">
        <v>7</v>
      </c>
      <c r="D38" s="149" t="s">
        <v>8</v>
      </c>
      <c r="E38" s="149" t="s">
        <v>9</v>
      </c>
      <c r="F38" s="149" t="s">
        <v>10</v>
      </c>
      <c r="G38" s="160" t="s">
        <v>220</v>
      </c>
      <c r="H38" s="144" t="s">
        <v>184</v>
      </c>
      <c r="I38" s="149" t="s">
        <v>11</v>
      </c>
    </row>
    <row r="39" spans="1:9" s="56" customFormat="1" x14ac:dyDescent="0.2">
      <c r="A39" s="37" t="s">
        <v>23</v>
      </c>
      <c r="B39" s="38" t="s">
        <v>63</v>
      </c>
      <c r="C39" s="55" t="s">
        <v>64</v>
      </c>
      <c r="D39" s="33"/>
      <c r="E39" s="33"/>
      <c r="F39" s="33"/>
      <c r="G39" s="142"/>
      <c r="H39" s="142"/>
      <c r="I39" s="40"/>
    </row>
    <row r="40" spans="1:9" s="56" customFormat="1" x14ac:dyDescent="0.2">
      <c r="A40" s="37" t="s">
        <v>65</v>
      </c>
      <c r="B40" s="38" t="s">
        <v>66</v>
      </c>
      <c r="C40" s="55" t="s">
        <v>67</v>
      </c>
      <c r="D40" s="33"/>
      <c r="E40" s="33"/>
      <c r="F40" s="33"/>
      <c r="G40" s="142"/>
      <c r="H40" s="142"/>
      <c r="I40" s="40"/>
    </row>
    <row r="41" spans="1:9" s="56" customFormat="1" x14ac:dyDescent="0.2">
      <c r="A41" s="37" t="s">
        <v>68</v>
      </c>
      <c r="B41" s="57" t="s">
        <v>69</v>
      </c>
      <c r="C41" s="55" t="s">
        <v>70</v>
      </c>
      <c r="D41" s="33"/>
      <c r="E41" s="33"/>
      <c r="F41" s="33"/>
      <c r="G41" s="142"/>
      <c r="H41" s="142"/>
      <c r="I41" s="40"/>
    </row>
    <row r="42" spans="1:9" s="43" customFormat="1" x14ac:dyDescent="0.2">
      <c r="A42" s="37" t="s">
        <v>71</v>
      </c>
      <c r="B42" s="38" t="s">
        <v>72</v>
      </c>
      <c r="C42" s="55" t="s">
        <v>73</v>
      </c>
      <c r="D42" s="33"/>
      <c r="E42" s="33"/>
      <c r="F42" s="33"/>
      <c r="G42" s="142"/>
      <c r="H42" s="142"/>
      <c r="I42" s="40"/>
    </row>
    <row r="43" spans="1:9" s="41" customFormat="1" ht="15.75" x14ac:dyDescent="0.25">
      <c r="A43" s="37" t="s">
        <v>71</v>
      </c>
      <c r="B43" s="38" t="s">
        <v>74</v>
      </c>
      <c r="C43" s="55" t="s">
        <v>40</v>
      </c>
      <c r="D43" s="33"/>
      <c r="E43" s="33"/>
      <c r="F43" s="33"/>
      <c r="G43" s="142"/>
      <c r="H43" s="142"/>
      <c r="I43" s="40"/>
    </row>
    <row r="44" spans="1:9" s="41" customFormat="1" ht="15.75" x14ac:dyDescent="0.25">
      <c r="A44" s="37" t="s">
        <v>75</v>
      </c>
      <c r="B44" s="38" t="s">
        <v>76</v>
      </c>
      <c r="C44" s="55" t="s">
        <v>40</v>
      </c>
      <c r="D44" s="33"/>
      <c r="E44" s="33"/>
      <c r="F44" s="33"/>
      <c r="G44" s="142"/>
      <c r="H44" s="142"/>
      <c r="I44" s="40"/>
    </row>
    <row r="45" spans="1:9" s="41" customFormat="1" ht="15.75" x14ac:dyDescent="0.25">
      <c r="A45" s="37" t="s">
        <v>71</v>
      </c>
      <c r="B45" s="38" t="s">
        <v>77</v>
      </c>
      <c r="C45" s="55" t="s">
        <v>40</v>
      </c>
      <c r="D45" s="33"/>
      <c r="E45" s="33"/>
      <c r="F45" s="33"/>
      <c r="G45" s="142"/>
      <c r="H45" s="142"/>
      <c r="I45" s="40"/>
    </row>
    <row r="46" spans="1:9" s="41" customFormat="1" ht="15.75" x14ac:dyDescent="0.25">
      <c r="A46" s="37" t="s">
        <v>78</v>
      </c>
      <c r="B46" s="38" t="s">
        <v>79</v>
      </c>
      <c r="C46" s="55" t="s">
        <v>80</v>
      </c>
      <c r="D46" s="33">
        <v>81095</v>
      </c>
      <c r="E46" s="33">
        <v>1100</v>
      </c>
      <c r="F46" s="33">
        <v>3450.38</v>
      </c>
      <c r="G46" s="142">
        <f t="shared" ref="G46" si="3">D46-E46+F46</f>
        <v>83445.38</v>
      </c>
      <c r="H46" s="142">
        <f t="shared" ref="H46" si="4">G46*18%</f>
        <v>15020.1684</v>
      </c>
      <c r="I46" s="40">
        <f t="shared" ref="I46" si="5">D46-E46+F46+H46</f>
        <v>98465.5484</v>
      </c>
    </row>
    <row r="47" spans="1:9" s="43" customFormat="1" x14ac:dyDescent="0.2">
      <c r="A47" s="37" t="s">
        <v>87</v>
      </c>
      <c r="B47" s="38" t="s">
        <v>88</v>
      </c>
      <c r="C47" s="55" t="s">
        <v>89</v>
      </c>
      <c r="D47" s="33"/>
      <c r="E47" s="33"/>
      <c r="F47" s="33"/>
      <c r="G47" s="142"/>
      <c r="H47" s="142"/>
      <c r="I47" s="40"/>
    </row>
    <row r="48" spans="1:9" s="41" customFormat="1" ht="15.75" x14ac:dyDescent="0.25">
      <c r="A48" s="37" t="s">
        <v>90</v>
      </c>
      <c r="B48" s="38" t="s">
        <v>91</v>
      </c>
      <c r="C48" s="58" t="s">
        <v>92</v>
      </c>
      <c r="D48" s="33"/>
      <c r="E48" s="33"/>
      <c r="F48" s="33"/>
      <c r="G48" s="142"/>
      <c r="H48" s="142"/>
      <c r="I48" s="40"/>
    </row>
    <row r="49" spans="1:9" s="41" customFormat="1" ht="15.75" x14ac:dyDescent="0.25">
      <c r="A49" s="37" t="s">
        <v>90</v>
      </c>
      <c r="B49" s="38" t="s">
        <v>93</v>
      </c>
      <c r="C49" s="58" t="s">
        <v>94</v>
      </c>
      <c r="D49" s="33"/>
      <c r="E49" s="33"/>
      <c r="F49" s="33"/>
      <c r="G49" s="142"/>
      <c r="H49" s="142"/>
      <c r="I49" s="40"/>
    </row>
    <row r="50" spans="1:9" s="41" customFormat="1" ht="15.75" x14ac:dyDescent="0.25">
      <c r="A50" s="37" t="s">
        <v>95</v>
      </c>
      <c r="B50" s="38" t="s">
        <v>96</v>
      </c>
      <c r="C50" s="58" t="s">
        <v>97</v>
      </c>
      <c r="D50" s="33"/>
      <c r="E50" s="33"/>
      <c r="F50" s="33"/>
      <c r="G50" s="142"/>
      <c r="H50" s="142"/>
      <c r="I50" s="40"/>
    </row>
    <row r="51" spans="1:9" s="41" customFormat="1" ht="15.75" x14ac:dyDescent="0.25">
      <c r="A51" s="37" t="s">
        <v>95</v>
      </c>
      <c r="B51" s="38" t="s">
        <v>98</v>
      </c>
      <c r="C51" s="58" t="s">
        <v>97</v>
      </c>
      <c r="D51" s="33"/>
      <c r="E51" s="33"/>
      <c r="F51" s="33"/>
      <c r="G51" s="142"/>
      <c r="H51" s="142"/>
      <c r="I51" s="40"/>
    </row>
    <row r="52" spans="1:9" s="41" customFormat="1" ht="15.75" x14ac:dyDescent="0.25">
      <c r="A52" s="37" t="s">
        <v>101</v>
      </c>
      <c r="B52" s="38" t="s">
        <v>102</v>
      </c>
      <c r="C52" s="58" t="s">
        <v>103</v>
      </c>
      <c r="D52" s="33"/>
      <c r="E52" s="33"/>
      <c r="F52" s="33"/>
      <c r="G52" s="142"/>
      <c r="H52" s="142"/>
      <c r="I52" s="40"/>
    </row>
    <row r="53" spans="1:9" s="41" customFormat="1" ht="15.75" x14ac:dyDescent="0.25">
      <c r="A53" s="37" t="s">
        <v>104</v>
      </c>
      <c r="B53" s="38" t="s">
        <v>105</v>
      </c>
      <c r="C53" s="58" t="s">
        <v>106</v>
      </c>
      <c r="D53" s="75"/>
      <c r="E53" s="33"/>
      <c r="F53" s="33"/>
      <c r="G53" s="142"/>
      <c r="H53" s="142"/>
      <c r="I53" s="40"/>
    </row>
    <row r="54" spans="1:9" s="41" customFormat="1" ht="15.75" x14ac:dyDescent="0.25">
      <c r="A54" s="37" t="s">
        <v>104</v>
      </c>
      <c r="B54" s="38" t="s">
        <v>107</v>
      </c>
      <c r="C54" s="39" t="s">
        <v>94</v>
      </c>
      <c r="D54" s="33"/>
      <c r="E54" s="33"/>
      <c r="F54" s="33"/>
      <c r="G54" s="142"/>
      <c r="H54" s="142"/>
      <c r="I54" s="40"/>
    </row>
    <row r="55" spans="1:9" s="41" customFormat="1" ht="15.75" x14ac:dyDescent="0.25">
      <c r="A55" s="37" t="s">
        <v>95</v>
      </c>
      <c r="B55" s="38" t="s">
        <v>99</v>
      </c>
      <c r="C55" s="58" t="s">
        <v>100</v>
      </c>
      <c r="D55" s="33"/>
      <c r="E55" s="33"/>
      <c r="F55" s="33"/>
      <c r="G55" s="142"/>
      <c r="H55" s="142"/>
      <c r="I55" s="40"/>
    </row>
    <row r="56" spans="1:9" s="41" customFormat="1" ht="15.75" x14ac:dyDescent="0.25">
      <c r="A56" s="37" t="s">
        <v>81</v>
      </c>
      <c r="B56" s="38" t="s">
        <v>82</v>
      </c>
      <c r="C56" s="55" t="s">
        <v>83</v>
      </c>
      <c r="D56" s="33"/>
      <c r="E56" s="33"/>
      <c r="F56" s="33"/>
      <c r="G56" s="142"/>
      <c r="H56" s="142"/>
      <c r="I56" s="40"/>
    </row>
    <row r="57" spans="1:9" s="41" customFormat="1" ht="15.75" x14ac:dyDescent="0.25">
      <c r="A57" s="37" t="s">
        <v>84</v>
      </c>
      <c r="B57" s="38" t="s">
        <v>85</v>
      </c>
      <c r="C57" s="55" t="s">
        <v>86</v>
      </c>
      <c r="D57" s="116"/>
      <c r="E57" s="33"/>
      <c r="F57" s="33"/>
      <c r="G57" s="142"/>
      <c r="H57" s="142"/>
      <c r="I57" s="40"/>
    </row>
    <row r="58" spans="1:9" s="41" customFormat="1" ht="15.75" x14ac:dyDescent="0.25">
      <c r="A58" s="37" t="s">
        <v>59</v>
      </c>
      <c r="B58" s="38" t="s">
        <v>108</v>
      </c>
      <c r="C58" s="59"/>
      <c r="D58" s="33"/>
      <c r="E58" s="33"/>
      <c r="F58" s="33"/>
      <c r="G58" s="142"/>
      <c r="H58" s="142"/>
      <c r="I58" s="40"/>
    </row>
    <row r="59" spans="1:9" s="41" customFormat="1" ht="15.75" x14ac:dyDescent="0.25">
      <c r="A59" s="37" t="s">
        <v>59</v>
      </c>
      <c r="B59" s="38" t="s">
        <v>109</v>
      </c>
      <c r="C59" s="59"/>
      <c r="D59" s="33"/>
      <c r="E59" s="33"/>
      <c r="F59" s="33"/>
      <c r="G59" s="142"/>
      <c r="H59" s="142"/>
      <c r="I59" s="40"/>
    </row>
    <row r="60" spans="1:9" s="41" customFormat="1" ht="15.75" x14ac:dyDescent="0.25">
      <c r="A60" s="37" t="s">
        <v>59</v>
      </c>
      <c r="B60" s="38" t="s">
        <v>111</v>
      </c>
      <c r="C60" s="59"/>
      <c r="D60" s="33"/>
      <c r="E60" s="33"/>
      <c r="F60" s="33"/>
      <c r="G60" s="142"/>
      <c r="H60" s="142"/>
      <c r="I60" s="40"/>
    </row>
    <row r="61" spans="1:9" s="41" customFormat="1" ht="15.75" x14ac:dyDescent="0.25">
      <c r="A61" s="37" t="s">
        <v>59</v>
      </c>
      <c r="B61" s="38" t="s">
        <v>110</v>
      </c>
      <c r="C61" s="59"/>
      <c r="D61" s="33"/>
      <c r="E61" s="33"/>
      <c r="F61" s="33"/>
      <c r="G61" s="142"/>
      <c r="H61" s="142"/>
      <c r="I61" s="40"/>
    </row>
    <row r="62" spans="1:9" s="41" customFormat="1" ht="15.75" x14ac:dyDescent="0.25">
      <c r="A62" s="37" t="s">
        <v>59</v>
      </c>
      <c r="B62" s="38" t="s">
        <v>112</v>
      </c>
      <c r="C62" s="59"/>
      <c r="D62" s="33"/>
      <c r="E62" s="33"/>
      <c r="F62" s="33"/>
      <c r="G62" s="142"/>
      <c r="H62" s="142"/>
      <c r="I62" s="40"/>
    </row>
    <row r="63" spans="1:9" s="41" customFormat="1" ht="16.5" thickBot="1" x14ac:dyDescent="0.3">
      <c r="A63" s="60" t="s">
        <v>59</v>
      </c>
      <c r="B63" s="61" t="s">
        <v>113</v>
      </c>
      <c r="C63" s="62"/>
      <c r="D63" s="33"/>
      <c r="E63" s="63"/>
      <c r="F63" s="33"/>
      <c r="G63" s="142"/>
      <c r="H63" s="142"/>
      <c r="I63" s="40"/>
    </row>
    <row r="64" spans="1:9" s="41" customFormat="1" ht="16.5" thickBot="1" x14ac:dyDescent="0.3">
      <c r="A64" s="64"/>
      <c r="B64" s="65"/>
      <c r="C64" s="66"/>
      <c r="D64" s="67"/>
      <c r="E64" s="67"/>
      <c r="F64" s="67"/>
      <c r="G64" s="67"/>
      <c r="H64" s="67"/>
      <c r="I64" s="68"/>
    </row>
    <row r="65" spans="1:9" s="41" customFormat="1" ht="21" thickBot="1" x14ac:dyDescent="0.35">
      <c r="A65" s="233" t="s">
        <v>114</v>
      </c>
      <c r="B65" s="234"/>
      <c r="C65" s="234"/>
      <c r="D65" s="234"/>
      <c r="E65" s="234"/>
      <c r="F65" s="234"/>
      <c r="G65" s="234"/>
      <c r="H65" s="234"/>
      <c r="I65" s="235"/>
    </row>
    <row r="66" spans="1:9" s="41" customFormat="1" ht="15.75" x14ac:dyDescent="0.25">
      <c r="A66" s="218" t="s">
        <v>6</v>
      </c>
      <c r="B66" s="219"/>
      <c r="C66" s="159" t="s">
        <v>7</v>
      </c>
      <c r="D66" s="149" t="s">
        <v>8</v>
      </c>
      <c r="E66" s="149" t="s">
        <v>9</v>
      </c>
      <c r="F66" s="149" t="s">
        <v>10</v>
      </c>
      <c r="G66" s="160" t="s">
        <v>220</v>
      </c>
      <c r="H66" s="144" t="s">
        <v>184</v>
      </c>
      <c r="I66" s="149" t="s">
        <v>11</v>
      </c>
    </row>
    <row r="67" spans="1:9" s="56" customFormat="1" x14ac:dyDescent="0.2">
      <c r="A67" s="69" t="s">
        <v>120</v>
      </c>
      <c r="B67" s="70" t="s">
        <v>121</v>
      </c>
      <c r="C67" s="39" t="s">
        <v>64</v>
      </c>
      <c r="D67" s="116"/>
      <c r="E67" s="33"/>
      <c r="F67" s="33"/>
      <c r="G67" s="142"/>
      <c r="H67" s="142"/>
      <c r="I67" s="40"/>
    </row>
    <row r="68" spans="1:9" s="56" customFormat="1" x14ac:dyDescent="0.2">
      <c r="A68" s="69" t="s">
        <v>120</v>
      </c>
      <c r="B68" s="70" t="s">
        <v>122</v>
      </c>
      <c r="C68" s="39" t="s">
        <v>123</v>
      </c>
      <c r="D68" s="116"/>
      <c r="E68" s="33"/>
      <c r="F68" s="33"/>
      <c r="G68" s="142"/>
      <c r="H68" s="142"/>
      <c r="I68" s="40"/>
    </row>
    <row r="69" spans="1:9" s="56" customFormat="1" x14ac:dyDescent="0.2">
      <c r="A69" s="69" t="s">
        <v>120</v>
      </c>
      <c r="B69" s="70" t="s">
        <v>124</v>
      </c>
      <c r="C69" s="39" t="s">
        <v>123</v>
      </c>
      <c r="D69" s="116"/>
      <c r="E69" s="33"/>
      <c r="F69" s="33"/>
      <c r="G69" s="142"/>
      <c r="H69" s="142"/>
      <c r="I69" s="40"/>
    </row>
    <row r="70" spans="1:9" s="56" customFormat="1" x14ac:dyDescent="0.2">
      <c r="A70" s="69" t="s">
        <v>125</v>
      </c>
      <c r="B70" s="70" t="s">
        <v>126</v>
      </c>
      <c r="C70" s="39" t="s">
        <v>127</v>
      </c>
      <c r="D70" s="116"/>
      <c r="E70" s="33"/>
      <c r="F70" s="33"/>
      <c r="G70" s="142"/>
      <c r="H70" s="142"/>
      <c r="I70" s="40"/>
    </row>
    <row r="71" spans="1:9" s="43" customFormat="1" x14ac:dyDescent="0.2">
      <c r="A71" s="69" t="s">
        <v>128</v>
      </c>
      <c r="B71" s="70" t="s">
        <v>129</v>
      </c>
      <c r="C71" s="39" t="s">
        <v>130</v>
      </c>
      <c r="D71" s="116"/>
      <c r="E71" s="33"/>
      <c r="F71" s="33"/>
      <c r="G71" s="142"/>
      <c r="H71" s="142"/>
      <c r="I71" s="40"/>
    </row>
    <row r="72" spans="1:9" s="43" customFormat="1" x14ac:dyDescent="0.2">
      <c r="A72" s="69" t="s">
        <v>128</v>
      </c>
      <c r="B72" s="70" t="s">
        <v>131</v>
      </c>
      <c r="C72" s="39" t="s">
        <v>130</v>
      </c>
      <c r="D72" s="116"/>
      <c r="E72" s="33"/>
      <c r="F72" s="33"/>
      <c r="G72" s="142"/>
      <c r="H72" s="142"/>
      <c r="I72" s="40"/>
    </row>
    <row r="73" spans="1:9" s="41" customFormat="1" ht="15.75" x14ac:dyDescent="0.25">
      <c r="A73" s="69" t="s">
        <v>115</v>
      </c>
      <c r="B73" s="70" t="s">
        <v>116</v>
      </c>
      <c r="C73" s="39" t="s">
        <v>117</v>
      </c>
      <c r="D73" s="116"/>
      <c r="E73" s="33"/>
      <c r="F73" s="33"/>
      <c r="G73" s="142"/>
      <c r="H73" s="142"/>
      <c r="I73" s="40"/>
    </row>
    <row r="74" spans="1:9" s="41" customFormat="1" ht="15.75" x14ac:dyDescent="0.25">
      <c r="A74" s="71" t="s">
        <v>115</v>
      </c>
      <c r="B74" s="72" t="s">
        <v>118</v>
      </c>
      <c r="C74" s="39" t="s">
        <v>119</v>
      </c>
      <c r="D74" s="116"/>
      <c r="E74" s="33"/>
      <c r="F74" s="33"/>
      <c r="G74" s="142"/>
      <c r="H74" s="142"/>
      <c r="I74" s="40"/>
    </row>
    <row r="75" spans="1:9" s="41" customFormat="1" ht="15.75" x14ac:dyDescent="0.25">
      <c r="A75" s="37" t="s">
        <v>59</v>
      </c>
      <c r="B75" s="38" t="s">
        <v>132</v>
      </c>
      <c r="C75" s="59"/>
      <c r="D75" s="33"/>
      <c r="E75" s="33"/>
      <c r="F75" s="33"/>
      <c r="G75" s="142"/>
      <c r="H75" s="142"/>
      <c r="I75" s="40"/>
    </row>
    <row r="76" spans="1:9" s="41" customFormat="1" ht="15.75" x14ac:dyDescent="0.25">
      <c r="A76" s="37" t="s">
        <v>59</v>
      </c>
      <c r="B76" s="38" t="s">
        <v>133</v>
      </c>
      <c r="C76" s="59"/>
      <c r="D76" s="33"/>
      <c r="E76" s="33"/>
      <c r="F76" s="33"/>
      <c r="G76" s="142"/>
      <c r="H76" s="142"/>
      <c r="I76" s="40"/>
    </row>
    <row r="77" spans="1:9" s="41" customFormat="1" ht="16.5" thickBot="1" x14ac:dyDescent="0.3">
      <c r="A77" s="60" t="s">
        <v>59</v>
      </c>
      <c r="B77" s="61" t="s">
        <v>134</v>
      </c>
      <c r="C77" s="62"/>
      <c r="D77" s="63"/>
      <c r="E77" s="63"/>
      <c r="F77" s="33"/>
      <c r="G77" s="142"/>
      <c r="H77" s="142"/>
      <c r="I77" s="40"/>
    </row>
    <row r="78" spans="1:9" s="41" customFormat="1" ht="18.75" thickBot="1" x14ac:dyDescent="0.3">
      <c r="A78" s="220" t="s">
        <v>135</v>
      </c>
      <c r="B78" s="221"/>
      <c r="C78" s="221"/>
      <c r="D78" s="221"/>
      <c r="E78" s="222"/>
      <c r="F78" s="73"/>
      <c r="G78" s="73"/>
      <c r="H78" s="73"/>
      <c r="I78" s="73"/>
    </row>
    <row r="79" spans="1:9" s="41" customFormat="1" ht="16.5" thickBot="1" x14ac:dyDescent="0.3">
      <c r="A79" s="223" t="s">
        <v>136</v>
      </c>
      <c r="B79" s="224"/>
      <c r="C79" s="80"/>
      <c r="D79" s="225" t="s">
        <v>137</v>
      </c>
      <c r="E79" s="226"/>
      <c r="F79" s="78"/>
      <c r="G79" s="78"/>
      <c r="H79" s="78"/>
      <c r="I79" s="73"/>
    </row>
    <row r="80" spans="1:9" s="41" customFormat="1" ht="15.75" x14ac:dyDescent="0.25">
      <c r="A80" s="119" t="s">
        <v>138</v>
      </c>
      <c r="B80" s="169" t="s">
        <v>139</v>
      </c>
      <c r="C80" s="77"/>
      <c r="D80" s="170" t="s">
        <v>138</v>
      </c>
      <c r="E80" s="134" t="s">
        <v>139</v>
      </c>
      <c r="F80" s="167" t="s">
        <v>154</v>
      </c>
      <c r="G80" s="167"/>
      <c r="H80" s="78"/>
      <c r="I80" s="73"/>
    </row>
    <row r="81" spans="1:9" s="41" customFormat="1" ht="15.75" customHeight="1" x14ac:dyDescent="0.25">
      <c r="A81" s="37" t="s">
        <v>140</v>
      </c>
      <c r="B81" s="171">
        <v>300</v>
      </c>
      <c r="C81" s="77"/>
      <c r="D81" s="172" t="s">
        <v>141</v>
      </c>
      <c r="E81" s="120">
        <v>300</v>
      </c>
      <c r="F81" s="168" t="s">
        <v>155</v>
      </c>
      <c r="G81" s="168"/>
      <c r="H81" s="157"/>
      <c r="I81" s="73"/>
    </row>
    <row r="82" spans="1:9" s="41" customFormat="1" ht="15.75" x14ac:dyDescent="0.25">
      <c r="A82" s="37" t="s">
        <v>142</v>
      </c>
      <c r="B82" s="171">
        <v>400</v>
      </c>
      <c r="C82" s="77"/>
      <c r="D82" s="172" t="s">
        <v>143</v>
      </c>
      <c r="E82" s="120">
        <v>400</v>
      </c>
      <c r="F82" s="168" t="s">
        <v>156</v>
      </c>
      <c r="G82" s="168"/>
      <c r="H82" s="157"/>
      <c r="I82" s="73"/>
    </row>
    <row r="83" spans="1:9" s="41" customFormat="1" ht="15.75" x14ac:dyDescent="0.25">
      <c r="A83" s="37" t="s">
        <v>144</v>
      </c>
      <c r="B83" s="171">
        <v>500</v>
      </c>
      <c r="C83" s="77"/>
      <c r="D83" s="172" t="s">
        <v>145</v>
      </c>
      <c r="E83" s="120">
        <v>500</v>
      </c>
      <c r="F83" s="73"/>
      <c r="G83" s="73"/>
      <c r="H83" s="73"/>
      <c r="I83" s="73"/>
    </row>
    <row r="84" spans="1:9" s="41" customFormat="1" ht="15.75" x14ac:dyDescent="0.25">
      <c r="A84" s="37" t="s">
        <v>146</v>
      </c>
      <c r="B84" s="171">
        <v>600</v>
      </c>
      <c r="C84" s="77"/>
      <c r="D84" s="172" t="s">
        <v>147</v>
      </c>
      <c r="E84" s="120">
        <v>600</v>
      </c>
      <c r="F84" s="244" t="s">
        <v>224</v>
      </c>
      <c r="G84" s="244"/>
      <c r="H84" s="244"/>
      <c r="I84" s="244"/>
    </row>
    <row r="85" spans="1:9" s="41" customFormat="1" ht="15.75" x14ac:dyDescent="0.25">
      <c r="A85" s="37" t="s">
        <v>148</v>
      </c>
      <c r="B85" s="171">
        <v>700</v>
      </c>
      <c r="C85" s="77"/>
      <c r="D85" s="172" t="s">
        <v>149</v>
      </c>
      <c r="E85" s="120">
        <v>700</v>
      </c>
      <c r="F85" s="73"/>
      <c r="G85" s="73"/>
      <c r="H85" s="73"/>
      <c r="I85" s="73"/>
    </row>
    <row r="86" spans="1:9" s="41" customFormat="1" ht="15.75" x14ac:dyDescent="0.25">
      <c r="A86" s="37" t="s">
        <v>150</v>
      </c>
      <c r="B86" s="171">
        <v>800</v>
      </c>
      <c r="C86" s="77"/>
      <c r="D86" s="172" t="s">
        <v>151</v>
      </c>
      <c r="E86" s="120">
        <v>750</v>
      </c>
      <c r="F86" s="73"/>
      <c r="G86" s="73"/>
      <c r="H86" s="73"/>
      <c r="I86" s="73"/>
    </row>
    <row r="87" spans="1:9" s="41" customFormat="1" ht="16.5" thickBot="1" x14ac:dyDescent="0.3">
      <c r="A87" s="60" t="s">
        <v>152</v>
      </c>
      <c r="B87" s="173">
        <v>900</v>
      </c>
      <c r="C87" s="77"/>
      <c r="D87" s="174" t="s">
        <v>153</v>
      </c>
      <c r="E87" s="175">
        <v>800</v>
      </c>
      <c r="F87" s="73"/>
      <c r="G87" s="73"/>
      <c r="H87" s="73"/>
      <c r="I87" s="73"/>
    </row>
    <row r="88" spans="1:9" ht="15.75" x14ac:dyDescent="0.25">
      <c r="B88" s="7"/>
    </row>
    <row r="89" spans="1:9" ht="15.75" x14ac:dyDescent="0.25">
      <c r="B89" s="7"/>
    </row>
    <row r="101" spans="1:9" x14ac:dyDescent="0.25">
      <c r="A101" s="8"/>
      <c r="B101" s="8"/>
      <c r="C101" s="165"/>
      <c r="D101" s="165"/>
      <c r="E101" s="165"/>
      <c r="F101" s="5"/>
      <c r="G101" s="5"/>
      <c r="H101" s="5"/>
      <c r="I101" s="5"/>
    </row>
  </sheetData>
  <mergeCells count="17">
    <mergeCell ref="A65:I65"/>
    <mergeCell ref="A1:A4"/>
    <mergeCell ref="B1:H1"/>
    <mergeCell ref="I1:I4"/>
    <mergeCell ref="B2:H2"/>
    <mergeCell ref="B3:H3"/>
    <mergeCell ref="B4:H4"/>
    <mergeCell ref="B5:H6"/>
    <mergeCell ref="A7:I7"/>
    <mergeCell ref="A8:B8"/>
    <mergeCell ref="A37:I37"/>
    <mergeCell ref="A38:B38"/>
    <mergeCell ref="A66:B66"/>
    <mergeCell ref="A78:E78"/>
    <mergeCell ref="A79:B79"/>
    <mergeCell ref="D79:E79"/>
    <mergeCell ref="F84:I84"/>
  </mergeCells>
  <pageMargins left="0.75" right="0.25" top="0.36" bottom="0.3" header="0.23" footer="0.3"/>
  <pageSetup paperSize="9" scale="54"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4"/>
  <sheetViews>
    <sheetView showGridLines="0" zoomScaleSheetLayoutView="100" workbookViewId="0">
      <selection activeCell="D19" sqref="D19"/>
    </sheetView>
  </sheetViews>
  <sheetFormatPr defaultColWidth="14.85546875" defaultRowHeight="15" x14ac:dyDescent="0.25"/>
  <cols>
    <col min="1" max="1" width="24.85546875" customWidth="1"/>
    <col min="2" max="2" width="19.5703125" style="1" customWidth="1"/>
    <col min="3" max="4" width="17.7109375" style="2" customWidth="1"/>
    <col min="5" max="5" width="17.7109375" style="136" customWidth="1"/>
    <col min="6" max="6" width="17.7109375" style="202" customWidth="1"/>
    <col min="7" max="7" width="17.7109375" style="136" customWidth="1"/>
    <col min="8" max="8" width="17.7109375" style="2" customWidth="1"/>
    <col min="9" max="9" width="17.7109375" style="111" customWidth="1"/>
    <col min="10" max="29" width="14.85546875" style="4"/>
  </cols>
  <sheetData>
    <row r="1" spans="1:29" ht="44.25" x14ac:dyDescent="0.6">
      <c r="A1" s="251"/>
      <c r="B1" s="253" t="s">
        <v>0</v>
      </c>
      <c r="C1" s="253"/>
      <c r="D1" s="253"/>
      <c r="E1" s="253"/>
      <c r="F1" s="253"/>
      <c r="G1" s="253"/>
      <c r="H1" s="253"/>
      <c r="I1" s="248"/>
    </row>
    <row r="2" spans="1:29" ht="23.25" x14ac:dyDescent="0.35">
      <c r="A2" s="252"/>
      <c r="B2" s="215" t="s">
        <v>185</v>
      </c>
      <c r="C2" s="215"/>
      <c r="D2" s="215"/>
      <c r="E2" s="215"/>
      <c r="F2" s="215"/>
      <c r="G2" s="215"/>
      <c r="H2" s="215"/>
      <c r="I2" s="249"/>
    </row>
    <row r="3" spans="1:29" x14ac:dyDescent="0.25">
      <c r="A3" s="252"/>
      <c r="B3" s="216" t="s">
        <v>174</v>
      </c>
      <c r="C3" s="216"/>
      <c r="D3" s="216"/>
      <c r="E3" s="216"/>
      <c r="F3" s="216"/>
      <c r="G3" s="216"/>
      <c r="H3" s="216"/>
      <c r="I3" s="249"/>
    </row>
    <row r="4" spans="1:29" ht="18" x14ac:dyDescent="0.25">
      <c r="A4" s="252"/>
      <c r="B4" s="217" t="s">
        <v>183</v>
      </c>
      <c r="C4" s="217"/>
      <c r="D4" s="217"/>
      <c r="E4" s="217"/>
      <c r="F4" s="217"/>
      <c r="G4" s="217"/>
      <c r="H4" s="217"/>
      <c r="I4" s="249"/>
    </row>
    <row r="5" spans="1:29" ht="15.75" thickBot="1" x14ac:dyDescent="0.3">
      <c r="A5" s="20"/>
      <c r="B5" s="227" t="s">
        <v>4</v>
      </c>
      <c r="C5" s="227"/>
      <c r="D5" s="227"/>
      <c r="E5" s="227"/>
      <c r="F5" s="227"/>
      <c r="G5" s="227"/>
      <c r="H5" s="227"/>
      <c r="I5" s="143" t="s">
        <v>221</v>
      </c>
    </row>
    <row r="6" spans="1:29" ht="21" thickBot="1" x14ac:dyDescent="0.3">
      <c r="A6" s="17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29" ht="23.25" customHeight="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29" ht="23.25" customHeight="1" x14ac:dyDescent="0.25">
      <c r="A8" s="250" t="s">
        <v>168</v>
      </c>
      <c r="B8" s="250"/>
      <c r="C8" s="250"/>
      <c r="D8" s="250"/>
      <c r="E8" s="250"/>
      <c r="F8" s="250"/>
      <c r="G8" s="250"/>
      <c r="H8" s="250"/>
      <c r="I8" s="250"/>
    </row>
    <row r="9" spans="1:29" s="26" customFormat="1" ht="15.75" x14ac:dyDescent="0.25">
      <c r="A9" s="257" t="s">
        <v>6</v>
      </c>
      <c r="B9" s="257"/>
      <c r="C9" s="118" t="s">
        <v>7</v>
      </c>
      <c r="D9" s="118" t="s">
        <v>169</v>
      </c>
      <c r="E9" s="118" t="s">
        <v>9</v>
      </c>
      <c r="F9" s="118" t="s">
        <v>220</v>
      </c>
      <c r="G9" s="118" t="s">
        <v>182</v>
      </c>
      <c r="H9" s="118" t="s">
        <v>181</v>
      </c>
      <c r="I9" s="118" t="s">
        <v>170</v>
      </c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</row>
    <row r="10" spans="1:29" s="88" customFormat="1" ht="15.75" x14ac:dyDescent="0.25">
      <c r="A10" s="96" t="s">
        <v>12</v>
      </c>
      <c r="B10" s="97" t="s">
        <v>13</v>
      </c>
      <c r="C10" s="100" t="s">
        <v>14</v>
      </c>
      <c r="D10" s="34">
        <v>86274</v>
      </c>
      <c r="E10" s="34">
        <v>1100</v>
      </c>
      <c r="F10" s="34">
        <f>D10-E10</f>
        <v>85174</v>
      </c>
      <c r="G10" s="34">
        <f>F10*9%</f>
        <v>7665.66</v>
      </c>
      <c r="H10" s="34">
        <f>F10*9%</f>
        <v>7665.66</v>
      </c>
      <c r="I10" s="104">
        <f>D10-E10+G10+H10</f>
        <v>100505.32</v>
      </c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</row>
    <row r="11" spans="1:29" s="88" customFormat="1" ht="15.75" x14ac:dyDescent="0.25">
      <c r="A11" s="37" t="s">
        <v>12</v>
      </c>
      <c r="B11" s="38" t="s">
        <v>21</v>
      </c>
      <c r="C11" s="39" t="s">
        <v>22</v>
      </c>
      <c r="D11" s="34">
        <v>86274</v>
      </c>
      <c r="E11" s="34">
        <v>1100</v>
      </c>
      <c r="F11" s="34">
        <f t="shared" ref="F11:F18" si="0">D11-E11</f>
        <v>85174</v>
      </c>
      <c r="G11" s="34">
        <f t="shared" ref="G11:G18" si="1">F11*9%</f>
        <v>7665.66</v>
      </c>
      <c r="H11" s="34">
        <f t="shared" ref="H11:H18" si="2">F11*9%</f>
        <v>7665.66</v>
      </c>
      <c r="I11" s="104">
        <f t="shared" ref="I11:I36" si="3">D11-E11+G11+H11</f>
        <v>100505.32</v>
      </c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/>
      <c r="AC11" s="89"/>
    </row>
    <row r="12" spans="1:29" s="88" customFormat="1" ht="15.75" x14ac:dyDescent="0.25">
      <c r="A12" s="37" t="s">
        <v>12</v>
      </c>
      <c r="B12" s="38" t="s">
        <v>17</v>
      </c>
      <c r="C12" s="39" t="s">
        <v>18</v>
      </c>
      <c r="D12" s="34">
        <v>87274</v>
      </c>
      <c r="E12" s="34">
        <v>1100</v>
      </c>
      <c r="F12" s="34">
        <f t="shared" si="0"/>
        <v>86174</v>
      </c>
      <c r="G12" s="34">
        <f t="shared" si="1"/>
        <v>7755.66</v>
      </c>
      <c r="H12" s="34">
        <f t="shared" si="2"/>
        <v>7755.66</v>
      </c>
      <c r="I12" s="104">
        <f t="shared" si="3"/>
        <v>101685.32</v>
      </c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89"/>
      <c r="AC12" s="89"/>
    </row>
    <row r="13" spans="1:29" s="88" customFormat="1" ht="15.75" x14ac:dyDescent="0.25">
      <c r="A13" s="37" t="s">
        <v>12</v>
      </c>
      <c r="B13" s="38" t="s">
        <v>19</v>
      </c>
      <c r="C13" s="39" t="s">
        <v>20</v>
      </c>
      <c r="D13" s="35">
        <v>87574</v>
      </c>
      <c r="E13" s="34">
        <v>1100</v>
      </c>
      <c r="F13" s="34">
        <f t="shared" si="0"/>
        <v>86474</v>
      </c>
      <c r="G13" s="34">
        <f t="shared" si="1"/>
        <v>7782.66</v>
      </c>
      <c r="H13" s="34">
        <f t="shared" si="2"/>
        <v>7782.66</v>
      </c>
      <c r="I13" s="104">
        <f t="shared" si="3"/>
        <v>102039.32</v>
      </c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</row>
    <row r="14" spans="1:29" s="88" customFormat="1" ht="15.75" x14ac:dyDescent="0.25">
      <c r="A14" s="37" t="s">
        <v>12</v>
      </c>
      <c r="B14" s="38" t="s">
        <v>15</v>
      </c>
      <c r="C14" s="39" t="s">
        <v>16</v>
      </c>
      <c r="D14" s="116">
        <v>87574</v>
      </c>
      <c r="E14" s="34">
        <v>1100</v>
      </c>
      <c r="F14" s="34">
        <f t="shared" si="0"/>
        <v>86474</v>
      </c>
      <c r="G14" s="34">
        <f t="shared" si="1"/>
        <v>7782.66</v>
      </c>
      <c r="H14" s="34">
        <f t="shared" si="2"/>
        <v>7782.66</v>
      </c>
      <c r="I14" s="104">
        <f t="shared" si="3"/>
        <v>102039.32</v>
      </c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</row>
    <row r="15" spans="1:29" s="88" customFormat="1" ht="15.75" x14ac:dyDescent="0.25">
      <c r="A15" s="37" t="s">
        <v>12</v>
      </c>
      <c r="B15" s="38" t="s">
        <v>176</v>
      </c>
      <c r="C15" s="39" t="s">
        <v>177</v>
      </c>
      <c r="D15" s="107">
        <v>90244</v>
      </c>
      <c r="E15" s="34">
        <v>1100</v>
      </c>
      <c r="F15" s="34">
        <f t="shared" si="0"/>
        <v>89144</v>
      </c>
      <c r="G15" s="34">
        <f t="shared" si="1"/>
        <v>8022.96</v>
      </c>
      <c r="H15" s="34">
        <f t="shared" si="2"/>
        <v>8022.96</v>
      </c>
      <c r="I15" s="104">
        <f t="shared" si="3"/>
        <v>105189.92000000001</v>
      </c>
      <c r="J15" s="89"/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</row>
    <row r="16" spans="1:29" s="90" customFormat="1" ht="15.75" x14ac:dyDescent="0.25">
      <c r="A16" s="37" t="s">
        <v>23</v>
      </c>
      <c r="B16" s="38" t="s">
        <v>24</v>
      </c>
      <c r="C16" s="39" t="s">
        <v>20</v>
      </c>
      <c r="D16" s="35">
        <v>88474</v>
      </c>
      <c r="E16" s="34">
        <v>1100</v>
      </c>
      <c r="F16" s="34">
        <f t="shared" si="0"/>
        <v>87374</v>
      </c>
      <c r="G16" s="34">
        <f t="shared" si="1"/>
        <v>7863.66</v>
      </c>
      <c r="H16" s="34">
        <f t="shared" si="2"/>
        <v>7863.66</v>
      </c>
      <c r="I16" s="104">
        <f t="shared" si="3"/>
        <v>103101.32</v>
      </c>
      <c r="J16" s="91"/>
      <c r="K16" s="91"/>
      <c r="L16" s="91"/>
      <c r="M16" s="91"/>
      <c r="N16" s="91"/>
      <c r="O16" s="91"/>
      <c r="P16" s="91"/>
      <c r="Q16" s="91"/>
      <c r="R16" s="91"/>
      <c r="S16" s="91"/>
      <c r="T16" s="91"/>
      <c r="U16" s="91"/>
      <c r="V16" s="91"/>
      <c r="W16" s="91"/>
      <c r="X16" s="91"/>
      <c r="Y16" s="91"/>
      <c r="Z16" s="91"/>
      <c r="AA16" s="91"/>
      <c r="AB16" s="91"/>
      <c r="AC16" s="91"/>
    </row>
    <row r="17" spans="1:29" s="88" customFormat="1" ht="15.75" x14ac:dyDescent="0.25">
      <c r="A17" s="37" t="s">
        <v>29</v>
      </c>
      <c r="B17" s="38" t="s">
        <v>30</v>
      </c>
      <c r="C17" s="39" t="s">
        <v>31</v>
      </c>
      <c r="D17" s="35">
        <v>91674</v>
      </c>
      <c r="E17" s="34">
        <v>1100</v>
      </c>
      <c r="F17" s="34">
        <f t="shared" si="0"/>
        <v>90574</v>
      </c>
      <c r="G17" s="34">
        <f t="shared" si="1"/>
        <v>8151.66</v>
      </c>
      <c r="H17" s="34">
        <f t="shared" si="2"/>
        <v>8151.66</v>
      </c>
      <c r="I17" s="104">
        <f t="shared" si="3"/>
        <v>106877.32</v>
      </c>
      <c r="J17" s="89"/>
      <c r="K17" s="89"/>
      <c r="L17" s="89"/>
      <c r="M17" s="89"/>
      <c r="N17" s="89"/>
      <c r="O17" s="89"/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</row>
    <row r="18" spans="1:29" s="88" customFormat="1" ht="15.75" x14ac:dyDescent="0.25">
      <c r="A18" s="37" t="s">
        <v>32</v>
      </c>
      <c r="B18" s="38" t="s">
        <v>33</v>
      </c>
      <c r="C18" s="39" t="s">
        <v>34</v>
      </c>
      <c r="D18" s="116">
        <v>91674</v>
      </c>
      <c r="E18" s="34">
        <v>1100</v>
      </c>
      <c r="F18" s="34">
        <f t="shared" si="0"/>
        <v>90574</v>
      </c>
      <c r="G18" s="34">
        <f t="shared" si="1"/>
        <v>8151.66</v>
      </c>
      <c r="H18" s="34">
        <f t="shared" si="2"/>
        <v>8151.66</v>
      </c>
      <c r="I18" s="104">
        <f t="shared" si="3"/>
        <v>106877.32</v>
      </c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</row>
    <row r="19" spans="1:29" s="88" customFormat="1" ht="15.75" x14ac:dyDescent="0.25">
      <c r="A19" s="37" t="s">
        <v>32</v>
      </c>
      <c r="B19" s="38" t="s">
        <v>35</v>
      </c>
      <c r="C19" s="39" t="s">
        <v>36</v>
      </c>
      <c r="D19" s="116"/>
      <c r="E19" s="34"/>
      <c r="F19" s="34"/>
      <c r="G19" s="34"/>
      <c r="H19" s="34"/>
      <c r="I19" s="104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89"/>
      <c r="U19" s="89"/>
      <c r="V19" s="89"/>
      <c r="W19" s="89"/>
      <c r="X19" s="89"/>
      <c r="Y19" s="89"/>
      <c r="Z19" s="89"/>
      <c r="AA19" s="89"/>
      <c r="AB19" s="89"/>
      <c r="AC19" s="89"/>
    </row>
    <row r="20" spans="1:29" s="88" customFormat="1" ht="15.75" x14ac:dyDescent="0.25">
      <c r="A20" s="37" t="s">
        <v>25</v>
      </c>
      <c r="B20" s="38" t="s">
        <v>26</v>
      </c>
      <c r="C20" s="39" t="s">
        <v>16</v>
      </c>
      <c r="D20" s="35">
        <v>90074</v>
      </c>
      <c r="E20" s="34">
        <v>1100</v>
      </c>
      <c r="F20" s="34">
        <f>D20-E20</f>
        <v>88974</v>
      </c>
      <c r="G20" s="34">
        <f>F20*9%</f>
        <v>8007.66</v>
      </c>
      <c r="H20" s="34">
        <f>F20*9%</f>
        <v>8007.66</v>
      </c>
      <c r="I20" s="104">
        <f t="shared" si="3"/>
        <v>104989.32</v>
      </c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89"/>
      <c r="U20" s="89"/>
      <c r="V20" s="89"/>
      <c r="W20" s="89"/>
      <c r="X20" s="89"/>
      <c r="Y20" s="89"/>
      <c r="Z20" s="89"/>
      <c r="AA20" s="89"/>
      <c r="AB20" s="89"/>
      <c r="AC20" s="89"/>
    </row>
    <row r="21" spans="1:29" s="88" customFormat="1" ht="15.75" x14ac:dyDescent="0.25">
      <c r="A21" s="37" t="s">
        <v>27</v>
      </c>
      <c r="B21" s="38" t="s">
        <v>28</v>
      </c>
      <c r="C21" s="39" t="s">
        <v>20</v>
      </c>
      <c r="D21" s="35"/>
      <c r="E21" s="34"/>
      <c r="F21" s="34"/>
      <c r="G21" s="34"/>
      <c r="H21" s="34"/>
      <c r="I21" s="104"/>
      <c r="J21" s="89"/>
      <c r="K21" s="89"/>
      <c r="L21" s="89"/>
      <c r="M21" s="89"/>
      <c r="N21" s="89"/>
      <c r="O21" s="89"/>
      <c r="P21" s="89"/>
      <c r="Q21" s="89"/>
      <c r="R21" s="89"/>
      <c r="S21" s="89"/>
      <c r="T21" s="89"/>
      <c r="U21" s="89"/>
      <c r="V21" s="89"/>
      <c r="W21" s="89"/>
      <c r="X21" s="89"/>
      <c r="Y21" s="89"/>
      <c r="Z21" s="89"/>
      <c r="AA21" s="89"/>
      <c r="AB21" s="89"/>
      <c r="AC21" s="89"/>
    </row>
    <row r="22" spans="1:29" s="88" customFormat="1" ht="15.75" x14ac:dyDescent="0.25">
      <c r="A22" s="47" t="s">
        <v>175</v>
      </c>
      <c r="B22" s="38" t="s">
        <v>56</v>
      </c>
      <c r="C22" s="39" t="s">
        <v>16</v>
      </c>
      <c r="D22" s="35">
        <v>98784</v>
      </c>
      <c r="E22" s="34">
        <v>1100</v>
      </c>
      <c r="F22" s="34">
        <f t="shared" ref="F22:F36" si="4">D22-E22</f>
        <v>97684</v>
      </c>
      <c r="G22" s="34">
        <f t="shared" ref="G22:G36" si="5">F22*9%</f>
        <v>8791.56</v>
      </c>
      <c r="H22" s="34">
        <f t="shared" ref="H22:H36" si="6">F22*9%</f>
        <v>8791.56</v>
      </c>
      <c r="I22" s="104">
        <f t="shared" si="3"/>
        <v>115267.12</v>
      </c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</row>
    <row r="23" spans="1:29" s="88" customFormat="1" ht="15.75" x14ac:dyDescent="0.25">
      <c r="A23" s="47" t="s">
        <v>37</v>
      </c>
      <c r="B23" s="38" t="s">
        <v>38</v>
      </c>
      <c r="C23" s="39" t="s">
        <v>20</v>
      </c>
      <c r="D23" s="35">
        <v>87734</v>
      </c>
      <c r="E23" s="34">
        <v>1100</v>
      </c>
      <c r="F23" s="34">
        <f t="shared" si="4"/>
        <v>86634</v>
      </c>
      <c r="G23" s="34">
        <f t="shared" si="5"/>
        <v>7797.0599999999995</v>
      </c>
      <c r="H23" s="34">
        <f t="shared" si="6"/>
        <v>7797.0599999999995</v>
      </c>
      <c r="I23" s="104">
        <f t="shared" si="3"/>
        <v>102228.12</v>
      </c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89"/>
    </row>
    <row r="24" spans="1:29" s="88" customFormat="1" ht="15.75" x14ac:dyDescent="0.25">
      <c r="A24" s="47" t="s">
        <v>37</v>
      </c>
      <c r="B24" s="38" t="s">
        <v>39</v>
      </c>
      <c r="C24" s="39" t="s">
        <v>40</v>
      </c>
      <c r="D24" s="35">
        <v>92284</v>
      </c>
      <c r="E24" s="34">
        <v>1100</v>
      </c>
      <c r="F24" s="34">
        <f t="shared" si="4"/>
        <v>91184</v>
      </c>
      <c r="G24" s="34">
        <f t="shared" si="5"/>
        <v>8206.56</v>
      </c>
      <c r="H24" s="34">
        <f t="shared" si="6"/>
        <v>8206.56</v>
      </c>
      <c r="I24" s="104">
        <f t="shared" si="3"/>
        <v>107597.12</v>
      </c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</row>
    <row r="25" spans="1:29" s="88" customFormat="1" ht="15.75" x14ac:dyDescent="0.25">
      <c r="A25" s="47" t="s">
        <v>55</v>
      </c>
      <c r="B25" s="38" t="s">
        <v>57</v>
      </c>
      <c r="C25" s="39" t="s">
        <v>58</v>
      </c>
      <c r="D25" s="35">
        <v>98334</v>
      </c>
      <c r="E25" s="34">
        <v>1100</v>
      </c>
      <c r="F25" s="34">
        <f t="shared" si="4"/>
        <v>97234</v>
      </c>
      <c r="G25" s="34">
        <f t="shared" si="5"/>
        <v>8751.06</v>
      </c>
      <c r="H25" s="34">
        <f t="shared" si="6"/>
        <v>8751.06</v>
      </c>
      <c r="I25" s="104">
        <f t="shared" si="3"/>
        <v>114736.12</v>
      </c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</row>
    <row r="26" spans="1:29" s="88" customFormat="1" ht="15.75" x14ac:dyDescent="0.25">
      <c r="A26" s="47" t="s">
        <v>37</v>
      </c>
      <c r="B26" s="38" t="s">
        <v>41</v>
      </c>
      <c r="C26" s="39" t="s">
        <v>42</v>
      </c>
      <c r="D26" s="35">
        <v>87904</v>
      </c>
      <c r="E26" s="34">
        <v>1100</v>
      </c>
      <c r="F26" s="34">
        <f t="shared" si="4"/>
        <v>86804</v>
      </c>
      <c r="G26" s="34">
        <f t="shared" si="5"/>
        <v>7812.36</v>
      </c>
      <c r="H26" s="34">
        <f t="shared" si="6"/>
        <v>7812.36</v>
      </c>
      <c r="I26" s="104">
        <f t="shared" si="3"/>
        <v>102428.72</v>
      </c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</row>
    <row r="27" spans="1:29" s="88" customFormat="1" ht="15.75" x14ac:dyDescent="0.25">
      <c r="A27" s="47" t="s">
        <v>37</v>
      </c>
      <c r="B27" s="38" t="s">
        <v>43</v>
      </c>
      <c r="C27" s="39" t="s">
        <v>42</v>
      </c>
      <c r="D27" s="35">
        <v>88284</v>
      </c>
      <c r="E27" s="34">
        <v>1100</v>
      </c>
      <c r="F27" s="34">
        <f t="shared" si="4"/>
        <v>87184</v>
      </c>
      <c r="G27" s="34">
        <f t="shared" si="5"/>
        <v>7846.5599999999995</v>
      </c>
      <c r="H27" s="34">
        <f t="shared" si="6"/>
        <v>7846.5599999999995</v>
      </c>
      <c r="I27" s="104">
        <f t="shared" si="3"/>
        <v>102877.12</v>
      </c>
      <c r="J27" s="89"/>
      <c r="K27" s="89"/>
      <c r="L27" s="89"/>
      <c r="M27" s="89"/>
      <c r="N27" s="89"/>
      <c r="O27" s="89"/>
      <c r="P27" s="89"/>
      <c r="Q27" s="89"/>
      <c r="R27" s="89"/>
      <c r="S27" s="89"/>
      <c r="T27" s="89"/>
      <c r="U27" s="89"/>
      <c r="V27" s="89"/>
      <c r="W27" s="89"/>
      <c r="X27" s="89"/>
      <c r="Y27" s="89"/>
      <c r="Z27" s="89"/>
      <c r="AA27" s="89"/>
      <c r="AB27" s="89"/>
      <c r="AC27" s="89"/>
    </row>
    <row r="28" spans="1:29" s="88" customFormat="1" ht="15.75" x14ac:dyDescent="0.25">
      <c r="A28" s="47" t="s">
        <v>37</v>
      </c>
      <c r="B28" s="38" t="s">
        <v>44</v>
      </c>
      <c r="C28" s="39" t="s">
        <v>172</v>
      </c>
      <c r="D28" s="35">
        <v>90534</v>
      </c>
      <c r="E28" s="34">
        <v>1100</v>
      </c>
      <c r="F28" s="34">
        <f t="shared" si="4"/>
        <v>89434</v>
      </c>
      <c r="G28" s="34">
        <f t="shared" si="5"/>
        <v>8049.0599999999995</v>
      </c>
      <c r="H28" s="34">
        <f t="shared" si="6"/>
        <v>8049.0599999999995</v>
      </c>
      <c r="I28" s="104">
        <f t="shared" si="3"/>
        <v>105532.12</v>
      </c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  <c r="AA28" s="89"/>
      <c r="AB28" s="89"/>
      <c r="AC28" s="89"/>
    </row>
    <row r="29" spans="1:29" s="88" customFormat="1" ht="15.75" x14ac:dyDescent="0.25">
      <c r="A29" s="47" t="s">
        <v>37</v>
      </c>
      <c r="B29" s="38" t="s">
        <v>45</v>
      </c>
      <c r="C29" s="39" t="s">
        <v>172</v>
      </c>
      <c r="D29" s="35">
        <v>89214</v>
      </c>
      <c r="E29" s="34">
        <v>1100</v>
      </c>
      <c r="F29" s="34">
        <f t="shared" si="4"/>
        <v>88114</v>
      </c>
      <c r="G29" s="34">
        <f t="shared" si="5"/>
        <v>7930.2599999999993</v>
      </c>
      <c r="H29" s="34">
        <f t="shared" si="6"/>
        <v>7930.2599999999993</v>
      </c>
      <c r="I29" s="104">
        <f t="shared" si="3"/>
        <v>103974.51999999999</v>
      </c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</row>
    <row r="30" spans="1:29" s="88" customFormat="1" ht="15.75" x14ac:dyDescent="0.25">
      <c r="A30" s="47" t="s">
        <v>37</v>
      </c>
      <c r="B30" s="38" t="s">
        <v>46</v>
      </c>
      <c r="C30" s="39" t="s">
        <v>47</v>
      </c>
      <c r="D30" s="35">
        <v>89784</v>
      </c>
      <c r="E30" s="34">
        <v>1100</v>
      </c>
      <c r="F30" s="34">
        <f t="shared" si="4"/>
        <v>88684</v>
      </c>
      <c r="G30" s="34">
        <f t="shared" si="5"/>
        <v>7981.5599999999995</v>
      </c>
      <c r="H30" s="34">
        <f t="shared" si="6"/>
        <v>7981.5599999999995</v>
      </c>
      <c r="I30" s="104">
        <f t="shared" si="3"/>
        <v>104647.12</v>
      </c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</row>
    <row r="31" spans="1:29" s="88" customFormat="1" ht="15.75" x14ac:dyDescent="0.25">
      <c r="A31" s="47" t="s">
        <v>37</v>
      </c>
      <c r="B31" s="38" t="s">
        <v>48</v>
      </c>
      <c r="C31" s="39" t="s">
        <v>49</v>
      </c>
      <c r="D31" s="35">
        <v>88784</v>
      </c>
      <c r="E31" s="34">
        <v>1100</v>
      </c>
      <c r="F31" s="34">
        <f t="shared" si="4"/>
        <v>87684</v>
      </c>
      <c r="G31" s="34">
        <f t="shared" si="5"/>
        <v>7891.5599999999995</v>
      </c>
      <c r="H31" s="34">
        <f t="shared" si="6"/>
        <v>7891.5599999999995</v>
      </c>
      <c r="I31" s="104">
        <f t="shared" si="3"/>
        <v>103467.12</v>
      </c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89"/>
      <c r="Z31" s="89"/>
      <c r="AA31" s="89"/>
      <c r="AB31" s="89"/>
      <c r="AC31" s="89"/>
    </row>
    <row r="32" spans="1:29" s="88" customFormat="1" ht="15.75" x14ac:dyDescent="0.25">
      <c r="A32" s="47" t="s">
        <v>37</v>
      </c>
      <c r="B32" s="38" t="s">
        <v>50</v>
      </c>
      <c r="C32" s="39" t="s">
        <v>40</v>
      </c>
      <c r="D32" s="35">
        <v>88214</v>
      </c>
      <c r="E32" s="34">
        <v>1100</v>
      </c>
      <c r="F32" s="34">
        <f t="shared" si="4"/>
        <v>87114</v>
      </c>
      <c r="G32" s="34">
        <f t="shared" si="5"/>
        <v>7840.2599999999993</v>
      </c>
      <c r="H32" s="34">
        <f t="shared" si="6"/>
        <v>7840.2599999999993</v>
      </c>
      <c r="I32" s="104">
        <f t="shared" si="3"/>
        <v>102794.51999999999</v>
      </c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</row>
    <row r="33" spans="1:29" s="90" customFormat="1" ht="15.75" x14ac:dyDescent="0.25">
      <c r="A33" s="47" t="s">
        <v>37</v>
      </c>
      <c r="B33" s="38" t="s">
        <v>51</v>
      </c>
      <c r="C33" s="39" t="s">
        <v>52</v>
      </c>
      <c r="D33" s="35">
        <v>89234</v>
      </c>
      <c r="E33" s="34">
        <v>1100</v>
      </c>
      <c r="F33" s="34">
        <f t="shared" si="4"/>
        <v>88134</v>
      </c>
      <c r="G33" s="34">
        <f t="shared" si="5"/>
        <v>7932.0599999999995</v>
      </c>
      <c r="H33" s="34">
        <f t="shared" si="6"/>
        <v>7932.0599999999995</v>
      </c>
      <c r="I33" s="104">
        <f t="shared" si="3"/>
        <v>103998.12</v>
      </c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</row>
    <row r="34" spans="1:29" s="88" customFormat="1" ht="15.75" x14ac:dyDescent="0.25">
      <c r="A34" s="47" t="s">
        <v>37</v>
      </c>
      <c r="B34" s="38" t="s">
        <v>53</v>
      </c>
      <c r="C34" s="39" t="s">
        <v>54</v>
      </c>
      <c r="D34" s="116">
        <v>89234</v>
      </c>
      <c r="E34" s="34">
        <v>1100</v>
      </c>
      <c r="F34" s="34">
        <f t="shared" si="4"/>
        <v>88134</v>
      </c>
      <c r="G34" s="34">
        <f t="shared" si="5"/>
        <v>7932.0599999999995</v>
      </c>
      <c r="H34" s="34">
        <f t="shared" si="6"/>
        <v>7932.0599999999995</v>
      </c>
      <c r="I34" s="104">
        <f t="shared" si="3"/>
        <v>103998.12</v>
      </c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</row>
    <row r="35" spans="1:29" s="88" customFormat="1" ht="15.75" x14ac:dyDescent="0.25">
      <c r="A35" s="37" t="s">
        <v>59</v>
      </c>
      <c r="B35" s="38" t="s">
        <v>60</v>
      </c>
      <c r="C35" s="39"/>
      <c r="D35" s="35">
        <v>80344</v>
      </c>
      <c r="E35" s="34">
        <v>0</v>
      </c>
      <c r="F35" s="34">
        <f t="shared" si="4"/>
        <v>80344</v>
      </c>
      <c r="G35" s="34">
        <f t="shared" si="5"/>
        <v>7230.96</v>
      </c>
      <c r="H35" s="34">
        <f t="shared" si="6"/>
        <v>7230.96</v>
      </c>
      <c r="I35" s="104">
        <f t="shared" si="3"/>
        <v>94805.920000000013</v>
      </c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</row>
    <row r="36" spans="1:29" s="88" customFormat="1" ht="15.75" x14ac:dyDescent="0.25">
      <c r="A36" s="37" t="s">
        <v>59</v>
      </c>
      <c r="B36" s="38" t="s">
        <v>61</v>
      </c>
      <c r="C36" s="39"/>
      <c r="D36" s="116">
        <v>80344</v>
      </c>
      <c r="E36" s="34">
        <v>0</v>
      </c>
      <c r="F36" s="34">
        <f t="shared" si="4"/>
        <v>80344</v>
      </c>
      <c r="G36" s="34">
        <f t="shared" si="5"/>
        <v>7230.96</v>
      </c>
      <c r="H36" s="34">
        <f t="shared" si="6"/>
        <v>7230.96</v>
      </c>
      <c r="I36" s="104">
        <f t="shared" si="3"/>
        <v>94805.920000000013</v>
      </c>
      <c r="J36" s="89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89"/>
    </row>
    <row r="37" spans="1:29" s="89" customFormat="1" ht="16.5" thickBot="1" x14ac:dyDescent="0.3">
      <c r="A37" s="105"/>
      <c r="B37" s="101"/>
      <c r="C37" s="102"/>
      <c r="D37" s="106"/>
      <c r="E37" s="106"/>
      <c r="F37" s="106"/>
      <c r="G37" s="106"/>
      <c r="H37" s="75"/>
      <c r="I37" s="75"/>
    </row>
    <row r="38" spans="1:29" s="88" customFormat="1" ht="21" thickBot="1" x14ac:dyDescent="0.35">
      <c r="A38" s="233" t="s">
        <v>62</v>
      </c>
      <c r="B38" s="234"/>
      <c r="C38" s="234"/>
      <c r="D38" s="234"/>
      <c r="E38" s="234"/>
      <c r="F38" s="234"/>
      <c r="G38" s="234"/>
      <c r="H38" s="234"/>
      <c r="I38" s="235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</row>
    <row r="39" spans="1:29" s="92" customFormat="1" ht="15.75" x14ac:dyDescent="0.25">
      <c r="A39" s="257" t="s">
        <v>6</v>
      </c>
      <c r="B39" s="257"/>
      <c r="C39" s="118" t="s">
        <v>7</v>
      </c>
      <c r="D39" s="118" t="s">
        <v>169</v>
      </c>
      <c r="E39" s="118" t="s">
        <v>9</v>
      </c>
      <c r="F39" s="118" t="s">
        <v>220</v>
      </c>
      <c r="G39" s="118" t="s">
        <v>182</v>
      </c>
      <c r="H39" s="118" t="s">
        <v>181</v>
      </c>
      <c r="I39" s="118" t="s">
        <v>170</v>
      </c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</row>
    <row r="40" spans="1:29" s="80" customFormat="1" ht="15.75" x14ac:dyDescent="0.25">
      <c r="A40" s="96" t="s">
        <v>23</v>
      </c>
      <c r="B40" s="97" t="s">
        <v>63</v>
      </c>
      <c r="C40" s="98" t="s">
        <v>64</v>
      </c>
      <c r="D40" s="34">
        <v>84109</v>
      </c>
      <c r="E40" s="34">
        <v>1100</v>
      </c>
      <c r="F40" s="34">
        <f t="shared" ref="F40:F64" si="7">D40-E40</f>
        <v>83009</v>
      </c>
      <c r="G40" s="34">
        <f t="shared" ref="G40:G64" si="8">F40*9%</f>
        <v>7470.8099999999995</v>
      </c>
      <c r="H40" s="34">
        <f t="shared" ref="H40:H64" si="9">F40*9%</f>
        <v>7470.8099999999995</v>
      </c>
      <c r="I40" s="104">
        <f t="shared" ref="I40:I64" si="10">D40-E40+G40+H40</f>
        <v>97950.62</v>
      </c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</row>
    <row r="41" spans="1:29" s="80" customFormat="1" ht="15.75" x14ac:dyDescent="0.25">
      <c r="A41" s="37" t="s">
        <v>65</v>
      </c>
      <c r="B41" s="38" t="s">
        <v>66</v>
      </c>
      <c r="C41" s="55" t="s">
        <v>67</v>
      </c>
      <c r="D41" s="34">
        <v>84809</v>
      </c>
      <c r="E41" s="34">
        <v>1100</v>
      </c>
      <c r="F41" s="34">
        <f t="shared" si="7"/>
        <v>83709</v>
      </c>
      <c r="G41" s="34">
        <f t="shared" si="8"/>
        <v>7533.8099999999995</v>
      </c>
      <c r="H41" s="34">
        <f t="shared" si="9"/>
        <v>7533.8099999999995</v>
      </c>
      <c r="I41" s="104">
        <f t="shared" si="10"/>
        <v>98776.62</v>
      </c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</row>
    <row r="42" spans="1:29" s="80" customFormat="1" ht="15.75" x14ac:dyDescent="0.25">
      <c r="A42" s="37" t="s">
        <v>68</v>
      </c>
      <c r="B42" s="57" t="s">
        <v>69</v>
      </c>
      <c r="C42" s="55" t="s">
        <v>70</v>
      </c>
      <c r="D42" s="35"/>
      <c r="E42" s="34"/>
      <c r="F42" s="34"/>
      <c r="G42" s="34"/>
      <c r="H42" s="34"/>
      <c r="I42" s="104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</row>
    <row r="43" spans="1:29" s="88" customFormat="1" ht="15.75" x14ac:dyDescent="0.25">
      <c r="A43" s="37" t="s">
        <v>71</v>
      </c>
      <c r="B43" s="38" t="s">
        <v>72</v>
      </c>
      <c r="C43" s="55" t="s">
        <v>73</v>
      </c>
      <c r="D43" s="35">
        <v>83709</v>
      </c>
      <c r="E43" s="34">
        <v>1100</v>
      </c>
      <c r="F43" s="34">
        <f t="shared" si="7"/>
        <v>82609</v>
      </c>
      <c r="G43" s="34">
        <f t="shared" si="8"/>
        <v>7434.8099999999995</v>
      </c>
      <c r="H43" s="34">
        <f t="shared" si="9"/>
        <v>7434.8099999999995</v>
      </c>
      <c r="I43" s="104">
        <f t="shared" si="10"/>
        <v>97478.62</v>
      </c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</row>
    <row r="44" spans="1:29" s="90" customFormat="1" ht="15.75" x14ac:dyDescent="0.25">
      <c r="A44" s="37" t="s">
        <v>71</v>
      </c>
      <c r="B44" s="38" t="s">
        <v>74</v>
      </c>
      <c r="C44" s="55" t="s">
        <v>40</v>
      </c>
      <c r="D44" s="35">
        <v>82159</v>
      </c>
      <c r="E44" s="34">
        <v>1100</v>
      </c>
      <c r="F44" s="34">
        <f t="shared" si="7"/>
        <v>81059</v>
      </c>
      <c r="G44" s="34">
        <f t="shared" si="8"/>
        <v>7295.3099999999995</v>
      </c>
      <c r="H44" s="34">
        <f t="shared" si="9"/>
        <v>7295.3099999999995</v>
      </c>
      <c r="I44" s="104">
        <f t="shared" si="10"/>
        <v>95649.62</v>
      </c>
      <c r="J44" s="91"/>
      <c r="K44" s="91"/>
      <c r="L44" s="91"/>
      <c r="M44" s="91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</row>
    <row r="45" spans="1:29" s="88" customFormat="1" ht="15.75" x14ac:dyDescent="0.25">
      <c r="A45" s="37" t="s">
        <v>75</v>
      </c>
      <c r="B45" s="38" t="s">
        <v>76</v>
      </c>
      <c r="C45" s="55" t="s">
        <v>40</v>
      </c>
      <c r="D45" s="35">
        <v>83659</v>
      </c>
      <c r="E45" s="34">
        <v>1100</v>
      </c>
      <c r="F45" s="34">
        <f t="shared" si="7"/>
        <v>82559</v>
      </c>
      <c r="G45" s="34">
        <f t="shared" si="8"/>
        <v>7430.3099999999995</v>
      </c>
      <c r="H45" s="34">
        <f t="shared" si="9"/>
        <v>7430.3099999999995</v>
      </c>
      <c r="I45" s="104">
        <f t="shared" si="10"/>
        <v>97419.62</v>
      </c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</row>
    <row r="46" spans="1:29" s="88" customFormat="1" ht="15.75" x14ac:dyDescent="0.25">
      <c r="A46" s="37" t="s">
        <v>71</v>
      </c>
      <c r="B46" s="38" t="s">
        <v>77</v>
      </c>
      <c r="C46" s="55" t="s">
        <v>40</v>
      </c>
      <c r="D46" s="35"/>
      <c r="E46" s="34"/>
      <c r="F46" s="34"/>
      <c r="G46" s="34"/>
      <c r="H46" s="34"/>
      <c r="I46" s="104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</row>
    <row r="47" spans="1:29" s="88" customFormat="1" ht="15.75" x14ac:dyDescent="0.25">
      <c r="A47" s="37" t="s">
        <v>78</v>
      </c>
      <c r="B47" s="38" t="s">
        <v>79</v>
      </c>
      <c r="C47" s="55" t="s">
        <v>80</v>
      </c>
      <c r="D47" s="35">
        <v>82889</v>
      </c>
      <c r="E47" s="34">
        <v>1100</v>
      </c>
      <c r="F47" s="34">
        <f t="shared" si="7"/>
        <v>81789</v>
      </c>
      <c r="G47" s="34">
        <f t="shared" si="8"/>
        <v>7361.0099999999993</v>
      </c>
      <c r="H47" s="34">
        <f t="shared" si="9"/>
        <v>7361.0099999999993</v>
      </c>
      <c r="I47" s="104">
        <f t="shared" si="10"/>
        <v>96511.01999999999</v>
      </c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</row>
    <row r="48" spans="1:29" s="88" customFormat="1" ht="15.75" x14ac:dyDescent="0.25">
      <c r="A48" s="37" t="s">
        <v>87</v>
      </c>
      <c r="B48" s="38" t="s">
        <v>88</v>
      </c>
      <c r="C48" s="55" t="s">
        <v>89</v>
      </c>
      <c r="D48" s="35"/>
      <c r="E48" s="34"/>
      <c r="F48" s="34"/>
      <c r="G48" s="34"/>
      <c r="H48" s="34"/>
      <c r="I48" s="104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</row>
    <row r="49" spans="1:29" s="90" customFormat="1" ht="15.75" x14ac:dyDescent="0.25">
      <c r="A49" s="37" t="s">
        <v>90</v>
      </c>
      <c r="B49" s="38" t="s">
        <v>91</v>
      </c>
      <c r="C49" s="58" t="s">
        <v>92</v>
      </c>
      <c r="D49" s="35">
        <v>84049</v>
      </c>
      <c r="E49" s="34">
        <v>1100</v>
      </c>
      <c r="F49" s="34">
        <f t="shared" si="7"/>
        <v>82949</v>
      </c>
      <c r="G49" s="34">
        <f t="shared" si="8"/>
        <v>7465.41</v>
      </c>
      <c r="H49" s="34">
        <f t="shared" si="9"/>
        <v>7465.41</v>
      </c>
      <c r="I49" s="104">
        <f t="shared" si="10"/>
        <v>97879.82</v>
      </c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</row>
    <row r="50" spans="1:29" s="90" customFormat="1" ht="15.75" x14ac:dyDescent="0.25">
      <c r="A50" s="37" t="s">
        <v>90</v>
      </c>
      <c r="B50" s="38" t="s">
        <v>93</v>
      </c>
      <c r="C50" s="58" t="s">
        <v>94</v>
      </c>
      <c r="D50" s="116">
        <v>84049</v>
      </c>
      <c r="E50" s="34">
        <v>1100</v>
      </c>
      <c r="F50" s="34">
        <f t="shared" si="7"/>
        <v>82949</v>
      </c>
      <c r="G50" s="34">
        <f t="shared" si="8"/>
        <v>7465.41</v>
      </c>
      <c r="H50" s="34">
        <f t="shared" si="9"/>
        <v>7465.41</v>
      </c>
      <c r="I50" s="104">
        <f t="shared" si="10"/>
        <v>97879.82</v>
      </c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</row>
    <row r="51" spans="1:29" s="88" customFormat="1" ht="15.75" x14ac:dyDescent="0.25">
      <c r="A51" s="37" t="s">
        <v>95</v>
      </c>
      <c r="B51" s="38" t="s">
        <v>96</v>
      </c>
      <c r="C51" s="58" t="s">
        <v>97</v>
      </c>
      <c r="D51" s="36">
        <v>86779</v>
      </c>
      <c r="E51" s="34">
        <v>1100</v>
      </c>
      <c r="F51" s="34">
        <f t="shared" si="7"/>
        <v>85679</v>
      </c>
      <c r="G51" s="34">
        <f t="shared" si="8"/>
        <v>7711.11</v>
      </c>
      <c r="H51" s="34">
        <f t="shared" si="9"/>
        <v>7711.11</v>
      </c>
      <c r="I51" s="104">
        <f t="shared" si="10"/>
        <v>101101.22</v>
      </c>
      <c r="J51" s="89"/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</row>
    <row r="52" spans="1:29" s="88" customFormat="1" ht="15.75" x14ac:dyDescent="0.25">
      <c r="A52" s="37" t="s">
        <v>95</v>
      </c>
      <c r="B52" s="38" t="s">
        <v>98</v>
      </c>
      <c r="C52" s="58" t="s">
        <v>97</v>
      </c>
      <c r="D52" s="36">
        <v>87899</v>
      </c>
      <c r="E52" s="34">
        <v>1100</v>
      </c>
      <c r="F52" s="34">
        <f t="shared" si="7"/>
        <v>86799</v>
      </c>
      <c r="G52" s="34">
        <f t="shared" si="8"/>
        <v>7811.91</v>
      </c>
      <c r="H52" s="34">
        <f t="shared" si="9"/>
        <v>7811.91</v>
      </c>
      <c r="I52" s="104">
        <f t="shared" si="10"/>
        <v>102422.82</v>
      </c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</row>
    <row r="53" spans="1:29" s="88" customFormat="1" ht="15.75" x14ac:dyDescent="0.25">
      <c r="A53" s="37" t="s">
        <v>101</v>
      </c>
      <c r="B53" s="38" t="s">
        <v>102</v>
      </c>
      <c r="C53" s="58" t="s">
        <v>103</v>
      </c>
      <c r="D53" s="35">
        <v>89259</v>
      </c>
      <c r="E53" s="34">
        <v>1100</v>
      </c>
      <c r="F53" s="34">
        <f t="shared" si="7"/>
        <v>88159</v>
      </c>
      <c r="G53" s="34">
        <f t="shared" si="8"/>
        <v>7934.3099999999995</v>
      </c>
      <c r="H53" s="34">
        <f t="shared" si="9"/>
        <v>7934.3099999999995</v>
      </c>
      <c r="I53" s="104">
        <f t="shared" si="10"/>
        <v>104027.62</v>
      </c>
      <c r="J53" s="89"/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</row>
    <row r="54" spans="1:29" s="88" customFormat="1" ht="15.75" x14ac:dyDescent="0.25">
      <c r="A54" s="37" t="s">
        <v>104</v>
      </c>
      <c r="B54" s="38" t="s">
        <v>105</v>
      </c>
      <c r="C54" s="58" t="s">
        <v>106</v>
      </c>
      <c r="D54" s="35"/>
      <c r="E54" s="34"/>
      <c r="F54" s="34"/>
      <c r="G54" s="34"/>
      <c r="H54" s="34"/>
      <c r="I54" s="104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</row>
    <row r="55" spans="1:29" s="88" customFormat="1" ht="15.75" x14ac:dyDescent="0.25">
      <c r="A55" s="37" t="s">
        <v>104</v>
      </c>
      <c r="B55" s="38" t="s">
        <v>107</v>
      </c>
      <c r="C55" s="39" t="s">
        <v>94</v>
      </c>
      <c r="D55" s="33">
        <v>90209</v>
      </c>
      <c r="E55" s="34">
        <v>1100</v>
      </c>
      <c r="F55" s="34">
        <f t="shared" si="7"/>
        <v>89109</v>
      </c>
      <c r="G55" s="34">
        <f t="shared" si="8"/>
        <v>8019.8099999999995</v>
      </c>
      <c r="H55" s="34">
        <f t="shared" si="9"/>
        <v>8019.8099999999995</v>
      </c>
      <c r="I55" s="104">
        <f t="shared" si="10"/>
        <v>105148.62</v>
      </c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</row>
    <row r="56" spans="1:29" s="92" customFormat="1" x14ac:dyDescent="0.2">
      <c r="A56" s="37" t="s">
        <v>95</v>
      </c>
      <c r="B56" s="38" t="s">
        <v>99</v>
      </c>
      <c r="C56" s="58" t="s">
        <v>100</v>
      </c>
      <c r="D56" s="33"/>
      <c r="E56" s="34"/>
      <c r="F56" s="34"/>
      <c r="G56" s="34"/>
      <c r="H56" s="34"/>
      <c r="I56" s="10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4"/>
      <c r="AC56" s="74"/>
    </row>
    <row r="57" spans="1:29" s="88" customFormat="1" ht="15.75" x14ac:dyDescent="0.25">
      <c r="A57" s="37" t="s">
        <v>81</v>
      </c>
      <c r="B57" s="38" t="s">
        <v>82</v>
      </c>
      <c r="C57" s="55" t="s">
        <v>83</v>
      </c>
      <c r="D57" s="33">
        <v>85449</v>
      </c>
      <c r="E57" s="34">
        <v>1100</v>
      </c>
      <c r="F57" s="34">
        <f t="shared" si="7"/>
        <v>84349</v>
      </c>
      <c r="G57" s="34">
        <f t="shared" si="8"/>
        <v>7591.41</v>
      </c>
      <c r="H57" s="34">
        <f t="shared" si="9"/>
        <v>7591.41</v>
      </c>
      <c r="I57" s="104">
        <f t="shared" si="10"/>
        <v>99531.82</v>
      </c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</row>
    <row r="58" spans="1:29" s="90" customFormat="1" ht="15.75" x14ac:dyDescent="0.25">
      <c r="A58" s="37" t="s">
        <v>84</v>
      </c>
      <c r="B58" s="38" t="s">
        <v>85</v>
      </c>
      <c r="C58" s="55" t="s">
        <v>86</v>
      </c>
      <c r="D58" s="35">
        <v>93335</v>
      </c>
      <c r="E58" s="34">
        <v>1100</v>
      </c>
      <c r="F58" s="34">
        <f t="shared" si="7"/>
        <v>92235</v>
      </c>
      <c r="G58" s="34">
        <f t="shared" si="8"/>
        <v>8301.15</v>
      </c>
      <c r="H58" s="34">
        <f t="shared" si="9"/>
        <v>8301.15</v>
      </c>
      <c r="I58" s="104">
        <f t="shared" si="10"/>
        <v>108837.29999999999</v>
      </c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</row>
    <row r="59" spans="1:29" s="88" customFormat="1" ht="15.75" x14ac:dyDescent="0.25">
      <c r="A59" s="37" t="s">
        <v>59</v>
      </c>
      <c r="B59" s="38" t="s">
        <v>108</v>
      </c>
      <c r="C59" s="59"/>
      <c r="D59" s="35">
        <v>77579</v>
      </c>
      <c r="E59" s="34">
        <v>0</v>
      </c>
      <c r="F59" s="34">
        <f t="shared" si="7"/>
        <v>77579</v>
      </c>
      <c r="G59" s="34">
        <f t="shared" si="8"/>
        <v>6982.11</v>
      </c>
      <c r="H59" s="34">
        <f t="shared" si="9"/>
        <v>6982.11</v>
      </c>
      <c r="I59" s="104">
        <f t="shared" si="10"/>
        <v>91543.22</v>
      </c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</row>
    <row r="60" spans="1:29" s="88" customFormat="1" ht="15.75" x14ac:dyDescent="0.25">
      <c r="A60" s="37" t="s">
        <v>59</v>
      </c>
      <c r="B60" s="38" t="s">
        <v>109</v>
      </c>
      <c r="C60" s="59"/>
      <c r="D60" s="103">
        <v>73255</v>
      </c>
      <c r="E60" s="34">
        <v>0</v>
      </c>
      <c r="F60" s="34">
        <f t="shared" si="7"/>
        <v>73255</v>
      </c>
      <c r="G60" s="34">
        <f t="shared" si="8"/>
        <v>6592.95</v>
      </c>
      <c r="H60" s="34">
        <f t="shared" si="9"/>
        <v>6592.95</v>
      </c>
      <c r="I60" s="104">
        <f t="shared" si="10"/>
        <v>86440.9</v>
      </c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</row>
    <row r="61" spans="1:29" s="88" customFormat="1" ht="15.75" x14ac:dyDescent="0.25">
      <c r="A61" s="37" t="s">
        <v>59</v>
      </c>
      <c r="B61" s="38" t="s">
        <v>111</v>
      </c>
      <c r="C61" s="59"/>
      <c r="D61" s="35">
        <v>78429</v>
      </c>
      <c r="E61" s="34">
        <v>0</v>
      </c>
      <c r="F61" s="34">
        <f t="shared" si="7"/>
        <v>78429</v>
      </c>
      <c r="G61" s="34">
        <f t="shared" si="8"/>
        <v>7058.61</v>
      </c>
      <c r="H61" s="34">
        <f t="shared" si="9"/>
        <v>7058.61</v>
      </c>
      <c r="I61" s="104">
        <f t="shared" si="10"/>
        <v>92546.22</v>
      </c>
      <c r="J61" s="89"/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</row>
    <row r="62" spans="1:29" s="88" customFormat="1" ht="15.75" x14ac:dyDescent="0.25">
      <c r="A62" s="37" t="s">
        <v>59</v>
      </c>
      <c r="B62" s="38" t="s">
        <v>110</v>
      </c>
      <c r="C62" s="59"/>
      <c r="D62" s="35">
        <v>75529</v>
      </c>
      <c r="E62" s="34">
        <v>0</v>
      </c>
      <c r="F62" s="34">
        <f t="shared" si="7"/>
        <v>75529</v>
      </c>
      <c r="G62" s="34">
        <f t="shared" si="8"/>
        <v>6797.61</v>
      </c>
      <c r="H62" s="34">
        <f t="shared" si="9"/>
        <v>6797.61</v>
      </c>
      <c r="I62" s="104">
        <f t="shared" si="10"/>
        <v>89124.22</v>
      </c>
      <c r="J62" s="89"/>
      <c r="K62" s="89"/>
      <c r="L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</row>
    <row r="63" spans="1:29" s="88" customFormat="1" ht="15.75" x14ac:dyDescent="0.25">
      <c r="A63" s="37" t="s">
        <v>59</v>
      </c>
      <c r="B63" s="38" t="s">
        <v>112</v>
      </c>
      <c r="C63" s="59"/>
      <c r="D63" s="35">
        <v>78919</v>
      </c>
      <c r="E63" s="34">
        <v>0</v>
      </c>
      <c r="F63" s="34">
        <f t="shared" si="7"/>
        <v>78919</v>
      </c>
      <c r="G63" s="34">
        <f t="shared" si="8"/>
        <v>7102.71</v>
      </c>
      <c r="H63" s="34">
        <f t="shared" si="9"/>
        <v>7102.71</v>
      </c>
      <c r="I63" s="104">
        <f t="shared" si="10"/>
        <v>93124.420000000013</v>
      </c>
      <c r="J63" s="89"/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</row>
    <row r="64" spans="1:29" s="88" customFormat="1" ht="16.5" thickBot="1" x14ac:dyDescent="0.3">
      <c r="A64" s="60" t="s">
        <v>59</v>
      </c>
      <c r="B64" s="61" t="s">
        <v>113</v>
      </c>
      <c r="C64" s="59"/>
      <c r="D64" s="35">
        <v>79379</v>
      </c>
      <c r="E64" s="34">
        <v>0</v>
      </c>
      <c r="F64" s="34">
        <f t="shared" si="7"/>
        <v>79379</v>
      </c>
      <c r="G64" s="34">
        <f t="shared" si="8"/>
        <v>7144.11</v>
      </c>
      <c r="H64" s="34">
        <f t="shared" si="9"/>
        <v>7144.11</v>
      </c>
      <c r="I64" s="104">
        <f t="shared" si="10"/>
        <v>93667.22</v>
      </c>
      <c r="J64" s="89"/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</row>
    <row r="65" spans="1:29" s="88" customFormat="1" ht="16.5" thickBot="1" x14ac:dyDescent="0.3">
      <c r="A65" s="74"/>
      <c r="B65" s="76"/>
      <c r="C65" s="77"/>
      <c r="D65" s="78"/>
      <c r="E65" s="78"/>
      <c r="F65" s="78"/>
      <c r="G65" s="78"/>
      <c r="H65" s="78"/>
      <c r="I65" s="75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</row>
    <row r="66" spans="1:29" s="88" customFormat="1" ht="16.5" thickBot="1" x14ac:dyDescent="0.3">
      <c r="A66" s="245" t="s">
        <v>114</v>
      </c>
      <c r="B66" s="246"/>
      <c r="C66" s="246"/>
      <c r="D66" s="246"/>
      <c r="E66" s="246"/>
      <c r="F66" s="246"/>
      <c r="G66" s="246"/>
      <c r="H66" s="246"/>
      <c r="I66" s="247"/>
      <c r="J66" s="89"/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</row>
    <row r="67" spans="1:29" s="88" customFormat="1" ht="15.75" x14ac:dyDescent="0.25">
      <c r="A67" s="257" t="s">
        <v>6</v>
      </c>
      <c r="B67" s="257"/>
      <c r="C67" s="118" t="s">
        <v>7</v>
      </c>
      <c r="D67" s="118" t="s">
        <v>169</v>
      </c>
      <c r="E67" s="118" t="s">
        <v>9</v>
      </c>
      <c r="F67" s="118" t="s">
        <v>220</v>
      </c>
      <c r="G67" s="118" t="s">
        <v>182</v>
      </c>
      <c r="H67" s="118" t="s">
        <v>181</v>
      </c>
      <c r="I67" s="118" t="s">
        <v>170</v>
      </c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</row>
    <row r="68" spans="1:29" s="88" customFormat="1" ht="15.75" x14ac:dyDescent="0.25">
      <c r="A68" s="69" t="s">
        <v>120</v>
      </c>
      <c r="B68" s="70" t="s">
        <v>121</v>
      </c>
      <c r="C68" s="39" t="s">
        <v>64</v>
      </c>
      <c r="D68" s="99">
        <v>84259</v>
      </c>
      <c r="E68" s="34">
        <v>1100</v>
      </c>
      <c r="F68" s="34">
        <f t="shared" ref="F68:F78" si="11">D68-E68</f>
        <v>83159</v>
      </c>
      <c r="G68" s="34">
        <f t="shared" ref="G68:G78" si="12">F68*9%</f>
        <v>7484.3099999999995</v>
      </c>
      <c r="H68" s="34">
        <f t="shared" ref="H68:H78" si="13">F68*9%</f>
        <v>7484.3099999999995</v>
      </c>
      <c r="I68" s="104">
        <f t="shared" ref="I68:I78" si="14">D68-E68+G68+H68</f>
        <v>98127.62</v>
      </c>
      <c r="J68" s="89"/>
      <c r="K68" s="89"/>
      <c r="L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</row>
    <row r="69" spans="1:29" s="88" customFormat="1" ht="15.75" x14ac:dyDescent="0.25">
      <c r="A69" s="69" t="s">
        <v>120</v>
      </c>
      <c r="B69" s="70" t="s">
        <v>122</v>
      </c>
      <c r="C69" s="39" t="s">
        <v>123</v>
      </c>
      <c r="D69" s="35">
        <v>84109</v>
      </c>
      <c r="E69" s="34">
        <v>1100</v>
      </c>
      <c r="F69" s="34">
        <f t="shared" si="11"/>
        <v>83009</v>
      </c>
      <c r="G69" s="34">
        <f t="shared" si="12"/>
        <v>7470.8099999999995</v>
      </c>
      <c r="H69" s="34">
        <f t="shared" si="13"/>
        <v>7470.8099999999995</v>
      </c>
      <c r="I69" s="104">
        <f t="shared" si="14"/>
        <v>97950.62</v>
      </c>
      <c r="J69" s="89"/>
      <c r="K69" s="89"/>
      <c r="L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</row>
    <row r="70" spans="1:29" s="80" customFormat="1" ht="15.75" x14ac:dyDescent="0.25">
      <c r="A70" s="69" t="s">
        <v>120</v>
      </c>
      <c r="B70" s="70" t="s">
        <v>124</v>
      </c>
      <c r="C70" s="39" t="s">
        <v>123</v>
      </c>
      <c r="D70" s="35">
        <v>84609</v>
      </c>
      <c r="E70" s="34">
        <v>1100</v>
      </c>
      <c r="F70" s="34">
        <f t="shared" si="11"/>
        <v>83509</v>
      </c>
      <c r="G70" s="34">
        <f t="shared" si="12"/>
        <v>7515.8099999999995</v>
      </c>
      <c r="H70" s="34">
        <f t="shared" si="13"/>
        <v>7515.8099999999995</v>
      </c>
      <c r="I70" s="104">
        <f t="shared" si="14"/>
        <v>98540.62</v>
      </c>
      <c r="J70" s="93"/>
      <c r="K70" s="93"/>
      <c r="L70" s="93"/>
      <c r="M70" s="93"/>
      <c r="N70" s="93"/>
      <c r="O70" s="93"/>
      <c r="P70" s="93"/>
      <c r="Q70" s="93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</row>
    <row r="71" spans="1:29" s="80" customFormat="1" ht="15.75" x14ac:dyDescent="0.25">
      <c r="A71" s="69" t="s">
        <v>125</v>
      </c>
      <c r="B71" s="70" t="s">
        <v>126</v>
      </c>
      <c r="C71" s="39" t="s">
        <v>127</v>
      </c>
      <c r="D71" s="35">
        <v>86809</v>
      </c>
      <c r="E71" s="34">
        <v>1100</v>
      </c>
      <c r="F71" s="34">
        <f t="shared" si="11"/>
        <v>85709</v>
      </c>
      <c r="G71" s="34">
        <f t="shared" si="12"/>
        <v>7713.8099999999995</v>
      </c>
      <c r="H71" s="34">
        <f t="shared" si="13"/>
        <v>7713.8099999999995</v>
      </c>
      <c r="I71" s="104">
        <f t="shared" si="14"/>
        <v>101136.62</v>
      </c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</row>
    <row r="72" spans="1:29" s="80" customFormat="1" ht="15.75" x14ac:dyDescent="0.25">
      <c r="A72" s="69" t="s">
        <v>128</v>
      </c>
      <c r="B72" s="70" t="s">
        <v>129</v>
      </c>
      <c r="C72" s="39" t="s">
        <v>130</v>
      </c>
      <c r="D72" s="35">
        <v>87909</v>
      </c>
      <c r="E72" s="34">
        <v>1100</v>
      </c>
      <c r="F72" s="34">
        <f t="shared" si="11"/>
        <v>86809</v>
      </c>
      <c r="G72" s="34">
        <f t="shared" si="12"/>
        <v>7812.8099999999995</v>
      </c>
      <c r="H72" s="34">
        <f t="shared" si="13"/>
        <v>7812.8099999999995</v>
      </c>
      <c r="I72" s="104">
        <f t="shared" si="14"/>
        <v>102434.62</v>
      </c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</row>
    <row r="73" spans="1:29" s="77" customFormat="1" x14ac:dyDescent="0.2">
      <c r="A73" s="69" t="s">
        <v>128</v>
      </c>
      <c r="B73" s="70" t="s">
        <v>131</v>
      </c>
      <c r="C73" s="39" t="s">
        <v>130</v>
      </c>
      <c r="D73" s="35">
        <v>89699</v>
      </c>
      <c r="E73" s="34">
        <v>1100</v>
      </c>
      <c r="F73" s="34">
        <f t="shared" si="11"/>
        <v>88599</v>
      </c>
      <c r="G73" s="34">
        <f t="shared" si="12"/>
        <v>7973.91</v>
      </c>
      <c r="H73" s="34">
        <f t="shared" si="13"/>
        <v>7973.91</v>
      </c>
      <c r="I73" s="104">
        <f t="shared" si="14"/>
        <v>104546.82</v>
      </c>
      <c r="J73" s="66"/>
      <c r="K73" s="66"/>
      <c r="L73" s="66"/>
      <c r="M73" s="66"/>
      <c r="N73" s="66"/>
      <c r="O73" s="66"/>
      <c r="P73" s="66"/>
      <c r="Q73" s="66"/>
      <c r="R73" s="66"/>
      <c r="S73" s="66"/>
      <c r="T73" s="66"/>
      <c r="U73" s="66"/>
      <c r="V73" s="66"/>
      <c r="W73" s="66"/>
      <c r="X73" s="66"/>
      <c r="Y73" s="66"/>
      <c r="Z73" s="66"/>
      <c r="AA73" s="66"/>
      <c r="AB73" s="66"/>
      <c r="AC73" s="66"/>
    </row>
    <row r="74" spans="1:29" s="90" customFormat="1" ht="15.75" x14ac:dyDescent="0.25">
      <c r="A74" s="69" t="s">
        <v>115</v>
      </c>
      <c r="B74" s="70" t="s">
        <v>116</v>
      </c>
      <c r="C74" s="39" t="s">
        <v>117</v>
      </c>
      <c r="D74" s="35">
        <v>89009</v>
      </c>
      <c r="E74" s="34">
        <v>1100</v>
      </c>
      <c r="F74" s="34">
        <f t="shared" si="11"/>
        <v>87909</v>
      </c>
      <c r="G74" s="34">
        <f t="shared" si="12"/>
        <v>7911.8099999999995</v>
      </c>
      <c r="H74" s="34">
        <f t="shared" si="13"/>
        <v>7911.8099999999995</v>
      </c>
      <c r="I74" s="104">
        <f t="shared" si="14"/>
        <v>103732.62</v>
      </c>
      <c r="J74" s="91"/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</row>
    <row r="75" spans="1:29" s="90" customFormat="1" ht="15.75" x14ac:dyDescent="0.25">
      <c r="A75" s="71" t="s">
        <v>115</v>
      </c>
      <c r="B75" s="72" t="s">
        <v>118</v>
      </c>
      <c r="C75" s="39" t="s">
        <v>119</v>
      </c>
      <c r="D75" s="35">
        <v>89309</v>
      </c>
      <c r="E75" s="34">
        <v>1100</v>
      </c>
      <c r="F75" s="34">
        <f t="shared" si="11"/>
        <v>88209</v>
      </c>
      <c r="G75" s="34">
        <f t="shared" si="12"/>
        <v>7938.8099999999995</v>
      </c>
      <c r="H75" s="34">
        <f t="shared" si="13"/>
        <v>7938.8099999999995</v>
      </c>
      <c r="I75" s="104">
        <f t="shared" si="14"/>
        <v>104086.62</v>
      </c>
      <c r="J75" s="91"/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</row>
    <row r="76" spans="1:29" s="88" customFormat="1" ht="15.75" x14ac:dyDescent="0.25">
      <c r="A76" s="37" t="s">
        <v>59</v>
      </c>
      <c r="B76" s="38" t="s">
        <v>132</v>
      </c>
      <c r="C76" s="59"/>
      <c r="D76" s="35">
        <v>76779</v>
      </c>
      <c r="E76" s="34">
        <v>0</v>
      </c>
      <c r="F76" s="34">
        <f t="shared" si="11"/>
        <v>76779</v>
      </c>
      <c r="G76" s="34">
        <f t="shared" si="12"/>
        <v>6910.11</v>
      </c>
      <c r="H76" s="34">
        <f t="shared" si="13"/>
        <v>6910.11</v>
      </c>
      <c r="I76" s="104">
        <f t="shared" si="14"/>
        <v>90599.22</v>
      </c>
      <c r="J76" s="89"/>
      <c r="K76" s="89"/>
      <c r="L76" s="89"/>
      <c r="M76" s="89"/>
      <c r="N76" s="89"/>
      <c r="O76" s="89"/>
      <c r="P76" s="89"/>
      <c r="Q76" s="89"/>
      <c r="R76" s="89"/>
      <c r="S76" s="89"/>
      <c r="T76" s="89"/>
      <c r="U76" s="89"/>
      <c r="V76" s="89"/>
      <c r="W76" s="89"/>
      <c r="X76" s="89"/>
      <c r="Y76" s="89"/>
      <c r="Z76" s="89"/>
      <c r="AA76" s="89"/>
      <c r="AB76" s="89"/>
      <c r="AC76" s="89"/>
    </row>
    <row r="77" spans="1:29" s="88" customFormat="1" ht="15.75" x14ac:dyDescent="0.25">
      <c r="A77" s="37" t="s">
        <v>59</v>
      </c>
      <c r="B77" s="38" t="s">
        <v>133</v>
      </c>
      <c r="C77" s="59"/>
      <c r="D77" s="35">
        <v>79679</v>
      </c>
      <c r="E77" s="34">
        <v>0</v>
      </c>
      <c r="F77" s="34">
        <f t="shared" si="11"/>
        <v>79679</v>
      </c>
      <c r="G77" s="34">
        <f t="shared" si="12"/>
        <v>7171.11</v>
      </c>
      <c r="H77" s="34">
        <f t="shared" si="13"/>
        <v>7171.11</v>
      </c>
      <c r="I77" s="104">
        <f t="shared" si="14"/>
        <v>94021.22</v>
      </c>
      <c r="J77" s="89"/>
      <c r="K77" s="89"/>
      <c r="L77" s="89"/>
      <c r="M77" s="89"/>
      <c r="N77" s="89"/>
      <c r="O77" s="89"/>
      <c r="P77" s="89"/>
      <c r="Q77" s="89"/>
      <c r="R77" s="89"/>
      <c r="S77" s="89"/>
      <c r="T77" s="89"/>
      <c r="U77" s="89"/>
      <c r="V77" s="89"/>
      <c r="W77" s="89"/>
      <c r="X77" s="89"/>
      <c r="Y77" s="89"/>
      <c r="Z77" s="89"/>
      <c r="AA77" s="89"/>
      <c r="AB77" s="89"/>
      <c r="AC77" s="89"/>
    </row>
    <row r="78" spans="1:29" s="88" customFormat="1" ht="16.5" thickBot="1" x14ac:dyDescent="0.3">
      <c r="A78" s="180" t="s">
        <v>59</v>
      </c>
      <c r="B78" s="101" t="s">
        <v>134</v>
      </c>
      <c r="C78" s="181"/>
      <c r="D78" s="36">
        <v>77379</v>
      </c>
      <c r="E78" s="182">
        <v>0</v>
      </c>
      <c r="F78" s="182">
        <f t="shared" si="11"/>
        <v>77379</v>
      </c>
      <c r="G78" s="182">
        <f t="shared" si="12"/>
        <v>6964.11</v>
      </c>
      <c r="H78" s="182">
        <f t="shared" si="13"/>
        <v>6964.11</v>
      </c>
      <c r="I78" s="206">
        <f t="shared" si="14"/>
        <v>91307.22</v>
      </c>
      <c r="J78" s="89"/>
      <c r="K78" s="89"/>
      <c r="L78" s="89"/>
      <c r="M78" s="89"/>
      <c r="N78" s="89"/>
      <c r="O78" s="89"/>
      <c r="P78" s="89"/>
      <c r="Q78" s="89"/>
      <c r="R78" s="89"/>
      <c r="S78" s="89"/>
      <c r="T78" s="89"/>
      <c r="U78" s="89"/>
      <c r="V78" s="89"/>
      <c r="W78" s="89"/>
      <c r="X78" s="89"/>
      <c r="Y78" s="89"/>
      <c r="Z78" s="89"/>
      <c r="AA78" s="89"/>
      <c r="AB78" s="89"/>
      <c r="AC78" s="89"/>
    </row>
    <row r="79" spans="1:29" s="88" customFormat="1" ht="16.5" thickBot="1" x14ac:dyDescent="0.3">
      <c r="A79" s="258"/>
      <c r="B79" s="259"/>
      <c r="C79" s="259"/>
      <c r="D79" s="259"/>
      <c r="E79" s="259"/>
      <c r="F79" s="259"/>
      <c r="G79" s="259"/>
      <c r="H79" s="259"/>
      <c r="I79" s="260"/>
      <c r="J79" s="89"/>
      <c r="K79" s="89"/>
      <c r="L79" s="89"/>
      <c r="M79" s="89"/>
      <c r="N79" s="89"/>
      <c r="O79" s="89"/>
      <c r="P79" s="89"/>
      <c r="Q79" s="89"/>
      <c r="R79" s="89"/>
      <c r="S79" s="89"/>
      <c r="T79" s="89"/>
      <c r="U79" s="89"/>
      <c r="V79" s="89"/>
      <c r="W79" s="89"/>
      <c r="X79" s="89"/>
      <c r="Y79" s="89"/>
      <c r="Z79" s="89"/>
      <c r="AA79" s="89"/>
      <c r="AB79" s="89"/>
      <c r="AC79" s="89"/>
    </row>
    <row r="80" spans="1:29" s="88" customFormat="1" ht="15.75" x14ac:dyDescent="0.25">
      <c r="A80" s="255" t="s">
        <v>135</v>
      </c>
      <c r="B80" s="255"/>
      <c r="C80" s="255"/>
      <c r="D80" s="255"/>
      <c r="E80" s="255"/>
      <c r="F80" s="24" t="s">
        <v>173</v>
      </c>
      <c r="H80" s="178"/>
      <c r="I80" s="140"/>
      <c r="J80" s="89"/>
      <c r="K80" s="89"/>
      <c r="L80" s="89"/>
      <c r="M80" s="89"/>
      <c r="N80" s="89"/>
      <c r="O80" s="89"/>
      <c r="P80" s="89"/>
      <c r="Q80" s="89"/>
      <c r="R80" s="89"/>
      <c r="S80" s="89"/>
      <c r="T80" s="89"/>
      <c r="U80" s="89"/>
      <c r="V80" s="89"/>
      <c r="W80" s="89"/>
      <c r="X80" s="89"/>
      <c r="Y80" s="89"/>
      <c r="Z80" s="89"/>
      <c r="AA80" s="89"/>
      <c r="AB80" s="89"/>
      <c r="AC80" s="89"/>
    </row>
    <row r="81" spans="1:29" s="88" customFormat="1" ht="15.75" x14ac:dyDescent="0.25">
      <c r="A81" s="256" t="s">
        <v>136</v>
      </c>
      <c r="B81" s="256"/>
      <c r="C81" s="148"/>
      <c r="D81" s="254" t="s">
        <v>137</v>
      </c>
      <c r="E81" s="254"/>
      <c r="F81" s="6" t="s">
        <v>155</v>
      </c>
      <c r="H81" s="179"/>
      <c r="I81" s="67"/>
      <c r="J81" s="89"/>
      <c r="K81" s="89"/>
      <c r="L81" s="89"/>
      <c r="M81" s="89"/>
      <c r="N81" s="89"/>
      <c r="O81" s="89"/>
      <c r="P81" s="89"/>
      <c r="Q81" s="89"/>
      <c r="R81" s="89"/>
      <c r="S81" s="89"/>
      <c r="T81" s="89"/>
      <c r="U81" s="89"/>
      <c r="V81" s="89"/>
      <c r="W81" s="89"/>
      <c r="X81" s="89"/>
      <c r="Y81" s="89"/>
      <c r="Z81" s="89"/>
      <c r="AA81" s="89"/>
      <c r="AB81" s="89"/>
      <c r="AC81" s="89"/>
    </row>
    <row r="82" spans="1:29" s="88" customFormat="1" ht="15.75" x14ac:dyDescent="0.25">
      <c r="A82" s="183" t="s">
        <v>138</v>
      </c>
      <c r="B82" s="113" t="s">
        <v>139</v>
      </c>
      <c r="C82" s="59"/>
      <c r="D82" s="33" t="s">
        <v>138</v>
      </c>
      <c r="E82" s="33" t="s">
        <v>139</v>
      </c>
      <c r="F82" s="6" t="s">
        <v>156</v>
      </c>
      <c r="H82" s="89"/>
      <c r="I82" s="89"/>
      <c r="J82" s="89"/>
      <c r="K82" s="89"/>
      <c r="L82" s="89"/>
      <c r="M82" s="89"/>
      <c r="N82" s="89"/>
      <c r="O82" s="89"/>
      <c r="P82" s="89"/>
      <c r="Q82" s="89"/>
      <c r="R82" s="89"/>
      <c r="S82" s="89"/>
      <c r="T82" s="89"/>
      <c r="U82" s="89"/>
      <c r="V82" s="89"/>
      <c r="W82" s="89"/>
      <c r="X82" s="89"/>
      <c r="Y82" s="89"/>
      <c r="Z82" s="89"/>
      <c r="AA82" s="89"/>
    </row>
    <row r="83" spans="1:29" s="88" customFormat="1" ht="15.75" x14ac:dyDescent="0.25">
      <c r="A83" s="95" t="s">
        <v>140</v>
      </c>
      <c r="B83" s="114">
        <v>300</v>
      </c>
      <c r="C83" s="59"/>
      <c r="D83" s="59" t="s">
        <v>141</v>
      </c>
      <c r="E83" s="82">
        <v>300</v>
      </c>
      <c r="F83" s="205"/>
      <c r="G83" s="67"/>
      <c r="H83" s="89"/>
      <c r="I83" s="89"/>
      <c r="J83" s="89"/>
      <c r="K83" s="89"/>
      <c r="L83" s="89"/>
      <c r="M83" s="89"/>
      <c r="N83" s="89"/>
      <c r="O83" s="89"/>
      <c r="P83" s="89"/>
      <c r="Q83" s="89"/>
      <c r="R83" s="89"/>
      <c r="S83" s="89"/>
      <c r="T83" s="89"/>
      <c r="U83" s="89"/>
      <c r="V83" s="89"/>
      <c r="W83" s="89"/>
      <c r="X83" s="89"/>
      <c r="Y83" s="89"/>
      <c r="Z83" s="89"/>
      <c r="AA83" s="89"/>
    </row>
    <row r="84" spans="1:29" s="88" customFormat="1" ht="15.75" x14ac:dyDescent="0.25">
      <c r="A84" s="95" t="s">
        <v>142</v>
      </c>
      <c r="B84" s="114">
        <v>400</v>
      </c>
      <c r="C84" s="59"/>
      <c r="D84" s="59" t="s">
        <v>143</v>
      </c>
      <c r="E84" s="82">
        <v>400</v>
      </c>
      <c r="F84" s="205"/>
      <c r="G84" s="67"/>
      <c r="H84" s="89"/>
      <c r="I84" s="89"/>
      <c r="J84" s="89"/>
      <c r="K84" s="89"/>
      <c r="L84" s="89"/>
      <c r="M84" s="89"/>
      <c r="N84" s="89"/>
      <c r="O84" s="89"/>
      <c r="P84" s="89"/>
      <c r="Q84" s="89"/>
      <c r="R84" s="89"/>
      <c r="S84" s="89"/>
      <c r="T84" s="89"/>
      <c r="U84" s="89"/>
      <c r="V84" s="89"/>
      <c r="W84" s="89"/>
      <c r="X84" s="89"/>
      <c r="Y84" s="89"/>
      <c r="Z84" s="89"/>
      <c r="AA84" s="89"/>
    </row>
    <row r="85" spans="1:29" s="88" customFormat="1" ht="15.75" x14ac:dyDescent="0.25">
      <c r="A85" s="95" t="s">
        <v>144</v>
      </c>
      <c r="B85" s="114">
        <v>500</v>
      </c>
      <c r="C85" s="59"/>
      <c r="D85" s="59" t="s">
        <v>145</v>
      </c>
      <c r="E85" s="82">
        <v>500</v>
      </c>
      <c r="F85" s="205"/>
      <c r="G85" s="67"/>
      <c r="H85" s="89"/>
      <c r="I85" s="89"/>
      <c r="J85" s="89"/>
      <c r="K85" s="89"/>
      <c r="L85" s="89"/>
      <c r="M85" s="89"/>
      <c r="N85" s="89"/>
      <c r="O85" s="89"/>
      <c r="P85" s="89"/>
      <c r="Q85" s="89"/>
      <c r="R85" s="89"/>
      <c r="S85" s="89"/>
      <c r="T85" s="89"/>
      <c r="U85" s="89"/>
      <c r="V85" s="89"/>
      <c r="W85" s="89"/>
      <c r="X85" s="89"/>
      <c r="Y85" s="89"/>
      <c r="Z85" s="89"/>
      <c r="AA85" s="89"/>
    </row>
    <row r="86" spans="1:29" s="88" customFormat="1" ht="15.75" x14ac:dyDescent="0.25">
      <c r="A86" s="95" t="s">
        <v>146</v>
      </c>
      <c r="B86" s="114">
        <v>600</v>
      </c>
      <c r="C86" s="59"/>
      <c r="D86" s="59" t="s">
        <v>147</v>
      </c>
      <c r="E86" s="82">
        <v>600</v>
      </c>
      <c r="F86" s="205"/>
      <c r="G86" s="67"/>
      <c r="H86" s="89"/>
      <c r="I86" s="89"/>
      <c r="J86" s="89"/>
      <c r="K86" s="89"/>
      <c r="L86" s="89"/>
      <c r="M86" s="89"/>
      <c r="N86" s="89"/>
      <c r="O86" s="89"/>
      <c r="P86" s="89"/>
      <c r="Q86" s="89"/>
      <c r="R86" s="89"/>
      <c r="S86" s="89"/>
      <c r="T86" s="89"/>
      <c r="U86" s="89"/>
      <c r="V86" s="89"/>
      <c r="W86" s="89"/>
      <c r="X86" s="89"/>
      <c r="Y86" s="89"/>
      <c r="Z86" s="89"/>
      <c r="AA86" s="89"/>
    </row>
    <row r="87" spans="1:29" s="31" customFormat="1" ht="15.75" x14ac:dyDescent="0.25">
      <c r="A87" s="184" t="s">
        <v>148</v>
      </c>
      <c r="B87" s="115">
        <v>700</v>
      </c>
      <c r="C87" s="22"/>
      <c r="D87" s="22" t="s">
        <v>149</v>
      </c>
      <c r="E87" s="27">
        <v>700</v>
      </c>
      <c r="F87" s="29"/>
      <c r="G87" s="109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</row>
    <row r="88" spans="1:29" s="31" customFormat="1" ht="15.75" x14ac:dyDescent="0.25">
      <c r="A88" s="184" t="s">
        <v>150</v>
      </c>
      <c r="B88" s="115">
        <v>800</v>
      </c>
      <c r="C88" s="22"/>
      <c r="D88" s="22" t="s">
        <v>151</v>
      </c>
      <c r="E88" s="27">
        <v>750</v>
      </c>
      <c r="F88" s="29"/>
      <c r="G88" s="109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</row>
    <row r="89" spans="1:29" s="31" customFormat="1" ht="15.75" x14ac:dyDescent="0.25">
      <c r="A89" s="184" t="s">
        <v>152</v>
      </c>
      <c r="B89" s="115">
        <v>900</v>
      </c>
      <c r="C89" s="22"/>
      <c r="D89" s="22" t="s">
        <v>153</v>
      </c>
      <c r="E89" s="27">
        <v>800</v>
      </c>
      <c r="F89" s="29"/>
      <c r="G89" s="109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</row>
    <row r="90" spans="1:29" s="31" customFormat="1" ht="15.75" x14ac:dyDescent="0.25">
      <c r="B90" s="28"/>
      <c r="C90" s="25"/>
      <c r="D90" s="23"/>
      <c r="E90" s="23"/>
      <c r="F90" s="23"/>
      <c r="G90" s="23"/>
      <c r="H90" s="29"/>
      <c r="I90" s="109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31" customFormat="1" ht="15.75" x14ac:dyDescent="0.25">
      <c r="B91" s="7"/>
      <c r="C91" s="30"/>
      <c r="D91" s="30"/>
      <c r="E91" s="139"/>
      <c r="F91" s="151"/>
      <c r="G91" s="139"/>
      <c r="H91" s="30"/>
      <c r="I91" s="110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31" customFormat="1" ht="15.75" x14ac:dyDescent="0.25">
      <c r="B92" s="7"/>
      <c r="C92" s="30"/>
      <c r="D92" s="30"/>
      <c r="E92" s="139"/>
      <c r="F92" s="151"/>
      <c r="G92" s="139"/>
      <c r="H92" s="30"/>
      <c r="I92" s="110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104" spans="1:9" x14ac:dyDescent="0.25">
      <c r="A104" s="8"/>
      <c r="B104" s="8"/>
      <c r="C104" s="9"/>
      <c r="D104" s="9"/>
      <c r="E104" s="141"/>
      <c r="F104" s="204"/>
      <c r="G104" s="141"/>
      <c r="H104" s="9"/>
      <c r="I104" s="112"/>
    </row>
  </sheetData>
  <mergeCells count="18">
    <mergeCell ref="D81:E81"/>
    <mergeCell ref="A80:E80"/>
    <mergeCell ref="A81:B81"/>
    <mergeCell ref="A9:B9"/>
    <mergeCell ref="A39:B39"/>
    <mergeCell ref="A67:B67"/>
    <mergeCell ref="A38:I38"/>
    <mergeCell ref="A79:I79"/>
    <mergeCell ref="B4:H4"/>
    <mergeCell ref="A66:I66"/>
    <mergeCell ref="I1:I4"/>
    <mergeCell ref="B5:H6"/>
    <mergeCell ref="A7:I7"/>
    <mergeCell ref="A8:I8"/>
    <mergeCell ref="A1:A4"/>
    <mergeCell ref="B1:H1"/>
    <mergeCell ref="B2:H2"/>
    <mergeCell ref="B3:H3"/>
  </mergeCells>
  <pageMargins left="1" right="0.25" top="0.65" bottom="0.65" header="0.28000000000000003" footer="0.3"/>
  <pageSetup scale="47" orientation="portrait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4"/>
  <sheetViews>
    <sheetView showGridLines="0" topLeftCell="A5" zoomScaleNormal="100" zoomScaleSheetLayoutView="100" workbookViewId="0">
      <selection activeCell="D15" sqref="D15"/>
    </sheetView>
  </sheetViews>
  <sheetFormatPr defaultColWidth="14.85546875" defaultRowHeight="15" x14ac:dyDescent="0.25"/>
  <cols>
    <col min="1" max="1" width="24.85546875" customWidth="1"/>
    <col min="2" max="2" width="17.7109375" style="1" customWidth="1"/>
    <col min="3" max="5" width="17.7109375" style="146" customWidth="1"/>
    <col min="6" max="6" width="17.7109375" style="202" customWidth="1"/>
    <col min="7" max="8" width="17.7109375" style="146" customWidth="1"/>
    <col min="9" max="9" width="17.7109375" style="150" customWidth="1"/>
    <col min="10" max="29" width="14.85546875" style="4"/>
  </cols>
  <sheetData>
    <row r="1" spans="1:29" ht="44.25" x14ac:dyDescent="0.6">
      <c r="A1" s="251"/>
      <c r="B1" s="253" t="s">
        <v>0</v>
      </c>
      <c r="C1" s="253"/>
      <c r="D1" s="253"/>
      <c r="E1" s="253"/>
      <c r="F1" s="253"/>
      <c r="G1" s="253"/>
      <c r="H1" s="253"/>
      <c r="I1" s="248"/>
    </row>
    <row r="2" spans="1:29" ht="23.25" x14ac:dyDescent="0.35">
      <c r="A2" s="252"/>
      <c r="B2" s="215" t="s">
        <v>185</v>
      </c>
      <c r="C2" s="215"/>
      <c r="D2" s="215"/>
      <c r="E2" s="215"/>
      <c r="F2" s="215"/>
      <c r="G2" s="215"/>
      <c r="H2" s="215"/>
      <c r="I2" s="249"/>
    </row>
    <row r="3" spans="1:29" x14ac:dyDescent="0.25">
      <c r="A3" s="252"/>
      <c r="B3" s="216" t="s">
        <v>174</v>
      </c>
      <c r="C3" s="216"/>
      <c r="D3" s="216"/>
      <c r="E3" s="216"/>
      <c r="F3" s="216"/>
      <c r="G3" s="216"/>
      <c r="H3" s="216"/>
      <c r="I3" s="249"/>
    </row>
    <row r="4" spans="1:29" ht="18" x14ac:dyDescent="0.25">
      <c r="A4" s="252"/>
      <c r="B4" s="217" t="s">
        <v>183</v>
      </c>
      <c r="C4" s="217"/>
      <c r="D4" s="217"/>
      <c r="E4" s="217"/>
      <c r="F4" s="217"/>
      <c r="G4" s="217"/>
      <c r="H4" s="217"/>
      <c r="I4" s="249"/>
    </row>
    <row r="5" spans="1:29" ht="15.75" thickBot="1" x14ac:dyDescent="0.3">
      <c r="A5" s="20"/>
      <c r="B5" s="227" t="s">
        <v>4</v>
      </c>
      <c r="C5" s="227"/>
      <c r="D5" s="227"/>
      <c r="E5" s="227"/>
      <c r="F5" s="227"/>
      <c r="G5" s="227"/>
      <c r="H5" s="227"/>
      <c r="I5" s="143" t="s">
        <v>218</v>
      </c>
    </row>
    <row r="6" spans="1:29" ht="21" thickBot="1" x14ac:dyDescent="0.3">
      <c r="A6" s="17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29" ht="23.25" customHeight="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29" ht="23.25" customHeight="1" x14ac:dyDescent="0.25">
      <c r="A8" s="250" t="s">
        <v>168</v>
      </c>
      <c r="B8" s="250"/>
      <c r="C8" s="250"/>
      <c r="D8" s="250"/>
      <c r="E8" s="250"/>
      <c r="F8" s="250"/>
      <c r="G8" s="250"/>
      <c r="H8" s="250"/>
      <c r="I8" s="250"/>
    </row>
    <row r="9" spans="1:29" s="26" customFormat="1" ht="15.75" x14ac:dyDescent="0.25">
      <c r="A9" s="257" t="s">
        <v>6</v>
      </c>
      <c r="B9" s="257"/>
      <c r="C9" s="118" t="s">
        <v>7</v>
      </c>
      <c r="D9" s="118" t="s">
        <v>169</v>
      </c>
      <c r="E9" s="118" t="s">
        <v>9</v>
      </c>
      <c r="F9" s="118" t="s">
        <v>220</v>
      </c>
      <c r="G9" s="118" t="s">
        <v>182</v>
      </c>
      <c r="H9" s="118" t="s">
        <v>181</v>
      </c>
      <c r="I9" s="118" t="s">
        <v>170</v>
      </c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</row>
    <row r="10" spans="1:29" s="88" customFormat="1" ht="15.75" x14ac:dyDescent="0.25">
      <c r="A10" s="96" t="s">
        <v>12</v>
      </c>
      <c r="B10" s="97" t="s">
        <v>13</v>
      </c>
      <c r="C10" s="100" t="s">
        <v>14</v>
      </c>
      <c r="D10" s="34">
        <v>86085</v>
      </c>
      <c r="E10" s="34">
        <v>1100</v>
      </c>
      <c r="F10" s="34">
        <f>D10-E10</f>
        <v>84985</v>
      </c>
      <c r="G10" s="34">
        <f>F10*9%</f>
        <v>7648.65</v>
      </c>
      <c r="H10" s="34">
        <f>F10*9%</f>
        <v>7648.65</v>
      </c>
      <c r="I10" s="104">
        <f>D10-E10+G10+H10</f>
        <v>100282.29999999999</v>
      </c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</row>
    <row r="11" spans="1:29" s="88" customFormat="1" ht="15.75" x14ac:dyDescent="0.25">
      <c r="A11" s="37" t="s">
        <v>12</v>
      </c>
      <c r="B11" s="38" t="s">
        <v>21</v>
      </c>
      <c r="C11" s="39" t="s">
        <v>22</v>
      </c>
      <c r="D11" s="34">
        <v>86085</v>
      </c>
      <c r="E11" s="34">
        <v>1100</v>
      </c>
      <c r="F11" s="34">
        <f t="shared" ref="F11:F18" si="0">D11-E11</f>
        <v>84985</v>
      </c>
      <c r="G11" s="34">
        <f t="shared" ref="G11:G18" si="1">F11*9%</f>
        <v>7648.65</v>
      </c>
      <c r="H11" s="34">
        <f t="shared" ref="H11:H18" si="2">F11*9%</f>
        <v>7648.65</v>
      </c>
      <c r="I11" s="104">
        <f t="shared" ref="I11:I36" si="3">D11-E11+G11+H11</f>
        <v>100282.29999999999</v>
      </c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/>
      <c r="AC11" s="89"/>
    </row>
    <row r="12" spans="1:29" s="88" customFormat="1" ht="15.75" x14ac:dyDescent="0.25">
      <c r="A12" s="37" t="s">
        <v>12</v>
      </c>
      <c r="B12" s="38" t="s">
        <v>17</v>
      </c>
      <c r="C12" s="39" t="s">
        <v>18</v>
      </c>
      <c r="D12" s="116">
        <v>87285</v>
      </c>
      <c r="E12" s="34">
        <v>1100</v>
      </c>
      <c r="F12" s="34">
        <f t="shared" si="0"/>
        <v>86185</v>
      </c>
      <c r="G12" s="34">
        <f t="shared" si="1"/>
        <v>7756.65</v>
      </c>
      <c r="H12" s="34">
        <f t="shared" si="2"/>
        <v>7756.65</v>
      </c>
      <c r="I12" s="104">
        <f t="shared" si="3"/>
        <v>101698.29999999999</v>
      </c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89"/>
      <c r="AC12" s="89"/>
    </row>
    <row r="13" spans="1:29" s="88" customFormat="1" ht="15.75" x14ac:dyDescent="0.25">
      <c r="A13" s="37" t="s">
        <v>12</v>
      </c>
      <c r="B13" s="38" t="s">
        <v>19</v>
      </c>
      <c r="C13" s="39" t="s">
        <v>20</v>
      </c>
      <c r="D13" s="116">
        <v>87585</v>
      </c>
      <c r="E13" s="34">
        <v>1100</v>
      </c>
      <c r="F13" s="34">
        <f t="shared" si="0"/>
        <v>86485</v>
      </c>
      <c r="G13" s="34">
        <f t="shared" si="1"/>
        <v>7783.65</v>
      </c>
      <c r="H13" s="34">
        <f t="shared" si="2"/>
        <v>7783.65</v>
      </c>
      <c r="I13" s="104">
        <f t="shared" si="3"/>
        <v>102052.29999999999</v>
      </c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</row>
    <row r="14" spans="1:29" s="88" customFormat="1" ht="15.75" x14ac:dyDescent="0.25">
      <c r="A14" s="37" t="s">
        <v>12</v>
      </c>
      <c r="B14" s="38" t="s">
        <v>15</v>
      </c>
      <c r="C14" s="39" t="s">
        <v>16</v>
      </c>
      <c r="D14" s="116">
        <v>87585</v>
      </c>
      <c r="E14" s="34">
        <v>1100</v>
      </c>
      <c r="F14" s="34">
        <f t="shared" si="0"/>
        <v>86485</v>
      </c>
      <c r="G14" s="34">
        <f t="shared" si="1"/>
        <v>7783.65</v>
      </c>
      <c r="H14" s="34">
        <f t="shared" si="2"/>
        <v>7783.65</v>
      </c>
      <c r="I14" s="104">
        <f t="shared" si="3"/>
        <v>102052.29999999999</v>
      </c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</row>
    <row r="15" spans="1:29" s="88" customFormat="1" ht="15.75" x14ac:dyDescent="0.25">
      <c r="A15" s="37" t="s">
        <v>12</v>
      </c>
      <c r="B15" s="38" t="s">
        <v>176</v>
      </c>
      <c r="C15" s="39" t="s">
        <v>177</v>
      </c>
      <c r="D15" s="116">
        <v>90255</v>
      </c>
      <c r="E15" s="34">
        <v>1100</v>
      </c>
      <c r="F15" s="34">
        <f t="shared" si="0"/>
        <v>89155</v>
      </c>
      <c r="G15" s="34">
        <f t="shared" si="1"/>
        <v>8023.95</v>
      </c>
      <c r="H15" s="34">
        <f t="shared" si="2"/>
        <v>8023.95</v>
      </c>
      <c r="I15" s="104">
        <f t="shared" si="3"/>
        <v>105202.9</v>
      </c>
      <c r="J15" s="89"/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</row>
    <row r="16" spans="1:29" s="90" customFormat="1" ht="15.75" x14ac:dyDescent="0.25">
      <c r="A16" s="37" t="s">
        <v>23</v>
      </c>
      <c r="B16" s="38" t="s">
        <v>24</v>
      </c>
      <c r="C16" s="39" t="s">
        <v>20</v>
      </c>
      <c r="D16" s="116">
        <v>88485</v>
      </c>
      <c r="E16" s="34">
        <v>1100</v>
      </c>
      <c r="F16" s="34">
        <f t="shared" si="0"/>
        <v>87385</v>
      </c>
      <c r="G16" s="34">
        <f t="shared" si="1"/>
        <v>7864.65</v>
      </c>
      <c r="H16" s="34">
        <f t="shared" si="2"/>
        <v>7864.65</v>
      </c>
      <c r="I16" s="104">
        <f t="shared" si="3"/>
        <v>103114.29999999999</v>
      </c>
      <c r="J16" s="91"/>
      <c r="K16" s="91"/>
      <c r="L16" s="91"/>
      <c r="M16" s="91"/>
      <c r="N16" s="91"/>
      <c r="O16" s="91"/>
      <c r="P16" s="91"/>
      <c r="Q16" s="91"/>
      <c r="R16" s="91"/>
      <c r="S16" s="91"/>
      <c r="T16" s="91"/>
      <c r="U16" s="91"/>
      <c r="V16" s="91"/>
      <c r="W16" s="91"/>
      <c r="X16" s="91"/>
      <c r="Y16" s="91"/>
      <c r="Z16" s="91"/>
      <c r="AA16" s="91"/>
      <c r="AB16" s="91"/>
      <c r="AC16" s="91"/>
    </row>
    <row r="17" spans="1:29" s="88" customFormat="1" ht="15.75" x14ac:dyDescent="0.25">
      <c r="A17" s="37" t="s">
        <v>29</v>
      </c>
      <c r="B17" s="38" t="s">
        <v>30</v>
      </c>
      <c r="C17" s="39" t="s">
        <v>31</v>
      </c>
      <c r="D17" s="116">
        <v>91635</v>
      </c>
      <c r="E17" s="34">
        <v>1100</v>
      </c>
      <c r="F17" s="34">
        <f t="shared" si="0"/>
        <v>90535</v>
      </c>
      <c r="G17" s="34">
        <f t="shared" si="1"/>
        <v>8148.15</v>
      </c>
      <c r="H17" s="34">
        <f t="shared" si="2"/>
        <v>8148.15</v>
      </c>
      <c r="I17" s="104">
        <f t="shared" si="3"/>
        <v>106831.29999999999</v>
      </c>
      <c r="J17" s="89"/>
      <c r="K17" s="89"/>
      <c r="L17" s="89"/>
      <c r="M17" s="89"/>
      <c r="N17" s="89"/>
      <c r="O17" s="89"/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</row>
    <row r="18" spans="1:29" s="88" customFormat="1" ht="15.75" x14ac:dyDescent="0.25">
      <c r="A18" s="37" t="s">
        <v>32</v>
      </c>
      <c r="B18" s="38" t="s">
        <v>33</v>
      </c>
      <c r="C18" s="39" t="s">
        <v>34</v>
      </c>
      <c r="D18" s="116">
        <v>91635</v>
      </c>
      <c r="E18" s="34">
        <v>1100</v>
      </c>
      <c r="F18" s="34">
        <f t="shared" si="0"/>
        <v>90535</v>
      </c>
      <c r="G18" s="34">
        <f t="shared" si="1"/>
        <v>8148.15</v>
      </c>
      <c r="H18" s="34">
        <f t="shared" si="2"/>
        <v>8148.15</v>
      </c>
      <c r="I18" s="104">
        <f t="shared" si="3"/>
        <v>106831.29999999999</v>
      </c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</row>
    <row r="19" spans="1:29" s="88" customFormat="1" ht="15.75" x14ac:dyDescent="0.25">
      <c r="A19" s="37" t="s">
        <v>32</v>
      </c>
      <c r="B19" s="38" t="s">
        <v>35</v>
      </c>
      <c r="C19" s="39" t="s">
        <v>36</v>
      </c>
      <c r="D19" s="116"/>
      <c r="E19" s="34"/>
      <c r="F19" s="34"/>
      <c r="G19" s="34"/>
      <c r="H19" s="34"/>
      <c r="I19" s="104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89"/>
      <c r="U19" s="89"/>
      <c r="V19" s="89"/>
      <c r="W19" s="89"/>
      <c r="X19" s="89"/>
      <c r="Y19" s="89"/>
      <c r="Z19" s="89"/>
      <c r="AA19" s="89"/>
      <c r="AB19" s="89"/>
      <c r="AC19" s="89"/>
    </row>
    <row r="20" spans="1:29" s="88" customFormat="1" ht="15.75" x14ac:dyDescent="0.25">
      <c r="A20" s="37" t="s">
        <v>25</v>
      </c>
      <c r="B20" s="38" t="s">
        <v>26</v>
      </c>
      <c r="C20" s="39" t="s">
        <v>16</v>
      </c>
      <c r="D20" s="116">
        <v>90235</v>
      </c>
      <c r="E20" s="34">
        <v>1100</v>
      </c>
      <c r="F20" s="34">
        <f>D20-E20</f>
        <v>89135</v>
      </c>
      <c r="G20" s="34">
        <f>F20*9%</f>
        <v>8022.15</v>
      </c>
      <c r="H20" s="34">
        <f>F20*9%</f>
        <v>8022.15</v>
      </c>
      <c r="I20" s="104">
        <f t="shared" si="3"/>
        <v>105179.29999999999</v>
      </c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89"/>
      <c r="U20" s="89"/>
      <c r="V20" s="89"/>
      <c r="W20" s="89"/>
      <c r="X20" s="89"/>
      <c r="Y20" s="89"/>
      <c r="Z20" s="89"/>
      <c r="AA20" s="89"/>
      <c r="AB20" s="89"/>
      <c r="AC20" s="89"/>
    </row>
    <row r="21" spans="1:29" s="88" customFormat="1" ht="15.75" x14ac:dyDescent="0.25">
      <c r="A21" s="37" t="s">
        <v>27</v>
      </c>
      <c r="B21" s="38" t="s">
        <v>28</v>
      </c>
      <c r="C21" s="39" t="s">
        <v>20</v>
      </c>
      <c r="D21" s="116"/>
      <c r="E21" s="34"/>
      <c r="F21" s="34"/>
      <c r="G21" s="34"/>
      <c r="H21" s="34"/>
      <c r="I21" s="104"/>
      <c r="J21" s="89"/>
      <c r="K21" s="89"/>
      <c r="L21" s="89"/>
      <c r="M21" s="89"/>
      <c r="N21" s="89"/>
      <c r="O21" s="89"/>
      <c r="P21" s="89"/>
      <c r="Q21" s="89"/>
      <c r="R21" s="89"/>
      <c r="S21" s="89"/>
      <c r="T21" s="89"/>
      <c r="U21" s="89"/>
      <c r="V21" s="89"/>
      <c r="W21" s="89"/>
      <c r="X21" s="89"/>
      <c r="Y21" s="89"/>
      <c r="Z21" s="89"/>
      <c r="AA21" s="89"/>
      <c r="AB21" s="89"/>
      <c r="AC21" s="89"/>
    </row>
    <row r="22" spans="1:29" s="88" customFormat="1" ht="15.75" x14ac:dyDescent="0.25">
      <c r="A22" s="47" t="s">
        <v>175</v>
      </c>
      <c r="B22" s="38" t="s">
        <v>56</v>
      </c>
      <c r="C22" s="39" t="s">
        <v>16</v>
      </c>
      <c r="D22" s="116">
        <v>98845</v>
      </c>
      <c r="E22" s="34">
        <v>1100</v>
      </c>
      <c r="F22" s="34">
        <f t="shared" ref="F22:F36" si="4">D22-E22</f>
        <v>97745</v>
      </c>
      <c r="G22" s="34">
        <f t="shared" ref="G22:G36" si="5">F22*9%</f>
        <v>8797.0499999999993</v>
      </c>
      <c r="H22" s="34">
        <f t="shared" ref="H22:H36" si="6">F22*9%</f>
        <v>8797.0499999999993</v>
      </c>
      <c r="I22" s="104">
        <f t="shared" si="3"/>
        <v>115339.1</v>
      </c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</row>
    <row r="23" spans="1:29" s="88" customFormat="1" ht="15.75" x14ac:dyDescent="0.25">
      <c r="A23" s="47" t="s">
        <v>37</v>
      </c>
      <c r="B23" s="38" t="s">
        <v>38</v>
      </c>
      <c r="C23" s="39" t="s">
        <v>20</v>
      </c>
      <c r="D23" s="116">
        <v>87745</v>
      </c>
      <c r="E23" s="34">
        <v>1100</v>
      </c>
      <c r="F23" s="34">
        <f t="shared" si="4"/>
        <v>86645</v>
      </c>
      <c r="G23" s="34">
        <f t="shared" si="5"/>
        <v>7798.0499999999993</v>
      </c>
      <c r="H23" s="34">
        <f t="shared" si="6"/>
        <v>7798.0499999999993</v>
      </c>
      <c r="I23" s="104">
        <f t="shared" si="3"/>
        <v>102241.1</v>
      </c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89"/>
    </row>
    <row r="24" spans="1:29" s="88" customFormat="1" ht="15.75" x14ac:dyDescent="0.25">
      <c r="A24" s="47" t="s">
        <v>37</v>
      </c>
      <c r="B24" s="38" t="s">
        <v>39</v>
      </c>
      <c r="C24" s="39" t="s">
        <v>40</v>
      </c>
      <c r="D24" s="116">
        <v>92295</v>
      </c>
      <c r="E24" s="34">
        <v>1100</v>
      </c>
      <c r="F24" s="34">
        <f t="shared" si="4"/>
        <v>91195</v>
      </c>
      <c r="G24" s="34">
        <f t="shared" si="5"/>
        <v>8207.5499999999993</v>
      </c>
      <c r="H24" s="34">
        <f t="shared" si="6"/>
        <v>8207.5499999999993</v>
      </c>
      <c r="I24" s="104">
        <f t="shared" si="3"/>
        <v>107610.1</v>
      </c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</row>
    <row r="25" spans="1:29" s="88" customFormat="1" ht="15.75" x14ac:dyDescent="0.25">
      <c r="A25" s="47" t="s">
        <v>55</v>
      </c>
      <c r="B25" s="38" t="s">
        <v>57</v>
      </c>
      <c r="C25" s="39" t="s">
        <v>58</v>
      </c>
      <c r="D25" s="116">
        <v>98345</v>
      </c>
      <c r="E25" s="34">
        <v>1100</v>
      </c>
      <c r="F25" s="34">
        <f t="shared" si="4"/>
        <v>97245</v>
      </c>
      <c r="G25" s="34">
        <f t="shared" si="5"/>
        <v>8752.0499999999993</v>
      </c>
      <c r="H25" s="34">
        <f t="shared" si="6"/>
        <v>8752.0499999999993</v>
      </c>
      <c r="I25" s="104">
        <f t="shared" si="3"/>
        <v>114749.1</v>
      </c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</row>
    <row r="26" spans="1:29" s="88" customFormat="1" ht="15.75" x14ac:dyDescent="0.25">
      <c r="A26" s="47" t="s">
        <v>37</v>
      </c>
      <c r="B26" s="38" t="s">
        <v>41</v>
      </c>
      <c r="C26" s="39" t="s">
        <v>42</v>
      </c>
      <c r="D26" s="116">
        <v>87865</v>
      </c>
      <c r="E26" s="34">
        <v>1100</v>
      </c>
      <c r="F26" s="34">
        <f t="shared" si="4"/>
        <v>86765</v>
      </c>
      <c r="G26" s="34">
        <f t="shared" si="5"/>
        <v>7808.8499999999995</v>
      </c>
      <c r="H26" s="34">
        <f t="shared" si="6"/>
        <v>7808.8499999999995</v>
      </c>
      <c r="I26" s="104">
        <f t="shared" si="3"/>
        <v>102382.70000000001</v>
      </c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</row>
    <row r="27" spans="1:29" s="88" customFormat="1" ht="15.75" x14ac:dyDescent="0.25">
      <c r="A27" s="47" t="s">
        <v>37</v>
      </c>
      <c r="B27" s="38" t="s">
        <v>43</v>
      </c>
      <c r="C27" s="39" t="s">
        <v>42</v>
      </c>
      <c r="D27" s="116">
        <v>88245</v>
      </c>
      <c r="E27" s="34">
        <v>1100</v>
      </c>
      <c r="F27" s="34">
        <f t="shared" si="4"/>
        <v>87145</v>
      </c>
      <c r="G27" s="34">
        <f t="shared" si="5"/>
        <v>7843.0499999999993</v>
      </c>
      <c r="H27" s="34">
        <f t="shared" si="6"/>
        <v>7843.0499999999993</v>
      </c>
      <c r="I27" s="104">
        <f t="shared" si="3"/>
        <v>102831.1</v>
      </c>
      <c r="J27" s="89"/>
      <c r="K27" s="89"/>
      <c r="L27" s="89"/>
      <c r="M27" s="89"/>
      <c r="N27" s="89"/>
      <c r="O27" s="89"/>
      <c r="P27" s="89"/>
      <c r="Q27" s="89"/>
      <c r="R27" s="89"/>
      <c r="S27" s="89"/>
      <c r="T27" s="89"/>
      <c r="U27" s="89"/>
      <c r="V27" s="89"/>
      <c r="W27" s="89"/>
      <c r="X27" s="89"/>
      <c r="Y27" s="89"/>
      <c r="Z27" s="89"/>
      <c r="AA27" s="89"/>
      <c r="AB27" s="89"/>
      <c r="AC27" s="89"/>
    </row>
    <row r="28" spans="1:29" s="88" customFormat="1" ht="15.75" x14ac:dyDescent="0.25">
      <c r="A28" s="47" t="s">
        <v>37</v>
      </c>
      <c r="B28" s="38" t="s">
        <v>44</v>
      </c>
      <c r="C28" s="39" t="s">
        <v>172</v>
      </c>
      <c r="D28" s="116">
        <v>90545</v>
      </c>
      <c r="E28" s="34">
        <v>1100</v>
      </c>
      <c r="F28" s="34">
        <f t="shared" si="4"/>
        <v>89445</v>
      </c>
      <c r="G28" s="34">
        <f t="shared" si="5"/>
        <v>8050.0499999999993</v>
      </c>
      <c r="H28" s="34">
        <f t="shared" si="6"/>
        <v>8050.0499999999993</v>
      </c>
      <c r="I28" s="104">
        <f t="shared" si="3"/>
        <v>105545.1</v>
      </c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  <c r="AA28" s="89"/>
      <c r="AB28" s="89"/>
      <c r="AC28" s="89"/>
    </row>
    <row r="29" spans="1:29" s="88" customFormat="1" ht="15.75" x14ac:dyDescent="0.25">
      <c r="A29" s="47" t="s">
        <v>37</v>
      </c>
      <c r="B29" s="38" t="s">
        <v>45</v>
      </c>
      <c r="C29" s="39" t="s">
        <v>172</v>
      </c>
      <c r="D29" s="116">
        <v>89225</v>
      </c>
      <c r="E29" s="34">
        <v>1100</v>
      </c>
      <c r="F29" s="34">
        <f t="shared" si="4"/>
        <v>88125</v>
      </c>
      <c r="G29" s="34">
        <f t="shared" si="5"/>
        <v>7931.25</v>
      </c>
      <c r="H29" s="34">
        <f t="shared" si="6"/>
        <v>7931.25</v>
      </c>
      <c r="I29" s="104">
        <f t="shared" si="3"/>
        <v>103987.5</v>
      </c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</row>
    <row r="30" spans="1:29" s="88" customFormat="1" ht="15.75" x14ac:dyDescent="0.25">
      <c r="A30" s="47" t="s">
        <v>37</v>
      </c>
      <c r="B30" s="38" t="s">
        <v>46</v>
      </c>
      <c r="C30" s="39" t="s">
        <v>47</v>
      </c>
      <c r="D30" s="116">
        <v>89745</v>
      </c>
      <c r="E30" s="34">
        <v>1100</v>
      </c>
      <c r="F30" s="34">
        <f t="shared" si="4"/>
        <v>88645</v>
      </c>
      <c r="G30" s="34">
        <f t="shared" si="5"/>
        <v>7978.0499999999993</v>
      </c>
      <c r="H30" s="34">
        <f t="shared" si="6"/>
        <v>7978.0499999999993</v>
      </c>
      <c r="I30" s="104">
        <f t="shared" si="3"/>
        <v>104601.1</v>
      </c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</row>
    <row r="31" spans="1:29" s="88" customFormat="1" ht="15.75" x14ac:dyDescent="0.25">
      <c r="A31" s="47" t="s">
        <v>37</v>
      </c>
      <c r="B31" s="38" t="s">
        <v>48</v>
      </c>
      <c r="C31" s="39" t="s">
        <v>49</v>
      </c>
      <c r="D31" s="116">
        <v>88745</v>
      </c>
      <c r="E31" s="34">
        <v>1100</v>
      </c>
      <c r="F31" s="34">
        <f t="shared" si="4"/>
        <v>87645</v>
      </c>
      <c r="G31" s="34">
        <f t="shared" si="5"/>
        <v>7888.0499999999993</v>
      </c>
      <c r="H31" s="34">
        <f t="shared" si="6"/>
        <v>7888.0499999999993</v>
      </c>
      <c r="I31" s="104">
        <f t="shared" si="3"/>
        <v>103421.1</v>
      </c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89"/>
      <c r="Z31" s="89"/>
      <c r="AA31" s="89"/>
      <c r="AB31" s="89"/>
      <c r="AC31" s="89"/>
    </row>
    <row r="32" spans="1:29" s="88" customFormat="1" ht="15.75" x14ac:dyDescent="0.25">
      <c r="A32" s="47" t="s">
        <v>37</v>
      </c>
      <c r="B32" s="38" t="s">
        <v>50</v>
      </c>
      <c r="C32" s="39" t="s">
        <v>40</v>
      </c>
      <c r="D32" s="116">
        <v>87975</v>
      </c>
      <c r="E32" s="34">
        <v>1100</v>
      </c>
      <c r="F32" s="34">
        <f t="shared" si="4"/>
        <v>86875</v>
      </c>
      <c r="G32" s="34">
        <f t="shared" si="5"/>
        <v>7818.75</v>
      </c>
      <c r="H32" s="34">
        <f t="shared" si="6"/>
        <v>7818.75</v>
      </c>
      <c r="I32" s="104">
        <f t="shared" si="3"/>
        <v>102512.5</v>
      </c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</row>
    <row r="33" spans="1:29" s="90" customFormat="1" ht="15.75" x14ac:dyDescent="0.25">
      <c r="A33" s="47" t="s">
        <v>37</v>
      </c>
      <c r="B33" s="38" t="s">
        <v>51</v>
      </c>
      <c r="C33" s="39" t="s">
        <v>52</v>
      </c>
      <c r="D33" s="116">
        <v>89245</v>
      </c>
      <c r="E33" s="34">
        <v>1100</v>
      </c>
      <c r="F33" s="34">
        <f t="shared" si="4"/>
        <v>88145</v>
      </c>
      <c r="G33" s="34">
        <f t="shared" si="5"/>
        <v>7933.0499999999993</v>
      </c>
      <c r="H33" s="34">
        <f t="shared" si="6"/>
        <v>7933.0499999999993</v>
      </c>
      <c r="I33" s="104">
        <f t="shared" si="3"/>
        <v>104011.1</v>
      </c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</row>
    <row r="34" spans="1:29" s="88" customFormat="1" ht="15.75" x14ac:dyDescent="0.25">
      <c r="A34" s="47" t="s">
        <v>37</v>
      </c>
      <c r="B34" s="38" t="s">
        <v>53</v>
      </c>
      <c r="C34" s="39" t="s">
        <v>54</v>
      </c>
      <c r="D34" s="116">
        <v>89245</v>
      </c>
      <c r="E34" s="34">
        <v>1100</v>
      </c>
      <c r="F34" s="34">
        <f t="shared" si="4"/>
        <v>88145</v>
      </c>
      <c r="G34" s="34">
        <f t="shared" si="5"/>
        <v>7933.0499999999993</v>
      </c>
      <c r="H34" s="34">
        <f t="shared" si="6"/>
        <v>7933.0499999999993</v>
      </c>
      <c r="I34" s="104">
        <f t="shared" si="3"/>
        <v>104011.1</v>
      </c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</row>
    <row r="35" spans="1:29" s="88" customFormat="1" ht="15.75" x14ac:dyDescent="0.25">
      <c r="A35" s="37" t="s">
        <v>59</v>
      </c>
      <c r="B35" s="38" t="s">
        <v>60</v>
      </c>
      <c r="C35" s="39"/>
      <c r="D35" s="116">
        <v>80155</v>
      </c>
      <c r="E35" s="34">
        <v>0</v>
      </c>
      <c r="F35" s="34">
        <f t="shared" si="4"/>
        <v>80155</v>
      </c>
      <c r="G35" s="34">
        <f t="shared" si="5"/>
        <v>7213.95</v>
      </c>
      <c r="H35" s="34">
        <f t="shared" si="6"/>
        <v>7213.95</v>
      </c>
      <c r="I35" s="104">
        <f t="shared" si="3"/>
        <v>94582.9</v>
      </c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</row>
    <row r="36" spans="1:29" s="88" customFormat="1" ht="15.75" x14ac:dyDescent="0.25">
      <c r="A36" s="37" t="s">
        <v>59</v>
      </c>
      <c r="B36" s="38" t="s">
        <v>61</v>
      </c>
      <c r="C36" s="39"/>
      <c r="D36" s="116">
        <v>80155</v>
      </c>
      <c r="E36" s="34">
        <v>0</v>
      </c>
      <c r="F36" s="34">
        <f t="shared" si="4"/>
        <v>80155</v>
      </c>
      <c r="G36" s="34">
        <f t="shared" si="5"/>
        <v>7213.95</v>
      </c>
      <c r="H36" s="34">
        <f t="shared" si="6"/>
        <v>7213.95</v>
      </c>
      <c r="I36" s="104">
        <f t="shared" si="3"/>
        <v>94582.9</v>
      </c>
      <c r="J36" s="89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89"/>
    </row>
    <row r="37" spans="1:29" s="89" customFormat="1" ht="16.5" thickBot="1" x14ac:dyDescent="0.3">
      <c r="A37" s="105"/>
      <c r="B37" s="101"/>
      <c r="C37" s="102"/>
      <c r="D37" s="106"/>
      <c r="E37" s="106"/>
      <c r="F37" s="106"/>
      <c r="G37" s="106"/>
      <c r="H37" s="75"/>
      <c r="I37" s="75"/>
    </row>
    <row r="38" spans="1:29" s="88" customFormat="1" ht="21" thickBot="1" x14ac:dyDescent="0.35">
      <c r="A38" s="233" t="s">
        <v>62</v>
      </c>
      <c r="B38" s="234"/>
      <c r="C38" s="234"/>
      <c r="D38" s="234"/>
      <c r="E38" s="234"/>
      <c r="F38" s="234"/>
      <c r="G38" s="234"/>
      <c r="H38" s="234"/>
      <c r="I38" s="235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</row>
    <row r="39" spans="1:29" s="92" customFormat="1" ht="15.75" x14ac:dyDescent="0.25">
      <c r="A39" s="257" t="s">
        <v>6</v>
      </c>
      <c r="B39" s="257"/>
      <c r="C39" s="118" t="s">
        <v>7</v>
      </c>
      <c r="D39" s="118" t="s">
        <v>169</v>
      </c>
      <c r="E39" s="118" t="s">
        <v>9</v>
      </c>
      <c r="F39" s="118" t="s">
        <v>220</v>
      </c>
      <c r="G39" s="118" t="s">
        <v>182</v>
      </c>
      <c r="H39" s="118" t="s">
        <v>181</v>
      </c>
      <c r="I39" s="118" t="s">
        <v>170</v>
      </c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</row>
    <row r="40" spans="1:29" s="80" customFormat="1" ht="15.75" x14ac:dyDescent="0.25">
      <c r="A40" s="96" t="s">
        <v>23</v>
      </c>
      <c r="B40" s="97" t="s">
        <v>63</v>
      </c>
      <c r="C40" s="98" t="s">
        <v>64</v>
      </c>
      <c r="D40" s="34">
        <v>84170</v>
      </c>
      <c r="E40" s="34">
        <v>1100</v>
      </c>
      <c r="F40" s="34">
        <f>D40-E40</f>
        <v>83070</v>
      </c>
      <c r="G40" s="34">
        <f>F40*9%</f>
        <v>7476.2999999999993</v>
      </c>
      <c r="H40" s="34">
        <f>F40*9%</f>
        <v>7476.2999999999993</v>
      </c>
      <c r="I40" s="104">
        <f t="shared" ref="I40:I64" si="7">D40-E40+G40+H40</f>
        <v>98022.6</v>
      </c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</row>
    <row r="41" spans="1:29" s="80" customFormat="1" ht="15.75" x14ac:dyDescent="0.25">
      <c r="A41" s="37" t="s">
        <v>65</v>
      </c>
      <c r="B41" s="38" t="s">
        <v>66</v>
      </c>
      <c r="C41" s="55" t="s">
        <v>67</v>
      </c>
      <c r="D41" s="34">
        <v>84870</v>
      </c>
      <c r="E41" s="34">
        <v>1100</v>
      </c>
      <c r="F41" s="34">
        <f>D41-E41</f>
        <v>83770</v>
      </c>
      <c r="G41" s="34">
        <f>F41*9%</f>
        <v>7539.2999999999993</v>
      </c>
      <c r="H41" s="34">
        <f>F41*9%</f>
        <v>7539.2999999999993</v>
      </c>
      <c r="I41" s="104">
        <f t="shared" si="7"/>
        <v>98848.6</v>
      </c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</row>
    <row r="42" spans="1:29" s="80" customFormat="1" ht="15.75" x14ac:dyDescent="0.25">
      <c r="A42" s="37" t="s">
        <v>68</v>
      </c>
      <c r="B42" s="57" t="s">
        <v>69</v>
      </c>
      <c r="C42" s="55" t="s">
        <v>70</v>
      </c>
      <c r="D42" s="116"/>
      <c r="E42" s="34"/>
      <c r="F42" s="34"/>
      <c r="G42" s="34"/>
      <c r="H42" s="34"/>
      <c r="I42" s="104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</row>
    <row r="43" spans="1:29" s="88" customFormat="1" ht="15.75" x14ac:dyDescent="0.25">
      <c r="A43" s="37" t="s">
        <v>71</v>
      </c>
      <c r="B43" s="38" t="s">
        <v>72</v>
      </c>
      <c r="C43" s="55" t="s">
        <v>73</v>
      </c>
      <c r="D43" s="116">
        <v>83370</v>
      </c>
      <c r="E43" s="34">
        <v>1100</v>
      </c>
      <c r="F43" s="34">
        <f t="shared" ref="F43:F45" si="8">D43-E43</f>
        <v>82270</v>
      </c>
      <c r="G43" s="34">
        <f t="shared" ref="G43:G45" si="9">F43*9%</f>
        <v>7404.2999999999993</v>
      </c>
      <c r="H43" s="34">
        <f t="shared" ref="H43:H45" si="10">F43*9%</f>
        <v>7404.2999999999993</v>
      </c>
      <c r="I43" s="104">
        <f t="shared" si="7"/>
        <v>97078.6</v>
      </c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</row>
    <row r="44" spans="1:29" s="90" customFormat="1" ht="15.75" x14ac:dyDescent="0.25">
      <c r="A44" s="37" t="s">
        <v>71</v>
      </c>
      <c r="B44" s="38" t="s">
        <v>74</v>
      </c>
      <c r="C44" s="55" t="s">
        <v>40</v>
      </c>
      <c r="D44" s="116">
        <v>82870</v>
      </c>
      <c r="E44" s="34">
        <v>1100</v>
      </c>
      <c r="F44" s="34">
        <f t="shared" si="8"/>
        <v>81770</v>
      </c>
      <c r="G44" s="34">
        <f t="shared" si="9"/>
        <v>7359.3</v>
      </c>
      <c r="H44" s="34">
        <f t="shared" si="10"/>
        <v>7359.3</v>
      </c>
      <c r="I44" s="104">
        <f t="shared" si="7"/>
        <v>96488.6</v>
      </c>
      <c r="J44" s="91"/>
      <c r="K44" s="91"/>
      <c r="L44" s="91"/>
      <c r="M44" s="91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</row>
    <row r="45" spans="1:29" s="88" customFormat="1" ht="15.75" x14ac:dyDescent="0.25">
      <c r="A45" s="37" t="s">
        <v>75</v>
      </c>
      <c r="B45" s="38" t="s">
        <v>76</v>
      </c>
      <c r="C45" s="55" t="s">
        <v>40</v>
      </c>
      <c r="D45" s="116">
        <v>84370</v>
      </c>
      <c r="E45" s="34">
        <v>1100</v>
      </c>
      <c r="F45" s="34">
        <f t="shared" si="8"/>
        <v>83270</v>
      </c>
      <c r="G45" s="34">
        <f t="shared" si="9"/>
        <v>7494.2999999999993</v>
      </c>
      <c r="H45" s="34">
        <f t="shared" si="10"/>
        <v>7494.2999999999993</v>
      </c>
      <c r="I45" s="104">
        <f t="shared" si="7"/>
        <v>98258.6</v>
      </c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</row>
    <row r="46" spans="1:29" s="88" customFormat="1" ht="15.75" x14ac:dyDescent="0.25">
      <c r="A46" s="37" t="s">
        <v>71</v>
      </c>
      <c r="B46" s="38" t="s">
        <v>77</v>
      </c>
      <c r="C46" s="55" t="s">
        <v>40</v>
      </c>
      <c r="D46" s="116"/>
      <c r="E46" s="34"/>
      <c r="F46" s="34"/>
      <c r="G46" s="34"/>
      <c r="H46" s="34"/>
      <c r="I46" s="104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</row>
    <row r="47" spans="1:29" s="88" customFormat="1" ht="15.75" x14ac:dyDescent="0.25">
      <c r="A47" s="37" t="s">
        <v>78</v>
      </c>
      <c r="B47" s="38" t="s">
        <v>79</v>
      </c>
      <c r="C47" s="55" t="s">
        <v>80</v>
      </c>
      <c r="D47" s="116">
        <v>82650</v>
      </c>
      <c r="E47" s="34">
        <v>1100</v>
      </c>
      <c r="F47" s="34">
        <f>D47-E47</f>
        <v>81550</v>
      </c>
      <c r="G47" s="34">
        <f>F47*9%</f>
        <v>7339.5</v>
      </c>
      <c r="H47" s="34">
        <f>F47*9%</f>
        <v>7339.5</v>
      </c>
      <c r="I47" s="104">
        <f t="shared" si="7"/>
        <v>96229</v>
      </c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</row>
    <row r="48" spans="1:29" s="88" customFormat="1" ht="15.75" x14ac:dyDescent="0.25">
      <c r="A48" s="37" t="s">
        <v>87</v>
      </c>
      <c r="B48" s="38" t="s">
        <v>88</v>
      </c>
      <c r="C48" s="55" t="s">
        <v>89</v>
      </c>
      <c r="D48" s="116"/>
      <c r="E48" s="34"/>
      <c r="F48" s="34"/>
      <c r="G48" s="34"/>
      <c r="H48" s="34"/>
      <c r="I48" s="104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</row>
    <row r="49" spans="1:29" s="90" customFormat="1" ht="15.75" x14ac:dyDescent="0.25">
      <c r="A49" s="37" t="s">
        <v>90</v>
      </c>
      <c r="B49" s="38" t="s">
        <v>91</v>
      </c>
      <c r="C49" s="58" t="s">
        <v>92</v>
      </c>
      <c r="D49" s="116">
        <v>84510</v>
      </c>
      <c r="E49" s="34">
        <v>1100</v>
      </c>
      <c r="F49" s="34">
        <f t="shared" ref="F49:F53" si="11">D49-E49</f>
        <v>83410</v>
      </c>
      <c r="G49" s="34">
        <f t="shared" ref="G49:G53" si="12">F49*9%</f>
        <v>7506.9</v>
      </c>
      <c r="H49" s="34">
        <f t="shared" ref="H49:H53" si="13">F49*9%</f>
        <v>7506.9</v>
      </c>
      <c r="I49" s="104">
        <f t="shared" si="7"/>
        <v>98423.799999999988</v>
      </c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</row>
    <row r="50" spans="1:29" s="90" customFormat="1" ht="15.75" x14ac:dyDescent="0.25">
      <c r="A50" s="37" t="s">
        <v>90</v>
      </c>
      <c r="B50" s="38" t="s">
        <v>93</v>
      </c>
      <c r="C50" s="58" t="s">
        <v>94</v>
      </c>
      <c r="D50" s="116">
        <v>84510</v>
      </c>
      <c r="E50" s="34">
        <v>1100</v>
      </c>
      <c r="F50" s="34">
        <f t="shared" si="11"/>
        <v>83410</v>
      </c>
      <c r="G50" s="34">
        <f t="shared" si="12"/>
        <v>7506.9</v>
      </c>
      <c r="H50" s="34">
        <f t="shared" si="13"/>
        <v>7506.9</v>
      </c>
      <c r="I50" s="104">
        <f t="shared" si="7"/>
        <v>98423.799999999988</v>
      </c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</row>
    <row r="51" spans="1:29" s="88" customFormat="1" ht="15.75" x14ac:dyDescent="0.25">
      <c r="A51" s="37" t="s">
        <v>95</v>
      </c>
      <c r="B51" s="38" t="s">
        <v>96</v>
      </c>
      <c r="C51" s="58" t="s">
        <v>97</v>
      </c>
      <c r="D51" s="36">
        <v>86490</v>
      </c>
      <c r="E51" s="34">
        <v>1100</v>
      </c>
      <c r="F51" s="34">
        <f t="shared" si="11"/>
        <v>85390</v>
      </c>
      <c r="G51" s="34">
        <f t="shared" si="12"/>
        <v>7685.0999999999995</v>
      </c>
      <c r="H51" s="34">
        <f t="shared" si="13"/>
        <v>7685.0999999999995</v>
      </c>
      <c r="I51" s="104">
        <f t="shared" si="7"/>
        <v>100760.20000000001</v>
      </c>
      <c r="J51" s="89"/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</row>
    <row r="52" spans="1:29" s="88" customFormat="1" ht="15.75" x14ac:dyDescent="0.25">
      <c r="A52" s="37" t="s">
        <v>95</v>
      </c>
      <c r="B52" s="38" t="s">
        <v>98</v>
      </c>
      <c r="C52" s="58" t="s">
        <v>97</v>
      </c>
      <c r="D52" s="36">
        <v>87860</v>
      </c>
      <c r="E52" s="34">
        <v>1100</v>
      </c>
      <c r="F52" s="34">
        <f t="shared" si="11"/>
        <v>86760</v>
      </c>
      <c r="G52" s="34">
        <f t="shared" si="12"/>
        <v>7808.4</v>
      </c>
      <c r="H52" s="34">
        <f t="shared" si="13"/>
        <v>7808.4</v>
      </c>
      <c r="I52" s="104">
        <f t="shared" si="7"/>
        <v>102376.79999999999</v>
      </c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</row>
    <row r="53" spans="1:29" s="88" customFormat="1" ht="15.75" x14ac:dyDescent="0.25">
      <c r="A53" s="37" t="s">
        <v>101</v>
      </c>
      <c r="B53" s="38" t="s">
        <v>102</v>
      </c>
      <c r="C53" s="58" t="s">
        <v>103</v>
      </c>
      <c r="D53" s="116">
        <v>89770</v>
      </c>
      <c r="E53" s="34">
        <v>1100</v>
      </c>
      <c r="F53" s="34">
        <f t="shared" si="11"/>
        <v>88670</v>
      </c>
      <c r="G53" s="34">
        <f t="shared" si="12"/>
        <v>7980.2999999999993</v>
      </c>
      <c r="H53" s="34">
        <f t="shared" si="13"/>
        <v>7980.2999999999993</v>
      </c>
      <c r="I53" s="104">
        <f t="shared" si="7"/>
        <v>104630.6</v>
      </c>
      <c r="J53" s="89"/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</row>
    <row r="54" spans="1:29" s="88" customFormat="1" ht="15.75" x14ac:dyDescent="0.25">
      <c r="A54" s="37" t="s">
        <v>104</v>
      </c>
      <c r="B54" s="38" t="s">
        <v>105</v>
      </c>
      <c r="C54" s="58" t="s">
        <v>106</v>
      </c>
      <c r="D54" s="116"/>
      <c r="E54" s="34"/>
      <c r="F54" s="34"/>
      <c r="G54" s="34"/>
      <c r="H54" s="34"/>
      <c r="I54" s="104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</row>
    <row r="55" spans="1:29" s="88" customFormat="1" ht="15.75" x14ac:dyDescent="0.25">
      <c r="A55" s="37" t="s">
        <v>104</v>
      </c>
      <c r="B55" s="38" t="s">
        <v>107</v>
      </c>
      <c r="C55" s="39" t="s">
        <v>94</v>
      </c>
      <c r="D55" s="33">
        <v>90870</v>
      </c>
      <c r="E55" s="34">
        <v>1100</v>
      </c>
      <c r="F55" s="34">
        <f>D55-E55</f>
        <v>89770</v>
      </c>
      <c r="G55" s="34">
        <f>F55*9%</f>
        <v>8079.2999999999993</v>
      </c>
      <c r="H55" s="34">
        <f>F55*9%</f>
        <v>8079.2999999999993</v>
      </c>
      <c r="I55" s="104">
        <f t="shared" si="7"/>
        <v>105928.6</v>
      </c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</row>
    <row r="56" spans="1:29" s="92" customFormat="1" x14ac:dyDescent="0.2">
      <c r="A56" s="37" t="s">
        <v>95</v>
      </c>
      <c r="B56" s="38" t="s">
        <v>99</v>
      </c>
      <c r="C56" s="58" t="s">
        <v>100</v>
      </c>
      <c r="D56" s="33"/>
      <c r="E56" s="34"/>
      <c r="F56" s="34"/>
      <c r="G56" s="34"/>
      <c r="H56" s="34"/>
      <c r="I56" s="10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4"/>
      <c r="AC56" s="74"/>
    </row>
    <row r="57" spans="1:29" s="88" customFormat="1" ht="15.75" x14ac:dyDescent="0.25">
      <c r="A57" s="37" t="s">
        <v>81</v>
      </c>
      <c r="B57" s="38" t="s">
        <v>82</v>
      </c>
      <c r="C57" s="55" t="s">
        <v>83</v>
      </c>
      <c r="D57" s="33">
        <v>85710</v>
      </c>
      <c r="E57" s="34">
        <v>1100</v>
      </c>
      <c r="F57" s="34">
        <f t="shared" ref="F57:F64" si="14">D57-E57</f>
        <v>84610</v>
      </c>
      <c r="G57" s="34">
        <f t="shared" ref="G57:G64" si="15">F57*9%</f>
        <v>7614.9</v>
      </c>
      <c r="H57" s="34">
        <f t="shared" ref="H57:H64" si="16">F57*9%</f>
        <v>7614.9</v>
      </c>
      <c r="I57" s="104">
        <f t="shared" si="7"/>
        <v>99839.799999999988</v>
      </c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</row>
    <row r="58" spans="1:29" s="90" customFormat="1" ht="15.75" x14ac:dyDescent="0.25">
      <c r="A58" s="37" t="s">
        <v>84</v>
      </c>
      <c r="B58" s="38" t="s">
        <v>85</v>
      </c>
      <c r="C58" s="55" t="s">
        <v>86</v>
      </c>
      <c r="D58" s="116">
        <v>93296</v>
      </c>
      <c r="E58" s="34">
        <v>1100</v>
      </c>
      <c r="F58" s="34">
        <f t="shared" si="14"/>
        <v>92196</v>
      </c>
      <c r="G58" s="34">
        <f t="shared" si="15"/>
        <v>8297.64</v>
      </c>
      <c r="H58" s="34">
        <f t="shared" si="16"/>
        <v>8297.64</v>
      </c>
      <c r="I58" s="104">
        <f t="shared" si="7"/>
        <v>108791.28</v>
      </c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</row>
    <row r="59" spans="1:29" s="88" customFormat="1" ht="15.75" x14ac:dyDescent="0.25">
      <c r="A59" s="37" t="s">
        <v>59</v>
      </c>
      <c r="B59" s="38" t="s">
        <v>108</v>
      </c>
      <c r="C59" s="59"/>
      <c r="D59" s="116">
        <v>77640</v>
      </c>
      <c r="E59" s="34">
        <v>0</v>
      </c>
      <c r="F59" s="34">
        <f t="shared" si="14"/>
        <v>77640</v>
      </c>
      <c r="G59" s="34">
        <f t="shared" si="15"/>
        <v>6987.5999999999995</v>
      </c>
      <c r="H59" s="34">
        <f t="shared" si="16"/>
        <v>6987.5999999999995</v>
      </c>
      <c r="I59" s="104">
        <f t="shared" si="7"/>
        <v>91615.200000000012</v>
      </c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</row>
    <row r="60" spans="1:29" s="88" customFormat="1" ht="15.75" x14ac:dyDescent="0.25">
      <c r="A60" s="37" t="s">
        <v>59</v>
      </c>
      <c r="B60" s="38" t="s">
        <v>109</v>
      </c>
      <c r="C60" s="59"/>
      <c r="D60" s="116">
        <v>72916</v>
      </c>
      <c r="E60" s="34">
        <v>0</v>
      </c>
      <c r="F60" s="34">
        <f t="shared" si="14"/>
        <v>72916</v>
      </c>
      <c r="G60" s="34">
        <f t="shared" si="15"/>
        <v>6562.44</v>
      </c>
      <c r="H60" s="34">
        <f t="shared" si="16"/>
        <v>6562.44</v>
      </c>
      <c r="I60" s="104">
        <f t="shared" si="7"/>
        <v>86040.88</v>
      </c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</row>
    <row r="61" spans="1:29" s="88" customFormat="1" ht="15.75" x14ac:dyDescent="0.25">
      <c r="A61" s="37" t="s">
        <v>59</v>
      </c>
      <c r="B61" s="38" t="s">
        <v>111</v>
      </c>
      <c r="C61" s="59"/>
      <c r="D61" s="116">
        <v>78190</v>
      </c>
      <c r="E61" s="34">
        <v>0</v>
      </c>
      <c r="F61" s="34">
        <f t="shared" si="14"/>
        <v>78190</v>
      </c>
      <c r="G61" s="34">
        <f t="shared" si="15"/>
        <v>7037.0999999999995</v>
      </c>
      <c r="H61" s="34">
        <f t="shared" si="16"/>
        <v>7037.0999999999995</v>
      </c>
      <c r="I61" s="104">
        <f t="shared" si="7"/>
        <v>92264.200000000012</v>
      </c>
      <c r="J61" s="89"/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</row>
    <row r="62" spans="1:29" s="88" customFormat="1" ht="15.75" x14ac:dyDescent="0.25">
      <c r="A62" s="37" t="s">
        <v>59</v>
      </c>
      <c r="B62" s="38" t="s">
        <v>110</v>
      </c>
      <c r="C62" s="59"/>
      <c r="D62" s="116">
        <v>76240</v>
      </c>
      <c r="E62" s="34">
        <v>0</v>
      </c>
      <c r="F62" s="34">
        <f t="shared" si="14"/>
        <v>76240</v>
      </c>
      <c r="G62" s="34">
        <f t="shared" si="15"/>
        <v>6861.5999999999995</v>
      </c>
      <c r="H62" s="34">
        <f t="shared" si="16"/>
        <v>6861.5999999999995</v>
      </c>
      <c r="I62" s="104">
        <f t="shared" si="7"/>
        <v>89963.200000000012</v>
      </c>
      <c r="J62" s="89"/>
      <c r="K62" s="89"/>
      <c r="L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</row>
    <row r="63" spans="1:29" s="88" customFormat="1" ht="15.75" x14ac:dyDescent="0.25">
      <c r="A63" s="37" t="s">
        <v>59</v>
      </c>
      <c r="B63" s="38" t="s">
        <v>112</v>
      </c>
      <c r="C63" s="59"/>
      <c r="D63" s="116">
        <v>79380</v>
      </c>
      <c r="E63" s="34">
        <v>0</v>
      </c>
      <c r="F63" s="34">
        <f t="shared" si="14"/>
        <v>79380</v>
      </c>
      <c r="G63" s="34">
        <f t="shared" si="15"/>
        <v>7144.2</v>
      </c>
      <c r="H63" s="34">
        <f t="shared" si="16"/>
        <v>7144.2</v>
      </c>
      <c r="I63" s="104">
        <f t="shared" si="7"/>
        <v>93668.4</v>
      </c>
      <c r="J63" s="89"/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</row>
    <row r="64" spans="1:29" s="88" customFormat="1" ht="16.5" thickBot="1" x14ac:dyDescent="0.3">
      <c r="A64" s="60" t="s">
        <v>59</v>
      </c>
      <c r="B64" s="61" t="s">
        <v>113</v>
      </c>
      <c r="C64" s="59"/>
      <c r="D64" s="116">
        <v>79340</v>
      </c>
      <c r="E64" s="34">
        <v>0</v>
      </c>
      <c r="F64" s="34">
        <f t="shared" si="14"/>
        <v>79340</v>
      </c>
      <c r="G64" s="34">
        <f t="shared" si="15"/>
        <v>7140.5999999999995</v>
      </c>
      <c r="H64" s="34">
        <f t="shared" si="16"/>
        <v>7140.5999999999995</v>
      </c>
      <c r="I64" s="104">
        <f t="shared" si="7"/>
        <v>93621.200000000012</v>
      </c>
      <c r="J64" s="89"/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</row>
    <row r="65" spans="1:29" s="88" customFormat="1" ht="16.5" thickBot="1" x14ac:dyDescent="0.3">
      <c r="A65" s="74"/>
      <c r="B65" s="76"/>
      <c r="C65" s="77"/>
      <c r="D65" s="78"/>
      <c r="E65" s="78"/>
      <c r="F65" s="78"/>
      <c r="G65" s="78"/>
      <c r="H65" s="78"/>
      <c r="I65" s="75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</row>
    <row r="66" spans="1:29" s="88" customFormat="1" ht="16.5" thickBot="1" x14ac:dyDescent="0.3">
      <c r="A66" s="245" t="s">
        <v>114</v>
      </c>
      <c r="B66" s="246"/>
      <c r="C66" s="246"/>
      <c r="D66" s="246"/>
      <c r="E66" s="246"/>
      <c r="F66" s="246"/>
      <c r="G66" s="246"/>
      <c r="H66" s="246"/>
      <c r="I66" s="247"/>
      <c r="J66" s="89"/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</row>
    <row r="67" spans="1:29" s="88" customFormat="1" ht="15.75" x14ac:dyDescent="0.25">
      <c r="A67" s="257" t="s">
        <v>6</v>
      </c>
      <c r="B67" s="257"/>
      <c r="C67" s="118" t="s">
        <v>7</v>
      </c>
      <c r="D67" s="118" t="s">
        <v>169</v>
      </c>
      <c r="E67" s="118" t="s">
        <v>9</v>
      </c>
      <c r="F67" s="118" t="s">
        <v>220</v>
      </c>
      <c r="G67" s="118" t="s">
        <v>182</v>
      </c>
      <c r="H67" s="118" t="s">
        <v>181</v>
      </c>
      <c r="I67" s="118" t="s">
        <v>170</v>
      </c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</row>
    <row r="68" spans="1:29" s="88" customFormat="1" ht="15.75" x14ac:dyDescent="0.25">
      <c r="A68" s="69" t="s">
        <v>120</v>
      </c>
      <c r="B68" s="70" t="s">
        <v>121</v>
      </c>
      <c r="C68" s="39" t="s">
        <v>64</v>
      </c>
      <c r="D68" s="117">
        <v>84270</v>
      </c>
      <c r="E68" s="34">
        <v>1100</v>
      </c>
      <c r="F68" s="34">
        <f>D68-E68</f>
        <v>83170</v>
      </c>
      <c r="G68" s="34">
        <f>F68*9%</f>
        <v>7485.2999999999993</v>
      </c>
      <c r="H68" s="34">
        <f>F68*9%</f>
        <v>7485.2999999999993</v>
      </c>
      <c r="I68" s="104">
        <f t="shared" ref="I68:I78" si="17">D68-E68+G68+H68</f>
        <v>98140.6</v>
      </c>
      <c r="J68" s="89"/>
      <c r="K68" s="89"/>
      <c r="L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</row>
    <row r="69" spans="1:29" s="88" customFormat="1" ht="15.75" x14ac:dyDescent="0.25">
      <c r="A69" s="69" t="s">
        <v>120</v>
      </c>
      <c r="B69" s="70" t="s">
        <v>122</v>
      </c>
      <c r="C69" s="39" t="s">
        <v>123</v>
      </c>
      <c r="D69" s="117">
        <v>84720</v>
      </c>
      <c r="E69" s="34">
        <v>1100</v>
      </c>
      <c r="F69" s="34">
        <f t="shared" ref="F69:F78" si="18">D69-E69</f>
        <v>83620</v>
      </c>
      <c r="G69" s="34">
        <f t="shared" ref="G69:G78" si="19">F69*9%</f>
        <v>7525.7999999999993</v>
      </c>
      <c r="H69" s="34">
        <f t="shared" ref="H69:H78" si="20">F69*9%</f>
        <v>7525.7999999999993</v>
      </c>
      <c r="I69" s="104">
        <f t="shared" si="17"/>
        <v>98671.6</v>
      </c>
      <c r="J69" s="89"/>
      <c r="K69" s="89"/>
      <c r="L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</row>
    <row r="70" spans="1:29" s="80" customFormat="1" ht="15.75" x14ac:dyDescent="0.25">
      <c r="A70" s="69" t="s">
        <v>120</v>
      </c>
      <c r="B70" s="70" t="s">
        <v>124</v>
      </c>
      <c r="C70" s="39" t="s">
        <v>123</v>
      </c>
      <c r="D70" s="116">
        <v>85220</v>
      </c>
      <c r="E70" s="34">
        <v>1100</v>
      </c>
      <c r="F70" s="34">
        <f t="shared" si="18"/>
        <v>84120</v>
      </c>
      <c r="G70" s="34">
        <f t="shared" si="19"/>
        <v>7570.7999999999993</v>
      </c>
      <c r="H70" s="34">
        <f t="shared" si="20"/>
        <v>7570.7999999999993</v>
      </c>
      <c r="I70" s="104">
        <f t="shared" si="17"/>
        <v>99261.6</v>
      </c>
      <c r="J70" s="93"/>
      <c r="K70" s="93"/>
      <c r="L70" s="93"/>
      <c r="M70" s="93"/>
      <c r="N70" s="93"/>
      <c r="O70" s="93"/>
      <c r="P70" s="93"/>
      <c r="Q70" s="93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</row>
    <row r="71" spans="1:29" s="80" customFormat="1" ht="15.75" x14ac:dyDescent="0.25">
      <c r="A71" s="69" t="s">
        <v>125</v>
      </c>
      <c r="B71" s="70" t="s">
        <v>126</v>
      </c>
      <c r="C71" s="39" t="s">
        <v>127</v>
      </c>
      <c r="D71" s="116">
        <v>85620</v>
      </c>
      <c r="E71" s="34">
        <v>1100</v>
      </c>
      <c r="F71" s="34">
        <f t="shared" si="18"/>
        <v>84520</v>
      </c>
      <c r="G71" s="34">
        <f t="shared" si="19"/>
        <v>7606.7999999999993</v>
      </c>
      <c r="H71" s="34">
        <f t="shared" si="20"/>
        <v>7606.7999999999993</v>
      </c>
      <c r="I71" s="104">
        <f t="shared" si="17"/>
        <v>99733.6</v>
      </c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</row>
    <row r="72" spans="1:29" s="80" customFormat="1" ht="15.75" x14ac:dyDescent="0.25">
      <c r="A72" s="69" t="s">
        <v>128</v>
      </c>
      <c r="B72" s="70" t="s">
        <v>129</v>
      </c>
      <c r="C72" s="39" t="s">
        <v>130</v>
      </c>
      <c r="D72" s="116">
        <v>87770</v>
      </c>
      <c r="E72" s="34">
        <v>1100</v>
      </c>
      <c r="F72" s="34">
        <f t="shared" si="18"/>
        <v>86670</v>
      </c>
      <c r="G72" s="34">
        <f t="shared" si="19"/>
        <v>7800.2999999999993</v>
      </c>
      <c r="H72" s="34">
        <f t="shared" si="20"/>
        <v>7800.2999999999993</v>
      </c>
      <c r="I72" s="104">
        <f t="shared" si="17"/>
        <v>102270.6</v>
      </c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</row>
    <row r="73" spans="1:29" s="77" customFormat="1" x14ac:dyDescent="0.2">
      <c r="A73" s="69" t="s">
        <v>128</v>
      </c>
      <c r="B73" s="70" t="s">
        <v>131</v>
      </c>
      <c r="C73" s="39" t="s">
        <v>130</v>
      </c>
      <c r="D73" s="116">
        <v>89560</v>
      </c>
      <c r="E73" s="34">
        <v>1100</v>
      </c>
      <c r="F73" s="34">
        <f t="shared" si="18"/>
        <v>88460</v>
      </c>
      <c r="G73" s="34">
        <f t="shared" si="19"/>
        <v>7961.4</v>
      </c>
      <c r="H73" s="34">
        <f t="shared" si="20"/>
        <v>7961.4</v>
      </c>
      <c r="I73" s="104">
        <f t="shared" si="17"/>
        <v>104382.79999999999</v>
      </c>
      <c r="J73" s="66"/>
      <c r="K73" s="66"/>
      <c r="L73" s="66"/>
      <c r="M73" s="66"/>
      <c r="N73" s="66"/>
      <c r="O73" s="66"/>
      <c r="P73" s="66"/>
      <c r="Q73" s="66"/>
      <c r="R73" s="66"/>
      <c r="S73" s="66"/>
      <c r="T73" s="66"/>
      <c r="U73" s="66"/>
      <c r="V73" s="66"/>
      <c r="W73" s="66"/>
      <c r="X73" s="66"/>
      <c r="Y73" s="66"/>
      <c r="Z73" s="66"/>
      <c r="AA73" s="66"/>
      <c r="AB73" s="66"/>
      <c r="AC73" s="66"/>
    </row>
    <row r="74" spans="1:29" s="90" customFormat="1" ht="15.75" x14ac:dyDescent="0.25">
      <c r="A74" s="69" t="s">
        <v>115</v>
      </c>
      <c r="B74" s="70" t="s">
        <v>116</v>
      </c>
      <c r="C74" s="39" t="s">
        <v>117</v>
      </c>
      <c r="D74" s="116">
        <v>88570</v>
      </c>
      <c r="E74" s="34">
        <v>1100</v>
      </c>
      <c r="F74" s="34">
        <f t="shared" si="18"/>
        <v>87470</v>
      </c>
      <c r="G74" s="34">
        <f t="shared" si="19"/>
        <v>7872.2999999999993</v>
      </c>
      <c r="H74" s="34">
        <f t="shared" si="20"/>
        <v>7872.2999999999993</v>
      </c>
      <c r="I74" s="104">
        <f t="shared" si="17"/>
        <v>103214.6</v>
      </c>
      <c r="J74" s="91"/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</row>
    <row r="75" spans="1:29" s="90" customFormat="1" ht="15.75" x14ac:dyDescent="0.25">
      <c r="A75" s="71" t="s">
        <v>115</v>
      </c>
      <c r="B75" s="72" t="s">
        <v>118</v>
      </c>
      <c r="C75" s="39" t="s">
        <v>119</v>
      </c>
      <c r="D75" s="116">
        <v>88870</v>
      </c>
      <c r="E75" s="34">
        <v>1100</v>
      </c>
      <c r="F75" s="34">
        <f t="shared" si="18"/>
        <v>87770</v>
      </c>
      <c r="G75" s="34">
        <f t="shared" si="19"/>
        <v>7899.2999999999993</v>
      </c>
      <c r="H75" s="34">
        <f t="shared" si="20"/>
        <v>7899.2999999999993</v>
      </c>
      <c r="I75" s="104">
        <f t="shared" si="17"/>
        <v>103568.6</v>
      </c>
      <c r="J75" s="91"/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</row>
    <row r="76" spans="1:29" s="88" customFormat="1" ht="15.75" x14ac:dyDescent="0.25">
      <c r="A76" s="37" t="s">
        <v>59</v>
      </c>
      <c r="B76" s="38" t="s">
        <v>132</v>
      </c>
      <c r="C76" s="59"/>
      <c r="D76" s="116">
        <v>76640</v>
      </c>
      <c r="E76" s="34">
        <v>0</v>
      </c>
      <c r="F76" s="34">
        <f t="shared" si="18"/>
        <v>76640</v>
      </c>
      <c r="G76" s="34">
        <f t="shared" si="19"/>
        <v>6897.5999999999995</v>
      </c>
      <c r="H76" s="34">
        <f t="shared" si="20"/>
        <v>6897.5999999999995</v>
      </c>
      <c r="I76" s="104">
        <f t="shared" si="17"/>
        <v>90435.200000000012</v>
      </c>
      <c r="J76" s="89"/>
      <c r="K76" s="89"/>
      <c r="L76" s="89"/>
      <c r="M76" s="89"/>
      <c r="N76" s="89"/>
      <c r="O76" s="89"/>
      <c r="P76" s="89"/>
      <c r="Q76" s="89"/>
      <c r="R76" s="89"/>
      <c r="S76" s="89"/>
      <c r="T76" s="89"/>
      <c r="U76" s="89"/>
      <c r="V76" s="89"/>
      <c r="W76" s="89"/>
      <c r="X76" s="89"/>
      <c r="Y76" s="89"/>
      <c r="Z76" s="89"/>
      <c r="AA76" s="89"/>
      <c r="AB76" s="89"/>
      <c r="AC76" s="89"/>
    </row>
    <row r="77" spans="1:29" s="88" customFormat="1" ht="15.75" x14ac:dyDescent="0.25">
      <c r="A77" s="37" t="s">
        <v>59</v>
      </c>
      <c r="B77" s="38" t="s">
        <v>133</v>
      </c>
      <c r="C77" s="59"/>
      <c r="D77" s="116">
        <v>78490</v>
      </c>
      <c r="E77" s="34">
        <v>0</v>
      </c>
      <c r="F77" s="34">
        <f t="shared" si="18"/>
        <v>78490</v>
      </c>
      <c r="G77" s="34">
        <f t="shared" si="19"/>
        <v>7064.0999999999995</v>
      </c>
      <c r="H77" s="34">
        <f t="shared" si="20"/>
        <v>7064.0999999999995</v>
      </c>
      <c r="I77" s="104">
        <f t="shared" si="17"/>
        <v>92618.200000000012</v>
      </c>
      <c r="J77" s="89"/>
      <c r="K77" s="89"/>
      <c r="L77" s="89"/>
      <c r="M77" s="89"/>
      <c r="N77" s="89"/>
      <c r="O77" s="89"/>
      <c r="P77" s="89"/>
      <c r="Q77" s="89"/>
      <c r="R77" s="89"/>
      <c r="S77" s="89"/>
      <c r="T77" s="89"/>
      <c r="U77" s="89"/>
      <c r="V77" s="89"/>
      <c r="W77" s="89"/>
      <c r="X77" s="89"/>
      <c r="Y77" s="89"/>
      <c r="Z77" s="89"/>
      <c r="AA77" s="89"/>
      <c r="AB77" s="89"/>
      <c r="AC77" s="89"/>
    </row>
    <row r="78" spans="1:29" s="88" customFormat="1" ht="15.75" x14ac:dyDescent="0.25">
      <c r="A78" s="180" t="s">
        <v>59</v>
      </c>
      <c r="B78" s="101" t="s">
        <v>134</v>
      </c>
      <c r="C78" s="181"/>
      <c r="D78" s="36">
        <v>77390</v>
      </c>
      <c r="E78" s="182">
        <v>0</v>
      </c>
      <c r="F78" s="34">
        <f t="shared" si="18"/>
        <v>77390</v>
      </c>
      <c r="G78" s="34">
        <f t="shared" si="19"/>
        <v>6965.0999999999995</v>
      </c>
      <c r="H78" s="34">
        <f t="shared" si="20"/>
        <v>6965.0999999999995</v>
      </c>
      <c r="I78" s="104">
        <f t="shared" si="17"/>
        <v>91320.200000000012</v>
      </c>
      <c r="J78" s="89"/>
      <c r="K78" s="89"/>
      <c r="L78" s="89"/>
      <c r="M78" s="89"/>
      <c r="N78" s="89"/>
      <c r="O78" s="89"/>
      <c r="P78" s="89"/>
      <c r="Q78" s="89"/>
      <c r="R78" s="89"/>
      <c r="S78" s="89"/>
      <c r="T78" s="89"/>
      <c r="U78" s="89"/>
      <c r="V78" s="89"/>
      <c r="W78" s="89"/>
      <c r="X78" s="89"/>
      <c r="Y78" s="89"/>
      <c r="Z78" s="89"/>
      <c r="AA78" s="89"/>
      <c r="AB78" s="89"/>
      <c r="AC78" s="89"/>
    </row>
    <row r="79" spans="1:29" s="88" customFormat="1" ht="15.75" x14ac:dyDescent="0.25">
      <c r="A79" s="95"/>
      <c r="B79" s="38"/>
      <c r="C79" s="59"/>
      <c r="D79" s="33"/>
      <c r="E79" s="33"/>
      <c r="F79" s="79"/>
      <c r="G79" s="79"/>
      <c r="H79" s="79"/>
      <c r="I79" s="67"/>
      <c r="J79" s="89"/>
      <c r="K79" s="89"/>
      <c r="L79" s="89"/>
      <c r="M79" s="89"/>
      <c r="N79" s="89"/>
      <c r="O79" s="89"/>
      <c r="P79" s="89"/>
      <c r="Q79" s="89"/>
      <c r="R79" s="89"/>
      <c r="S79" s="89"/>
      <c r="T79" s="89"/>
      <c r="U79" s="89"/>
      <c r="V79" s="89"/>
      <c r="W79" s="89"/>
      <c r="X79" s="89"/>
      <c r="Y79" s="89"/>
      <c r="Z79" s="89"/>
      <c r="AA79" s="89"/>
      <c r="AB79" s="89"/>
      <c r="AC79" s="89"/>
    </row>
    <row r="80" spans="1:29" s="88" customFormat="1" ht="15.75" x14ac:dyDescent="0.25">
      <c r="A80" s="256" t="s">
        <v>135</v>
      </c>
      <c r="B80" s="256"/>
      <c r="C80" s="256"/>
      <c r="D80" s="256"/>
      <c r="E80" s="256"/>
      <c r="F80" s="198" t="s">
        <v>219</v>
      </c>
      <c r="H80" s="199"/>
      <c r="I80" s="200"/>
      <c r="J80" s="201"/>
      <c r="K80" s="89"/>
      <c r="L80" s="89"/>
      <c r="M80" s="89"/>
      <c r="N80" s="89"/>
      <c r="O80" s="89"/>
      <c r="P80" s="89"/>
      <c r="Q80" s="89"/>
      <c r="R80" s="89"/>
      <c r="S80" s="89"/>
      <c r="T80" s="89"/>
      <c r="U80" s="89"/>
      <c r="V80" s="89"/>
      <c r="W80" s="89"/>
      <c r="X80" s="89"/>
      <c r="Y80" s="89"/>
      <c r="Z80" s="89"/>
      <c r="AA80" s="89"/>
      <c r="AB80" s="89"/>
      <c r="AC80" s="89"/>
    </row>
    <row r="81" spans="1:29" s="88" customFormat="1" ht="15.75" x14ac:dyDescent="0.25">
      <c r="A81" s="256" t="s">
        <v>136</v>
      </c>
      <c r="B81" s="256"/>
      <c r="C81" s="148"/>
      <c r="D81" s="254" t="s">
        <v>137</v>
      </c>
      <c r="E81" s="254"/>
      <c r="F81" s="6" t="s">
        <v>155</v>
      </c>
      <c r="H81" s="179"/>
      <c r="I81" s="67"/>
      <c r="J81" s="89"/>
      <c r="K81" s="89"/>
      <c r="L81" s="89"/>
      <c r="M81" s="89"/>
      <c r="N81" s="89"/>
      <c r="O81" s="89"/>
      <c r="P81" s="89"/>
      <c r="Q81" s="89"/>
      <c r="R81" s="89"/>
      <c r="S81" s="89"/>
      <c r="T81" s="89"/>
      <c r="U81" s="89"/>
      <c r="V81" s="89"/>
      <c r="W81" s="89"/>
      <c r="X81" s="89"/>
      <c r="Y81" s="89"/>
      <c r="Z81" s="89"/>
      <c r="AA81" s="89"/>
      <c r="AB81" s="89"/>
      <c r="AC81" s="89"/>
    </row>
    <row r="82" spans="1:29" s="88" customFormat="1" ht="15.75" x14ac:dyDescent="0.25">
      <c r="A82" s="183" t="s">
        <v>138</v>
      </c>
      <c r="B82" s="113" t="s">
        <v>139</v>
      </c>
      <c r="C82" s="59"/>
      <c r="D82" s="33" t="s">
        <v>138</v>
      </c>
      <c r="E82" s="33" t="s">
        <v>139</v>
      </c>
      <c r="F82" s="6" t="s">
        <v>156</v>
      </c>
      <c r="H82" s="89"/>
      <c r="I82" s="89"/>
      <c r="J82" s="89"/>
      <c r="K82" s="89"/>
      <c r="L82" s="89"/>
      <c r="M82" s="89"/>
      <c r="N82" s="89"/>
      <c r="O82" s="89"/>
      <c r="P82" s="89"/>
      <c r="Q82" s="89"/>
      <c r="R82" s="89"/>
      <c r="S82" s="89"/>
      <c r="T82" s="89"/>
      <c r="U82" s="89"/>
      <c r="V82" s="89"/>
      <c r="W82" s="89"/>
      <c r="X82" s="89"/>
      <c r="Y82" s="89"/>
      <c r="Z82" s="89"/>
      <c r="AA82" s="89"/>
    </row>
    <row r="83" spans="1:29" s="88" customFormat="1" ht="15.75" x14ac:dyDescent="0.25">
      <c r="A83" s="95" t="s">
        <v>140</v>
      </c>
      <c r="B83" s="114">
        <v>300</v>
      </c>
      <c r="C83" s="59"/>
      <c r="D83" s="59" t="s">
        <v>141</v>
      </c>
      <c r="E83" s="82">
        <v>300</v>
      </c>
      <c r="F83" s="205"/>
      <c r="G83" s="67"/>
      <c r="H83" s="89"/>
      <c r="I83" s="89"/>
      <c r="J83" s="89"/>
      <c r="K83" s="89"/>
      <c r="L83" s="89"/>
      <c r="M83" s="89"/>
      <c r="N83" s="89"/>
      <c r="O83" s="89"/>
      <c r="P83" s="89"/>
      <c r="Q83" s="89"/>
      <c r="R83" s="89"/>
      <c r="S83" s="89"/>
      <c r="T83" s="89"/>
      <c r="U83" s="89"/>
      <c r="V83" s="89"/>
      <c r="W83" s="89"/>
      <c r="X83" s="89"/>
      <c r="Y83" s="89"/>
      <c r="Z83" s="89"/>
      <c r="AA83" s="89"/>
    </row>
    <row r="84" spans="1:29" s="88" customFormat="1" ht="15.75" x14ac:dyDescent="0.25">
      <c r="A84" s="95" t="s">
        <v>142</v>
      </c>
      <c r="B84" s="114">
        <v>400</v>
      </c>
      <c r="C84" s="59"/>
      <c r="D84" s="59" t="s">
        <v>143</v>
      </c>
      <c r="E84" s="82">
        <v>400</v>
      </c>
      <c r="F84" s="205"/>
      <c r="G84" s="67"/>
      <c r="H84" s="89"/>
      <c r="I84" s="89"/>
      <c r="J84" s="89"/>
      <c r="K84" s="89"/>
      <c r="L84" s="89"/>
      <c r="M84" s="89"/>
      <c r="N84" s="89"/>
      <c r="O84" s="89"/>
      <c r="P84" s="89"/>
      <c r="Q84" s="89"/>
      <c r="R84" s="89"/>
      <c r="S84" s="89"/>
      <c r="T84" s="89"/>
      <c r="U84" s="89"/>
      <c r="V84" s="89"/>
      <c r="W84" s="89"/>
      <c r="X84" s="89"/>
      <c r="Y84" s="89"/>
      <c r="Z84" s="89"/>
      <c r="AA84" s="89"/>
    </row>
    <row r="85" spans="1:29" s="88" customFormat="1" ht="15.75" x14ac:dyDescent="0.25">
      <c r="A85" s="95" t="s">
        <v>144</v>
      </c>
      <c r="B85" s="114">
        <v>500</v>
      </c>
      <c r="C85" s="59"/>
      <c r="D85" s="59" t="s">
        <v>145</v>
      </c>
      <c r="E85" s="82">
        <v>500</v>
      </c>
      <c r="F85" s="205"/>
      <c r="G85" s="67"/>
      <c r="H85" s="89"/>
      <c r="I85" s="89"/>
      <c r="J85" s="89"/>
      <c r="K85" s="89"/>
      <c r="L85" s="89"/>
      <c r="M85" s="89"/>
      <c r="N85" s="89"/>
      <c r="O85" s="89"/>
      <c r="P85" s="89"/>
      <c r="Q85" s="89"/>
      <c r="R85" s="89"/>
      <c r="S85" s="89"/>
      <c r="T85" s="89"/>
      <c r="U85" s="89"/>
      <c r="V85" s="89"/>
      <c r="W85" s="89"/>
      <c r="X85" s="89"/>
      <c r="Y85" s="89"/>
      <c r="Z85" s="89"/>
      <c r="AA85" s="89"/>
    </row>
    <row r="86" spans="1:29" s="88" customFormat="1" ht="15.75" x14ac:dyDescent="0.25">
      <c r="A86" s="95" t="s">
        <v>146</v>
      </c>
      <c r="B86" s="114">
        <v>600</v>
      </c>
      <c r="C86" s="59"/>
      <c r="D86" s="59" t="s">
        <v>147</v>
      </c>
      <c r="E86" s="82">
        <v>600</v>
      </c>
      <c r="F86" s="205"/>
      <c r="G86" s="67"/>
      <c r="H86" s="89"/>
      <c r="I86" s="89"/>
      <c r="J86" s="89"/>
      <c r="K86" s="89"/>
      <c r="L86" s="89"/>
      <c r="M86" s="89"/>
      <c r="N86" s="89"/>
      <c r="O86" s="89"/>
      <c r="P86" s="89"/>
      <c r="Q86" s="89"/>
      <c r="R86" s="89"/>
      <c r="S86" s="89"/>
      <c r="T86" s="89"/>
      <c r="U86" s="89"/>
      <c r="V86" s="89"/>
      <c r="W86" s="89"/>
      <c r="X86" s="89"/>
      <c r="Y86" s="89"/>
      <c r="Z86" s="89"/>
      <c r="AA86" s="89"/>
    </row>
    <row r="87" spans="1:29" s="31" customFormat="1" ht="15.75" x14ac:dyDescent="0.25">
      <c r="A87" s="184" t="s">
        <v>148</v>
      </c>
      <c r="B87" s="115">
        <v>700</v>
      </c>
      <c r="C87" s="22"/>
      <c r="D87" s="22" t="s">
        <v>149</v>
      </c>
      <c r="E87" s="27">
        <v>700</v>
      </c>
      <c r="F87" s="29"/>
      <c r="G87" s="109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</row>
    <row r="88" spans="1:29" s="31" customFormat="1" ht="15.75" x14ac:dyDescent="0.25">
      <c r="A88" s="184" t="s">
        <v>150</v>
      </c>
      <c r="B88" s="115">
        <v>800</v>
      </c>
      <c r="C88" s="22"/>
      <c r="D88" s="22" t="s">
        <v>151</v>
      </c>
      <c r="E88" s="27">
        <v>750</v>
      </c>
      <c r="F88" s="29"/>
      <c r="G88" s="109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</row>
    <row r="89" spans="1:29" s="31" customFormat="1" ht="15.75" x14ac:dyDescent="0.25">
      <c r="A89" s="184" t="s">
        <v>152</v>
      </c>
      <c r="B89" s="115">
        <v>900</v>
      </c>
      <c r="C89" s="22"/>
      <c r="D89" s="22" t="s">
        <v>153</v>
      </c>
      <c r="E89" s="27">
        <v>800</v>
      </c>
      <c r="F89" s="29"/>
      <c r="G89" s="109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</row>
    <row r="90" spans="1:29" s="31" customFormat="1" ht="15.75" x14ac:dyDescent="0.25">
      <c r="B90" s="28"/>
      <c r="C90" s="25"/>
      <c r="D90" s="23"/>
      <c r="E90" s="23"/>
      <c r="F90" s="23"/>
      <c r="G90" s="23"/>
      <c r="H90" s="29"/>
      <c r="I90" s="109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31" customFormat="1" ht="15.75" x14ac:dyDescent="0.25">
      <c r="B91" s="7"/>
      <c r="C91" s="151"/>
      <c r="D91" s="151"/>
      <c r="E91" s="151"/>
      <c r="F91" s="151"/>
      <c r="G91" s="151"/>
      <c r="H91" s="151"/>
      <c r="I91" s="110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31" customFormat="1" ht="15.75" x14ac:dyDescent="0.25">
      <c r="B92" s="7"/>
      <c r="C92" s="151"/>
      <c r="D92" s="151"/>
      <c r="E92" s="151"/>
      <c r="F92" s="151"/>
      <c r="G92" s="151"/>
      <c r="H92" s="151"/>
      <c r="I92" s="110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104" spans="1:9" x14ac:dyDescent="0.25">
      <c r="A104" s="8"/>
      <c r="B104" s="8"/>
      <c r="C104" s="156"/>
      <c r="D104" s="156"/>
      <c r="E104" s="156"/>
      <c r="F104" s="204"/>
      <c r="G104" s="156"/>
      <c r="H104" s="156"/>
      <c r="I104" s="112"/>
    </row>
  </sheetData>
  <mergeCells count="17">
    <mergeCell ref="A66:I66"/>
    <mergeCell ref="A67:B67"/>
    <mergeCell ref="A80:E80"/>
    <mergeCell ref="A81:B81"/>
    <mergeCell ref="D81:E81"/>
    <mergeCell ref="A39:B39"/>
    <mergeCell ref="A1:A4"/>
    <mergeCell ref="B1:H1"/>
    <mergeCell ref="I1:I4"/>
    <mergeCell ref="B2:H2"/>
    <mergeCell ref="B3:H3"/>
    <mergeCell ref="B4:H4"/>
    <mergeCell ref="B5:H6"/>
    <mergeCell ref="A7:I7"/>
    <mergeCell ref="A8:I8"/>
    <mergeCell ref="A9:B9"/>
    <mergeCell ref="A38:I38"/>
  </mergeCells>
  <pageMargins left="1" right="0.25" top="0.65" bottom="0.65" header="0.28000000000000003" footer="0.3"/>
  <pageSetup scale="47" orientation="portrait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104"/>
  <sheetViews>
    <sheetView showGridLines="0" topLeftCell="A13" zoomScaleNormal="100" zoomScaleSheetLayoutView="100" workbookViewId="0">
      <selection activeCell="D16" sqref="D16"/>
    </sheetView>
  </sheetViews>
  <sheetFormatPr defaultColWidth="14.85546875" defaultRowHeight="15" x14ac:dyDescent="0.25"/>
  <cols>
    <col min="1" max="1" width="24.85546875" customWidth="1"/>
    <col min="2" max="2" width="17.7109375" style="1" customWidth="1"/>
    <col min="3" max="5" width="17.7109375" style="146" customWidth="1"/>
    <col min="6" max="6" width="17.7109375" style="202" customWidth="1"/>
    <col min="7" max="8" width="17.7109375" style="146" customWidth="1"/>
    <col min="9" max="9" width="17.7109375" style="150" customWidth="1"/>
    <col min="10" max="29" width="14.85546875" style="4"/>
  </cols>
  <sheetData>
    <row r="1" spans="1:29" ht="44.25" x14ac:dyDescent="0.6">
      <c r="A1" s="251"/>
      <c r="B1" s="253" t="s">
        <v>0</v>
      </c>
      <c r="C1" s="253"/>
      <c r="D1" s="253"/>
      <c r="E1" s="253"/>
      <c r="F1" s="253"/>
      <c r="G1" s="253"/>
      <c r="H1" s="253"/>
      <c r="I1" s="248"/>
    </row>
    <row r="2" spans="1:29" ht="23.25" x14ac:dyDescent="0.35">
      <c r="A2" s="252"/>
      <c r="B2" s="215" t="s">
        <v>185</v>
      </c>
      <c r="C2" s="215"/>
      <c r="D2" s="215"/>
      <c r="E2" s="215"/>
      <c r="F2" s="215"/>
      <c r="G2" s="215"/>
      <c r="H2" s="215"/>
      <c r="I2" s="249"/>
    </row>
    <row r="3" spans="1:29" x14ac:dyDescent="0.25">
      <c r="A3" s="252"/>
      <c r="B3" s="216" t="s">
        <v>174</v>
      </c>
      <c r="C3" s="216"/>
      <c r="D3" s="216"/>
      <c r="E3" s="216"/>
      <c r="F3" s="216"/>
      <c r="G3" s="216"/>
      <c r="H3" s="216"/>
      <c r="I3" s="249"/>
    </row>
    <row r="4" spans="1:29" ht="18" x14ac:dyDescent="0.25">
      <c r="A4" s="252"/>
      <c r="B4" s="217" t="s">
        <v>183</v>
      </c>
      <c r="C4" s="217"/>
      <c r="D4" s="217"/>
      <c r="E4" s="217"/>
      <c r="F4" s="217"/>
      <c r="G4" s="217"/>
      <c r="H4" s="217"/>
      <c r="I4" s="249"/>
    </row>
    <row r="5" spans="1:29" ht="15.75" thickBot="1" x14ac:dyDescent="0.3">
      <c r="A5" s="20"/>
      <c r="B5" s="227" t="s">
        <v>4</v>
      </c>
      <c r="C5" s="227"/>
      <c r="D5" s="227"/>
      <c r="E5" s="227"/>
      <c r="F5" s="227"/>
      <c r="G5" s="227"/>
      <c r="H5" s="227"/>
      <c r="I5" s="143" t="s">
        <v>217</v>
      </c>
    </row>
    <row r="6" spans="1:29" ht="21" thickBot="1" x14ac:dyDescent="0.3">
      <c r="A6" s="176"/>
      <c r="B6" s="227"/>
      <c r="C6" s="227"/>
      <c r="D6" s="227"/>
      <c r="E6" s="227"/>
      <c r="F6" s="227"/>
      <c r="G6" s="227"/>
      <c r="H6" s="227"/>
      <c r="I6" s="153" t="s">
        <v>225</v>
      </c>
    </row>
    <row r="7" spans="1:29" ht="23.25" customHeight="1" thickBot="1" x14ac:dyDescent="0.35">
      <c r="A7" s="228" t="s">
        <v>5</v>
      </c>
      <c r="B7" s="229"/>
      <c r="C7" s="229"/>
      <c r="D7" s="229"/>
      <c r="E7" s="229"/>
      <c r="F7" s="229"/>
      <c r="G7" s="229"/>
      <c r="H7" s="229"/>
      <c r="I7" s="230"/>
    </row>
    <row r="8" spans="1:29" ht="23.25" customHeight="1" x14ac:dyDescent="0.25">
      <c r="A8" s="250" t="s">
        <v>168</v>
      </c>
      <c r="B8" s="250"/>
      <c r="C8" s="250"/>
      <c r="D8" s="250"/>
      <c r="E8" s="250"/>
      <c r="F8" s="250"/>
      <c r="G8" s="250"/>
      <c r="H8" s="250"/>
      <c r="I8" s="250"/>
    </row>
    <row r="9" spans="1:29" s="26" customFormat="1" ht="15.75" x14ac:dyDescent="0.25">
      <c r="A9" s="257" t="s">
        <v>6</v>
      </c>
      <c r="B9" s="257"/>
      <c r="C9" s="118" t="s">
        <v>7</v>
      </c>
      <c r="D9" s="118" t="s">
        <v>169</v>
      </c>
      <c r="E9" s="118" t="s">
        <v>9</v>
      </c>
      <c r="F9" s="118" t="s">
        <v>220</v>
      </c>
      <c r="G9" s="118" t="s">
        <v>182</v>
      </c>
      <c r="H9" s="118" t="s">
        <v>181</v>
      </c>
      <c r="I9" s="118" t="s">
        <v>170</v>
      </c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177"/>
      <c r="X9" s="177"/>
      <c r="Y9" s="177"/>
      <c r="Z9" s="177"/>
      <c r="AA9" s="177"/>
      <c r="AB9" s="177"/>
      <c r="AC9" s="177"/>
    </row>
    <row r="10" spans="1:29" s="88" customFormat="1" ht="15.75" x14ac:dyDescent="0.25">
      <c r="A10" s="96" t="s">
        <v>12</v>
      </c>
      <c r="B10" s="97" t="s">
        <v>13</v>
      </c>
      <c r="C10" s="100" t="s">
        <v>14</v>
      </c>
      <c r="D10" s="34">
        <v>85915</v>
      </c>
      <c r="E10" s="34">
        <v>1100</v>
      </c>
      <c r="F10" s="34">
        <f>D10-E10</f>
        <v>84815</v>
      </c>
      <c r="G10" s="34">
        <f>F10*9%</f>
        <v>7633.3499999999995</v>
      </c>
      <c r="H10" s="34">
        <f>F10*9%</f>
        <v>7633.3499999999995</v>
      </c>
      <c r="I10" s="104">
        <f>D10-E10+G10+H10</f>
        <v>100081.70000000001</v>
      </c>
      <c r="J10" s="89"/>
      <c r="K10" s="89"/>
      <c r="L10" s="89"/>
      <c r="M10" s="89"/>
      <c r="N10" s="89"/>
      <c r="O10" s="89"/>
      <c r="P10" s="89"/>
      <c r="Q10" s="89"/>
      <c r="R10" s="89"/>
      <c r="S10" s="89"/>
      <c r="T10" s="89"/>
      <c r="U10" s="89"/>
      <c r="V10" s="89"/>
      <c r="W10" s="89"/>
      <c r="X10" s="89"/>
      <c r="Y10" s="89"/>
      <c r="Z10" s="89"/>
      <c r="AA10" s="89"/>
      <c r="AB10" s="89"/>
      <c r="AC10" s="89"/>
    </row>
    <row r="11" spans="1:29" s="88" customFormat="1" ht="15.75" x14ac:dyDescent="0.25">
      <c r="A11" s="37" t="s">
        <v>12</v>
      </c>
      <c r="B11" s="38" t="s">
        <v>21</v>
      </c>
      <c r="C11" s="39" t="s">
        <v>22</v>
      </c>
      <c r="D11" s="34">
        <v>85915</v>
      </c>
      <c r="E11" s="34">
        <v>1100</v>
      </c>
      <c r="F11" s="34">
        <f t="shared" ref="F11:F18" si="0">D11-E11</f>
        <v>84815</v>
      </c>
      <c r="G11" s="34">
        <f t="shared" ref="G11:G18" si="1">F11*9%</f>
        <v>7633.3499999999995</v>
      </c>
      <c r="H11" s="34">
        <f t="shared" ref="H11:H18" si="2">F11*9%</f>
        <v>7633.3499999999995</v>
      </c>
      <c r="I11" s="104">
        <f t="shared" ref="I11:I36" si="3">D11-E11+G11+H11</f>
        <v>100081.70000000001</v>
      </c>
      <c r="J11" s="89"/>
      <c r="K11" s="89"/>
      <c r="L11" s="89"/>
      <c r="M11" s="89"/>
      <c r="N11" s="89"/>
      <c r="O11" s="89"/>
      <c r="P11" s="89"/>
      <c r="Q11" s="89"/>
      <c r="R11" s="89"/>
      <c r="S11" s="89"/>
      <c r="T11" s="89"/>
      <c r="U11" s="89"/>
      <c r="V11" s="89"/>
      <c r="W11" s="89"/>
      <c r="X11" s="89"/>
      <c r="Y11" s="89"/>
      <c r="Z11" s="89"/>
      <c r="AA11" s="89"/>
      <c r="AB11" s="89"/>
      <c r="AC11" s="89"/>
    </row>
    <row r="12" spans="1:29" s="88" customFormat="1" ht="15.75" x14ac:dyDescent="0.25">
      <c r="A12" s="37" t="s">
        <v>12</v>
      </c>
      <c r="B12" s="38" t="s">
        <v>17</v>
      </c>
      <c r="C12" s="39" t="s">
        <v>18</v>
      </c>
      <c r="D12" s="116">
        <v>86815</v>
      </c>
      <c r="E12" s="34">
        <v>1100</v>
      </c>
      <c r="F12" s="34">
        <f t="shared" si="0"/>
        <v>85715</v>
      </c>
      <c r="G12" s="34">
        <f t="shared" si="1"/>
        <v>7714.3499999999995</v>
      </c>
      <c r="H12" s="34">
        <f t="shared" si="2"/>
        <v>7714.3499999999995</v>
      </c>
      <c r="I12" s="104">
        <f t="shared" si="3"/>
        <v>101143.70000000001</v>
      </c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89"/>
      <c r="X12" s="89"/>
      <c r="Y12" s="89"/>
      <c r="Z12" s="89"/>
      <c r="AA12" s="89"/>
      <c r="AB12" s="89"/>
      <c r="AC12" s="89"/>
    </row>
    <row r="13" spans="1:29" s="88" customFormat="1" ht="15.75" x14ac:dyDescent="0.25">
      <c r="A13" s="37" t="s">
        <v>12</v>
      </c>
      <c r="B13" s="38" t="s">
        <v>19</v>
      </c>
      <c r="C13" s="39" t="s">
        <v>20</v>
      </c>
      <c r="D13" s="116">
        <v>87115</v>
      </c>
      <c r="E13" s="34">
        <v>1100</v>
      </c>
      <c r="F13" s="34">
        <f t="shared" si="0"/>
        <v>86015</v>
      </c>
      <c r="G13" s="34">
        <f t="shared" si="1"/>
        <v>7741.3499999999995</v>
      </c>
      <c r="H13" s="34">
        <f t="shared" si="2"/>
        <v>7741.3499999999995</v>
      </c>
      <c r="I13" s="104">
        <f t="shared" si="3"/>
        <v>101497.70000000001</v>
      </c>
      <c r="J13" s="89"/>
      <c r="K13" s="89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  <c r="W13" s="89"/>
      <c r="X13" s="89"/>
      <c r="Y13" s="89"/>
      <c r="Z13" s="89"/>
      <c r="AA13" s="89"/>
      <c r="AB13" s="89"/>
      <c r="AC13" s="89"/>
    </row>
    <row r="14" spans="1:29" s="88" customFormat="1" ht="15.75" x14ac:dyDescent="0.25">
      <c r="A14" s="37" t="s">
        <v>12</v>
      </c>
      <c r="B14" s="38" t="s">
        <v>15</v>
      </c>
      <c r="C14" s="39" t="s">
        <v>16</v>
      </c>
      <c r="D14" s="116">
        <v>86615</v>
      </c>
      <c r="E14" s="34">
        <v>1100</v>
      </c>
      <c r="F14" s="34">
        <f t="shared" si="0"/>
        <v>85515</v>
      </c>
      <c r="G14" s="34">
        <f t="shared" si="1"/>
        <v>7696.3499999999995</v>
      </c>
      <c r="H14" s="34">
        <f t="shared" si="2"/>
        <v>7696.3499999999995</v>
      </c>
      <c r="I14" s="104">
        <f t="shared" si="3"/>
        <v>100907.70000000001</v>
      </c>
      <c r="J14" s="89"/>
      <c r="K14" s="89"/>
      <c r="L14" s="89"/>
      <c r="M14" s="89"/>
      <c r="N14" s="89"/>
      <c r="O14" s="89"/>
      <c r="P14" s="89"/>
      <c r="Q14" s="89"/>
      <c r="R14" s="89"/>
      <c r="S14" s="89"/>
      <c r="T14" s="89"/>
      <c r="U14" s="89"/>
      <c r="V14" s="89"/>
      <c r="W14" s="89"/>
      <c r="X14" s="89"/>
      <c r="Y14" s="89"/>
      <c r="Z14" s="89"/>
      <c r="AA14" s="89"/>
      <c r="AB14" s="89"/>
      <c r="AC14" s="89"/>
    </row>
    <row r="15" spans="1:29" s="88" customFormat="1" ht="15.75" x14ac:dyDescent="0.25">
      <c r="A15" s="37" t="s">
        <v>12</v>
      </c>
      <c r="B15" s="38" t="s">
        <v>176</v>
      </c>
      <c r="C15" s="39" t="s">
        <v>177</v>
      </c>
      <c r="D15" s="116">
        <v>89535</v>
      </c>
      <c r="E15" s="34">
        <v>1100</v>
      </c>
      <c r="F15" s="34">
        <f t="shared" si="0"/>
        <v>88435</v>
      </c>
      <c r="G15" s="34">
        <f t="shared" si="1"/>
        <v>7959.15</v>
      </c>
      <c r="H15" s="34">
        <f t="shared" si="2"/>
        <v>7959.15</v>
      </c>
      <c r="I15" s="104">
        <f t="shared" si="3"/>
        <v>104353.29999999999</v>
      </c>
      <c r="J15" s="89"/>
      <c r="K15" s="89"/>
      <c r="L15" s="89"/>
      <c r="M15" s="89"/>
      <c r="N15" s="89"/>
      <c r="O15" s="89"/>
      <c r="P15" s="89"/>
      <c r="Q15" s="89"/>
      <c r="R15" s="89"/>
      <c r="S15" s="89"/>
      <c r="T15" s="89"/>
      <c r="U15" s="89"/>
      <c r="V15" s="89"/>
      <c r="W15" s="89"/>
      <c r="X15" s="89"/>
      <c r="Y15" s="89"/>
      <c r="Z15" s="89"/>
      <c r="AA15" s="89"/>
      <c r="AB15" s="89"/>
      <c r="AC15" s="89"/>
    </row>
    <row r="16" spans="1:29" s="90" customFormat="1" ht="15.75" x14ac:dyDescent="0.25">
      <c r="A16" s="37" t="s">
        <v>23</v>
      </c>
      <c r="B16" s="38" t="s">
        <v>24</v>
      </c>
      <c r="C16" s="39" t="s">
        <v>20</v>
      </c>
      <c r="D16" s="116">
        <v>88015</v>
      </c>
      <c r="E16" s="34">
        <v>1100</v>
      </c>
      <c r="F16" s="34">
        <f t="shared" si="0"/>
        <v>86915</v>
      </c>
      <c r="G16" s="34">
        <f t="shared" si="1"/>
        <v>7822.3499999999995</v>
      </c>
      <c r="H16" s="34">
        <f t="shared" si="2"/>
        <v>7822.3499999999995</v>
      </c>
      <c r="I16" s="104">
        <f t="shared" si="3"/>
        <v>102559.70000000001</v>
      </c>
      <c r="J16" s="91"/>
      <c r="K16" s="91"/>
      <c r="L16" s="91"/>
      <c r="M16" s="91"/>
      <c r="N16" s="91"/>
      <c r="O16" s="91"/>
      <c r="P16" s="91"/>
      <c r="Q16" s="91"/>
      <c r="R16" s="91"/>
      <c r="S16" s="91"/>
      <c r="T16" s="91"/>
      <c r="U16" s="91"/>
      <c r="V16" s="91"/>
      <c r="W16" s="91"/>
      <c r="X16" s="91"/>
      <c r="Y16" s="91"/>
      <c r="Z16" s="91"/>
      <c r="AA16" s="91"/>
      <c r="AB16" s="91"/>
      <c r="AC16" s="91"/>
    </row>
    <row r="17" spans="1:29" s="88" customFormat="1" ht="15.75" x14ac:dyDescent="0.25">
      <c r="A17" s="37" t="s">
        <v>29</v>
      </c>
      <c r="B17" s="38" t="s">
        <v>30</v>
      </c>
      <c r="C17" s="39" t="s">
        <v>31</v>
      </c>
      <c r="D17" s="116">
        <v>90765</v>
      </c>
      <c r="E17" s="34">
        <v>1100</v>
      </c>
      <c r="F17" s="34">
        <f t="shared" si="0"/>
        <v>89665</v>
      </c>
      <c r="G17" s="34">
        <f t="shared" si="1"/>
        <v>8069.8499999999995</v>
      </c>
      <c r="H17" s="34">
        <f t="shared" si="2"/>
        <v>8069.8499999999995</v>
      </c>
      <c r="I17" s="104">
        <f t="shared" si="3"/>
        <v>105804.70000000001</v>
      </c>
      <c r="J17" s="89"/>
      <c r="K17" s="89"/>
      <c r="L17" s="89"/>
      <c r="M17" s="89"/>
      <c r="N17" s="89"/>
      <c r="O17" s="89"/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</row>
    <row r="18" spans="1:29" s="88" customFormat="1" ht="15.75" x14ac:dyDescent="0.25">
      <c r="A18" s="37" t="s">
        <v>32</v>
      </c>
      <c r="B18" s="38" t="s">
        <v>33</v>
      </c>
      <c r="C18" s="39" t="s">
        <v>34</v>
      </c>
      <c r="D18" s="116">
        <v>90765</v>
      </c>
      <c r="E18" s="34">
        <v>1100</v>
      </c>
      <c r="F18" s="34">
        <f t="shared" si="0"/>
        <v>89665</v>
      </c>
      <c r="G18" s="34">
        <f t="shared" si="1"/>
        <v>8069.8499999999995</v>
      </c>
      <c r="H18" s="34">
        <f t="shared" si="2"/>
        <v>8069.8499999999995</v>
      </c>
      <c r="I18" s="104">
        <f t="shared" si="3"/>
        <v>105804.70000000001</v>
      </c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</row>
    <row r="19" spans="1:29" s="88" customFormat="1" ht="15.75" x14ac:dyDescent="0.25">
      <c r="A19" s="37" t="s">
        <v>32</v>
      </c>
      <c r="B19" s="38" t="s">
        <v>35</v>
      </c>
      <c r="C19" s="39" t="s">
        <v>36</v>
      </c>
      <c r="D19" s="116"/>
      <c r="E19" s="34"/>
      <c r="F19" s="34"/>
      <c r="G19" s="34"/>
      <c r="H19" s="34"/>
      <c r="I19" s="104"/>
      <c r="J19" s="89"/>
      <c r="K19" s="89"/>
      <c r="L19" s="89"/>
      <c r="M19" s="89"/>
      <c r="N19" s="89"/>
      <c r="O19" s="89"/>
      <c r="P19" s="89"/>
      <c r="Q19" s="89"/>
      <c r="R19" s="89"/>
      <c r="S19" s="89"/>
      <c r="T19" s="89"/>
      <c r="U19" s="89"/>
      <c r="V19" s="89"/>
      <c r="W19" s="89"/>
      <c r="X19" s="89"/>
      <c r="Y19" s="89"/>
      <c r="Z19" s="89"/>
      <c r="AA19" s="89"/>
      <c r="AB19" s="89"/>
      <c r="AC19" s="89"/>
    </row>
    <row r="20" spans="1:29" s="88" customFormat="1" ht="15.75" x14ac:dyDescent="0.25">
      <c r="A20" s="37" t="s">
        <v>25</v>
      </c>
      <c r="B20" s="38" t="s">
        <v>26</v>
      </c>
      <c r="C20" s="39" t="s">
        <v>16</v>
      </c>
      <c r="D20" s="116">
        <v>89865</v>
      </c>
      <c r="E20" s="34">
        <v>1100</v>
      </c>
      <c r="F20" s="34">
        <f>D20-E20</f>
        <v>88765</v>
      </c>
      <c r="G20" s="34">
        <f>F20*9%</f>
        <v>7988.8499999999995</v>
      </c>
      <c r="H20" s="34">
        <f>F20*9%</f>
        <v>7988.8499999999995</v>
      </c>
      <c r="I20" s="104">
        <f t="shared" si="3"/>
        <v>104742.70000000001</v>
      </c>
      <c r="J20" s="89"/>
      <c r="K20" s="89"/>
      <c r="L20" s="89"/>
      <c r="M20" s="89"/>
      <c r="N20" s="89"/>
      <c r="O20" s="89"/>
      <c r="P20" s="89"/>
      <c r="Q20" s="89"/>
      <c r="R20" s="89"/>
      <c r="S20" s="89"/>
      <c r="T20" s="89"/>
      <c r="U20" s="89"/>
      <c r="V20" s="89"/>
      <c r="W20" s="89"/>
      <c r="X20" s="89"/>
      <c r="Y20" s="89"/>
      <c r="Z20" s="89"/>
      <c r="AA20" s="89"/>
      <c r="AB20" s="89"/>
      <c r="AC20" s="89"/>
    </row>
    <row r="21" spans="1:29" s="88" customFormat="1" ht="15.75" x14ac:dyDescent="0.25">
      <c r="A21" s="37" t="s">
        <v>27</v>
      </c>
      <c r="B21" s="38" t="s">
        <v>28</v>
      </c>
      <c r="C21" s="39" t="s">
        <v>20</v>
      </c>
      <c r="D21" s="116"/>
      <c r="E21" s="34"/>
      <c r="F21" s="34"/>
      <c r="G21" s="34"/>
      <c r="H21" s="34"/>
      <c r="I21" s="104"/>
      <c r="J21" s="89"/>
      <c r="K21" s="89"/>
      <c r="L21" s="89"/>
      <c r="M21" s="89"/>
      <c r="N21" s="89"/>
      <c r="O21" s="89"/>
      <c r="P21" s="89"/>
      <c r="Q21" s="89"/>
      <c r="R21" s="89"/>
      <c r="S21" s="89"/>
      <c r="T21" s="89"/>
      <c r="U21" s="89"/>
      <c r="V21" s="89"/>
      <c r="W21" s="89"/>
      <c r="X21" s="89"/>
      <c r="Y21" s="89"/>
      <c r="Z21" s="89"/>
      <c r="AA21" s="89"/>
      <c r="AB21" s="89"/>
      <c r="AC21" s="89"/>
    </row>
    <row r="22" spans="1:29" s="88" customFormat="1" ht="15.75" x14ac:dyDescent="0.25">
      <c r="A22" s="47" t="s">
        <v>175</v>
      </c>
      <c r="B22" s="38" t="s">
        <v>56</v>
      </c>
      <c r="C22" s="39" t="s">
        <v>16</v>
      </c>
      <c r="D22" s="116">
        <v>99125</v>
      </c>
      <c r="E22" s="34">
        <v>1100</v>
      </c>
      <c r="F22" s="34">
        <f t="shared" ref="F22:F36" si="4">D22-E22</f>
        <v>98025</v>
      </c>
      <c r="G22" s="34">
        <f t="shared" ref="G22:G36" si="5">F22*9%</f>
        <v>8822.25</v>
      </c>
      <c r="H22" s="34">
        <f t="shared" ref="H22:H36" si="6">F22*9%</f>
        <v>8822.25</v>
      </c>
      <c r="I22" s="104">
        <f t="shared" si="3"/>
        <v>115669.5</v>
      </c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</row>
    <row r="23" spans="1:29" s="88" customFormat="1" ht="15.75" x14ac:dyDescent="0.25">
      <c r="A23" s="47" t="s">
        <v>37</v>
      </c>
      <c r="B23" s="38" t="s">
        <v>38</v>
      </c>
      <c r="C23" s="39" t="s">
        <v>20</v>
      </c>
      <c r="D23" s="116">
        <v>88375</v>
      </c>
      <c r="E23" s="34">
        <v>1100</v>
      </c>
      <c r="F23" s="34">
        <f t="shared" si="4"/>
        <v>87275</v>
      </c>
      <c r="G23" s="34">
        <f t="shared" si="5"/>
        <v>7854.75</v>
      </c>
      <c r="H23" s="34">
        <f t="shared" si="6"/>
        <v>7854.75</v>
      </c>
      <c r="I23" s="104">
        <f t="shared" si="3"/>
        <v>102984.5</v>
      </c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89"/>
    </row>
    <row r="24" spans="1:29" s="88" customFormat="1" ht="15.75" x14ac:dyDescent="0.25">
      <c r="A24" s="47" t="s">
        <v>37</v>
      </c>
      <c r="B24" s="38" t="s">
        <v>39</v>
      </c>
      <c r="C24" s="39" t="s">
        <v>40</v>
      </c>
      <c r="D24" s="116">
        <v>92175</v>
      </c>
      <c r="E24" s="34">
        <v>1100</v>
      </c>
      <c r="F24" s="34">
        <f t="shared" si="4"/>
        <v>91075</v>
      </c>
      <c r="G24" s="34">
        <f t="shared" si="5"/>
        <v>8196.75</v>
      </c>
      <c r="H24" s="34">
        <f t="shared" si="6"/>
        <v>8196.75</v>
      </c>
      <c r="I24" s="104">
        <f t="shared" si="3"/>
        <v>107468.5</v>
      </c>
      <c r="J24" s="89"/>
      <c r="K24" s="89"/>
      <c r="L24" s="89"/>
      <c r="M24" s="89"/>
      <c r="N24" s="89"/>
      <c r="O24" s="89"/>
      <c r="P24" s="89"/>
      <c r="Q24" s="89"/>
      <c r="R24" s="89"/>
      <c r="S24" s="89"/>
      <c r="T24" s="89"/>
      <c r="U24" s="89"/>
      <c r="V24" s="89"/>
      <c r="W24" s="89"/>
      <c r="X24" s="89"/>
      <c r="Y24" s="89"/>
      <c r="Z24" s="89"/>
      <c r="AA24" s="89"/>
      <c r="AB24" s="89"/>
      <c r="AC24" s="89"/>
    </row>
    <row r="25" spans="1:29" s="88" customFormat="1" ht="15.75" x14ac:dyDescent="0.25">
      <c r="A25" s="47" t="s">
        <v>55</v>
      </c>
      <c r="B25" s="38" t="s">
        <v>57</v>
      </c>
      <c r="C25" s="39" t="s">
        <v>58</v>
      </c>
      <c r="D25" s="116">
        <v>98225</v>
      </c>
      <c r="E25" s="34">
        <v>1100</v>
      </c>
      <c r="F25" s="34">
        <f t="shared" si="4"/>
        <v>97125</v>
      </c>
      <c r="G25" s="34">
        <f t="shared" si="5"/>
        <v>8741.25</v>
      </c>
      <c r="H25" s="34">
        <f t="shared" si="6"/>
        <v>8741.25</v>
      </c>
      <c r="I25" s="104">
        <f t="shared" si="3"/>
        <v>114607.5</v>
      </c>
      <c r="J25" s="89"/>
      <c r="K25" s="89"/>
      <c r="L25" s="89"/>
      <c r="M25" s="89"/>
      <c r="N25" s="89"/>
      <c r="O25" s="89"/>
      <c r="P25" s="89"/>
      <c r="Q25" s="89"/>
      <c r="R25" s="89"/>
      <c r="S25" s="89"/>
      <c r="T25" s="89"/>
      <c r="U25" s="89"/>
      <c r="V25" s="89"/>
      <c r="W25" s="89"/>
      <c r="X25" s="89"/>
      <c r="Y25" s="89"/>
      <c r="Z25" s="89"/>
      <c r="AA25" s="89"/>
      <c r="AB25" s="89"/>
      <c r="AC25" s="89"/>
    </row>
    <row r="26" spans="1:29" s="88" customFormat="1" ht="15.75" x14ac:dyDescent="0.25">
      <c r="A26" s="47" t="s">
        <v>37</v>
      </c>
      <c r="B26" s="38" t="s">
        <v>41</v>
      </c>
      <c r="C26" s="39" t="s">
        <v>42</v>
      </c>
      <c r="D26" s="116">
        <v>87745</v>
      </c>
      <c r="E26" s="34">
        <v>1100</v>
      </c>
      <c r="F26" s="34">
        <f t="shared" si="4"/>
        <v>86645</v>
      </c>
      <c r="G26" s="34">
        <f t="shared" si="5"/>
        <v>7798.0499999999993</v>
      </c>
      <c r="H26" s="34">
        <f t="shared" si="6"/>
        <v>7798.0499999999993</v>
      </c>
      <c r="I26" s="104">
        <f t="shared" si="3"/>
        <v>102241.1</v>
      </c>
      <c r="J26" s="89"/>
      <c r="K26" s="89"/>
      <c r="L26" s="89"/>
      <c r="M26" s="89"/>
      <c r="N26" s="89"/>
      <c r="O26" s="89"/>
      <c r="P26" s="89"/>
      <c r="Q26" s="89"/>
      <c r="R26" s="89"/>
      <c r="S26" s="89"/>
      <c r="T26" s="89"/>
      <c r="U26" s="89"/>
      <c r="V26" s="89"/>
      <c r="W26" s="89"/>
      <c r="X26" s="89"/>
      <c r="Y26" s="89"/>
      <c r="Z26" s="89"/>
      <c r="AA26" s="89"/>
      <c r="AB26" s="89"/>
      <c r="AC26" s="89"/>
    </row>
    <row r="27" spans="1:29" s="88" customFormat="1" ht="15.75" x14ac:dyDescent="0.25">
      <c r="A27" s="47" t="s">
        <v>37</v>
      </c>
      <c r="B27" s="38" t="s">
        <v>43</v>
      </c>
      <c r="C27" s="39" t="s">
        <v>42</v>
      </c>
      <c r="D27" s="116">
        <v>88375</v>
      </c>
      <c r="E27" s="34">
        <v>1100</v>
      </c>
      <c r="F27" s="34">
        <f t="shared" si="4"/>
        <v>87275</v>
      </c>
      <c r="G27" s="34">
        <f t="shared" si="5"/>
        <v>7854.75</v>
      </c>
      <c r="H27" s="34">
        <f t="shared" si="6"/>
        <v>7854.75</v>
      </c>
      <c r="I27" s="104">
        <f t="shared" si="3"/>
        <v>102984.5</v>
      </c>
      <c r="J27" s="89"/>
      <c r="K27" s="89"/>
      <c r="L27" s="89"/>
      <c r="M27" s="89"/>
      <c r="N27" s="89"/>
      <c r="O27" s="89"/>
      <c r="P27" s="89"/>
      <c r="Q27" s="89"/>
      <c r="R27" s="89"/>
      <c r="S27" s="89"/>
      <c r="T27" s="89"/>
      <c r="U27" s="89"/>
      <c r="V27" s="89"/>
      <c r="W27" s="89"/>
      <c r="X27" s="89"/>
      <c r="Y27" s="89"/>
      <c r="Z27" s="89"/>
      <c r="AA27" s="89"/>
      <c r="AB27" s="89"/>
      <c r="AC27" s="89"/>
    </row>
    <row r="28" spans="1:29" s="88" customFormat="1" ht="15.75" x14ac:dyDescent="0.25">
      <c r="A28" s="47" t="s">
        <v>37</v>
      </c>
      <c r="B28" s="38" t="s">
        <v>44</v>
      </c>
      <c r="C28" s="39" t="s">
        <v>172</v>
      </c>
      <c r="D28" s="116">
        <v>90225</v>
      </c>
      <c r="E28" s="34">
        <v>1100</v>
      </c>
      <c r="F28" s="34">
        <f t="shared" si="4"/>
        <v>89125</v>
      </c>
      <c r="G28" s="34">
        <f t="shared" si="5"/>
        <v>8021.25</v>
      </c>
      <c r="H28" s="34">
        <f t="shared" si="6"/>
        <v>8021.25</v>
      </c>
      <c r="I28" s="104">
        <f t="shared" si="3"/>
        <v>105167.5</v>
      </c>
      <c r="J28" s="89"/>
      <c r="K28" s="89"/>
      <c r="L28" s="89"/>
      <c r="M28" s="89"/>
      <c r="N28" s="89"/>
      <c r="O28" s="89"/>
      <c r="P28" s="89"/>
      <c r="Q28" s="89"/>
      <c r="R28" s="89"/>
      <c r="S28" s="89"/>
      <c r="T28" s="89"/>
      <c r="U28" s="89"/>
      <c r="V28" s="89"/>
      <c r="W28" s="89"/>
      <c r="X28" s="89"/>
      <c r="Y28" s="89"/>
      <c r="Z28" s="89"/>
      <c r="AA28" s="89"/>
      <c r="AB28" s="89"/>
      <c r="AC28" s="89"/>
    </row>
    <row r="29" spans="1:29" s="88" customFormat="1" ht="15.75" x14ac:dyDescent="0.25">
      <c r="A29" s="47" t="s">
        <v>37</v>
      </c>
      <c r="B29" s="38" t="s">
        <v>45</v>
      </c>
      <c r="C29" s="39" t="s">
        <v>172</v>
      </c>
      <c r="D29" s="116">
        <v>88905</v>
      </c>
      <c r="E29" s="34">
        <v>1100</v>
      </c>
      <c r="F29" s="34">
        <f t="shared" si="4"/>
        <v>87805</v>
      </c>
      <c r="G29" s="34">
        <f t="shared" si="5"/>
        <v>7902.45</v>
      </c>
      <c r="H29" s="34">
        <f t="shared" si="6"/>
        <v>7902.45</v>
      </c>
      <c r="I29" s="104">
        <f t="shared" si="3"/>
        <v>103609.9</v>
      </c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</row>
    <row r="30" spans="1:29" s="88" customFormat="1" ht="15.75" x14ac:dyDescent="0.25">
      <c r="A30" s="47" t="s">
        <v>37</v>
      </c>
      <c r="B30" s="38" t="s">
        <v>46</v>
      </c>
      <c r="C30" s="39" t="s">
        <v>47</v>
      </c>
      <c r="D30" s="116">
        <v>89625</v>
      </c>
      <c r="E30" s="34">
        <v>1100</v>
      </c>
      <c r="F30" s="34">
        <f t="shared" si="4"/>
        <v>88525</v>
      </c>
      <c r="G30" s="34">
        <f t="shared" si="5"/>
        <v>7967.25</v>
      </c>
      <c r="H30" s="34">
        <f t="shared" si="6"/>
        <v>7967.25</v>
      </c>
      <c r="I30" s="104">
        <f t="shared" si="3"/>
        <v>104459.5</v>
      </c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</row>
    <row r="31" spans="1:29" s="88" customFormat="1" ht="15.75" x14ac:dyDescent="0.25">
      <c r="A31" s="47" t="s">
        <v>37</v>
      </c>
      <c r="B31" s="38" t="s">
        <v>48</v>
      </c>
      <c r="C31" s="39" t="s">
        <v>49</v>
      </c>
      <c r="D31" s="116">
        <v>88875</v>
      </c>
      <c r="E31" s="34">
        <v>1100</v>
      </c>
      <c r="F31" s="34">
        <f t="shared" si="4"/>
        <v>87775</v>
      </c>
      <c r="G31" s="34">
        <f t="shared" si="5"/>
        <v>7899.75</v>
      </c>
      <c r="H31" s="34">
        <f t="shared" si="6"/>
        <v>7899.75</v>
      </c>
      <c r="I31" s="104">
        <f t="shared" si="3"/>
        <v>103574.5</v>
      </c>
      <c r="J31" s="89"/>
      <c r="K31" s="89"/>
      <c r="L31" s="89"/>
      <c r="M31" s="89"/>
      <c r="N31" s="89"/>
      <c r="O31" s="89"/>
      <c r="P31" s="89"/>
      <c r="Q31" s="89"/>
      <c r="R31" s="89"/>
      <c r="S31" s="89"/>
      <c r="T31" s="89"/>
      <c r="U31" s="89"/>
      <c r="V31" s="89"/>
      <c r="W31" s="89"/>
      <c r="X31" s="89"/>
      <c r="Y31" s="89"/>
      <c r="Z31" s="89"/>
      <c r="AA31" s="89"/>
      <c r="AB31" s="89"/>
      <c r="AC31" s="89"/>
    </row>
    <row r="32" spans="1:29" s="88" customFormat="1" ht="15.75" x14ac:dyDescent="0.25">
      <c r="A32" s="47" t="s">
        <v>37</v>
      </c>
      <c r="B32" s="38" t="s">
        <v>50</v>
      </c>
      <c r="C32" s="39" t="s">
        <v>40</v>
      </c>
      <c r="D32" s="116">
        <v>88105</v>
      </c>
      <c r="E32" s="34">
        <v>1100</v>
      </c>
      <c r="F32" s="34">
        <f t="shared" si="4"/>
        <v>87005</v>
      </c>
      <c r="G32" s="34">
        <f t="shared" si="5"/>
        <v>7830.45</v>
      </c>
      <c r="H32" s="34">
        <f t="shared" si="6"/>
        <v>7830.45</v>
      </c>
      <c r="I32" s="104">
        <f t="shared" si="3"/>
        <v>102665.9</v>
      </c>
      <c r="J32" s="89"/>
      <c r="K32" s="89"/>
      <c r="L32" s="89"/>
      <c r="M32" s="89"/>
      <c r="N32" s="89"/>
      <c r="O32" s="89"/>
      <c r="P32" s="89"/>
      <c r="Q32" s="89"/>
      <c r="R32" s="89"/>
      <c r="S32" s="89"/>
      <c r="T32" s="89"/>
      <c r="U32" s="89"/>
      <c r="V32" s="89"/>
      <c r="W32" s="89"/>
      <c r="X32" s="89"/>
      <c r="Y32" s="89"/>
      <c r="Z32" s="89"/>
      <c r="AA32" s="89"/>
      <c r="AB32" s="89"/>
      <c r="AC32" s="89"/>
    </row>
    <row r="33" spans="1:29" s="90" customFormat="1" ht="15.75" x14ac:dyDescent="0.25">
      <c r="A33" s="47" t="s">
        <v>37</v>
      </c>
      <c r="B33" s="38" t="s">
        <v>51</v>
      </c>
      <c r="C33" s="39" t="s">
        <v>52</v>
      </c>
      <c r="D33" s="116">
        <v>89125</v>
      </c>
      <c r="E33" s="34">
        <v>1100</v>
      </c>
      <c r="F33" s="34">
        <f t="shared" si="4"/>
        <v>88025</v>
      </c>
      <c r="G33" s="34">
        <f t="shared" si="5"/>
        <v>7922.25</v>
      </c>
      <c r="H33" s="34">
        <f t="shared" si="6"/>
        <v>7922.25</v>
      </c>
      <c r="I33" s="104">
        <f t="shared" si="3"/>
        <v>103869.5</v>
      </c>
      <c r="J33" s="91"/>
      <c r="K33" s="91"/>
      <c r="L33" s="91"/>
      <c r="M33" s="91"/>
      <c r="N33" s="91"/>
      <c r="O33" s="91"/>
      <c r="P33" s="91"/>
      <c r="Q33" s="91"/>
      <c r="R33" s="91"/>
      <c r="S33" s="91"/>
      <c r="T33" s="91"/>
      <c r="U33" s="91"/>
      <c r="V33" s="91"/>
      <c r="W33" s="91"/>
      <c r="X33" s="91"/>
      <c r="Y33" s="91"/>
      <c r="Z33" s="91"/>
      <c r="AA33" s="91"/>
      <c r="AB33" s="91"/>
      <c r="AC33" s="91"/>
    </row>
    <row r="34" spans="1:29" s="88" customFormat="1" ht="15.75" x14ac:dyDescent="0.25">
      <c r="A34" s="47" t="s">
        <v>37</v>
      </c>
      <c r="B34" s="38" t="s">
        <v>53</v>
      </c>
      <c r="C34" s="39" t="s">
        <v>54</v>
      </c>
      <c r="D34" s="116">
        <v>89875</v>
      </c>
      <c r="E34" s="34">
        <v>1100</v>
      </c>
      <c r="F34" s="34">
        <f t="shared" si="4"/>
        <v>88775</v>
      </c>
      <c r="G34" s="34">
        <f t="shared" si="5"/>
        <v>7989.75</v>
      </c>
      <c r="H34" s="34">
        <f t="shared" si="6"/>
        <v>7989.75</v>
      </c>
      <c r="I34" s="104">
        <f t="shared" si="3"/>
        <v>104754.5</v>
      </c>
      <c r="J34" s="89"/>
      <c r="K34" s="89"/>
      <c r="L34" s="89"/>
      <c r="M34" s="89"/>
      <c r="N34" s="89"/>
      <c r="O34" s="89"/>
      <c r="P34" s="89"/>
      <c r="Q34" s="89"/>
      <c r="R34" s="89"/>
      <c r="S34" s="89"/>
      <c r="T34" s="89"/>
      <c r="U34" s="89"/>
      <c r="V34" s="89"/>
      <c r="W34" s="89"/>
      <c r="X34" s="89"/>
      <c r="Y34" s="89"/>
      <c r="Z34" s="89"/>
      <c r="AA34" s="89"/>
      <c r="AB34" s="89"/>
      <c r="AC34" s="89"/>
    </row>
    <row r="35" spans="1:29" s="88" customFormat="1" ht="15.75" x14ac:dyDescent="0.25">
      <c r="A35" s="37" t="s">
        <v>59</v>
      </c>
      <c r="B35" s="38" t="s">
        <v>60</v>
      </c>
      <c r="C35" s="39"/>
      <c r="D35" s="116">
        <v>79985</v>
      </c>
      <c r="E35" s="34">
        <v>0</v>
      </c>
      <c r="F35" s="34">
        <f t="shared" si="4"/>
        <v>79985</v>
      </c>
      <c r="G35" s="34">
        <f t="shared" si="5"/>
        <v>7198.65</v>
      </c>
      <c r="H35" s="34">
        <f t="shared" si="6"/>
        <v>7198.65</v>
      </c>
      <c r="I35" s="104">
        <f t="shared" si="3"/>
        <v>94382.299999999988</v>
      </c>
      <c r="J35" s="89"/>
      <c r="K35" s="89"/>
      <c r="L35" s="89"/>
      <c r="M35" s="89"/>
      <c r="N35" s="89"/>
      <c r="O35" s="89"/>
      <c r="P35" s="89"/>
      <c r="Q35" s="89"/>
      <c r="R35" s="89"/>
      <c r="S35" s="89"/>
      <c r="T35" s="89"/>
      <c r="U35" s="89"/>
      <c r="V35" s="89"/>
      <c r="W35" s="89"/>
      <c r="X35" s="89"/>
      <c r="Y35" s="89"/>
      <c r="Z35" s="89"/>
      <c r="AA35" s="89"/>
      <c r="AB35" s="89"/>
      <c r="AC35" s="89"/>
    </row>
    <row r="36" spans="1:29" s="88" customFormat="1" ht="15.75" x14ac:dyDescent="0.25">
      <c r="A36" s="37" t="s">
        <v>59</v>
      </c>
      <c r="B36" s="38" t="s">
        <v>61</v>
      </c>
      <c r="C36" s="39"/>
      <c r="D36" s="116">
        <v>79985</v>
      </c>
      <c r="E36" s="34">
        <v>0</v>
      </c>
      <c r="F36" s="34">
        <f t="shared" si="4"/>
        <v>79985</v>
      </c>
      <c r="G36" s="34">
        <f t="shared" si="5"/>
        <v>7198.65</v>
      </c>
      <c r="H36" s="34">
        <f t="shared" si="6"/>
        <v>7198.65</v>
      </c>
      <c r="I36" s="104">
        <f t="shared" si="3"/>
        <v>94382.299999999988</v>
      </c>
      <c r="J36" s="89"/>
      <c r="K36" s="89"/>
      <c r="L36" s="89"/>
      <c r="M36" s="89"/>
      <c r="N36" s="89"/>
      <c r="O36" s="89"/>
      <c r="P36" s="89"/>
      <c r="Q36" s="89"/>
      <c r="R36" s="89"/>
      <c r="S36" s="89"/>
      <c r="T36" s="89"/>
      <c r="U36" s="89"/>
      <c r="V36" s="89"/>
      <c r="W36" s="89"/>
      <c r="X36" s="89"/>
      <c r="Y36" s="89"/>
      <c r="Z36" s="89"/>
      <c r="AA36" s="89"/>
      <c r="AB36" s="89"/>
      <c r="AC36" s="89"/>
    </row>
    <row r="37" spans="1:29" s="89" customFormat="1" ht="16.5" thickBot="1" x14ac:dyDescent="0.3">
      <c r="A37" s="105"/>
      <c r="B37" s="101"/>
      <c r="C37" s="102"/>
      <c r="D37" s="106"/>
      <c r="E37" s="106"/>
      <c r="F37" s="106"/>
      <c r="G37" s="106"/>
      <c r="H37" s="75"/>
      <c r="I37" s="75"/>
    </row>
    <row r="38" spans="1:29" s="88" customFormat="1" ht="21" thickBot="1" x14ac:dyDescent="0.35">
      <c r="A38" s="233" t="s">
        <v>62</v>
      </c>
      <c r="B38" s="234"/>
      <c r="C38" s="234"/>
      <c r="D38" s="234"/>
      <c r="E38" s="234"/>
      <c r="F38" s="234"/>
      <c r="G38" s="234"/>
      <c r="H38" s="234"/>
      <c r="I38" s="235"/>
      <c r="J38" s="89"/>
      <c r="K38" s="89"/>
      <c r="L38" s="89"/>
      <c r="M38" s="89"/>
      <c r="N38" s="89"/>
      <c r="O38" s="89"/>
      <c r="P38" s="89"/>
      <c r="Q38" s="89"/>
      <c r="R38" s="89"/>
      <c r="S38" s="89"/>
      <c r="T38" s="89"/>
      <c r="U38" s="89"/>
      <c r="V38" s="89"/>
      <c r="W38" s="89"/>
      <c r="X38" s="89"/>
      <c r="Y38" s="89"/>
      <c r="Z38" s="89"/>
      <c r="AA38" s="89"/>
      <c r="AB38" s="89"/>
      <c r="AC38" s="89"/>
    </row>
    <row r="39" spans="1:29" s="92" customFormat="1" ht="15.75" x14ac:dyDescent="0.25">
      <c r="A39" s="257" t="s">
        <v>6</v>
      </c>
      <c r="B39" s="257"/>
      <c r="C39" s="118" t="s">
        <v>7</v>
      </c>
      <c r="D39" s="118" t="s">
        <v>169</v>
      </c>
      <c r="E39" s="118" t="s">
        <v>9</v>
      </c>
      <c r="F39" s="118" t="s">
        <v>220</v>
      </c>
      <c r="G39" s="118" t="s">
        <v>182</v>
      </c>
      <c r="H39" s="118" t="s">
        <v>181</v>
      </c>
      <c r="I39" s="118" t="s">
        <v>170</v>
      </c>
      <c r="J39" s="74"/>
      <c r="K39" s="74"/>
      <c r="L39" s="74"/>
      <c r="M39" s="74"/>
      <c r="N39" s="74"/>
      <c r="O39" s="74"/>
      <c r="P39" s="74"/>
      <c r="Q39" s="74"/>
      <c r="R39" s="74"/>
      <c r="S39" s="74"/>
      <c r="T39" s="74"/>
      <c r="U39" s="74"/>
      <c r="V39" s="74"/>
      <c r="W39" s="74"/>
      <c r="X39" s="74"/>
      <c r="Y39" s="74"/>
      <c r="Z39" s="74"/>
      <c r="AA39" s="74"/>
      <c r="AB39" s="74"/>
      <c r="AC39" s="74"/>
    </row>
    <row r="40" spans="1:29" s="80" customFormat="1" ht="15.75" x14ac:dyDescent="0.25">
      <c r="A40" s="96" t="s">
        <v>23</v>
      </c>
      <c r="B40" s="97" t="s">
        <v>63</v>
      </c>
      <c r="C40" s="98" t="s">
        <v>64</v>
      </c>
      <c r="D40" s="34">
        <v>84250</v>
      </c>
      <c r="E40" s="34">
        <v>1100</v>
      </c>
      <c r="F40" s="34">
        <f>D40-E40</f>
        <v>83150</v>
      </c>
      <c r="G40" s="34">
        <f>F40*9%</f>
        <v>7483.5</v>
      </c>
      <c r="H40" s="34">
        <f>F40*9%</f>
        <v>7483.5</v>
      </c>
      <c r="I40" s="104">
        <f t="shared" ref="I40:I64" si="7">D40-E40+G40+H40</f>
        <v>98117</v>
      </c>
      <c r="J40" s="93"/>
      <c r="K40" s="93"/>
      <c r="L40" s="93"/>
      <c r="M40" s="93"/>
      <c r="N40" s="93"/>
      <c r="O40" s="93"/>
      <c r="P40" s="93"/>
      <c r="Q40" s="93"/>
      <c r="R40" s="93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</row>
    <row r="41" spans="1:29" s="80" customFormat="1" ht="15.75" x14ac:dyDescent="0.25">
      <c r="A41" s="37" t="s">
        <v>65</v>
      </c>
      <c r="B41" s="38" t="s">
        <v>66</v>
      </c>
      <c r="C41" s="55" t="s">
        <v>67</v>
      </c>
      <c r="D41" s="34">
        <v>84700</v>
      </c>
      <c r="E41" s="34">
        <v>1100</v>
      </c>
      <c r="F41" s="34">
        <f>D41-E41</f>
        <v>83600</v>
      </c>
      <c r="G41" s="34">
        <f>F41*9%</f>
        <v>7524</v>
      </c>
      <c r="H41" s="34">
        <f>F41*9%</f>
        <v>7524</v>
      </c>
      <c r="I41" s="104">
        <f t="shared" si="7"/>
        <v>98648</v>
      </c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</row>
    <row r="42" spans="1:29" s="80" customFormat="1" ht="15.75" x14ac:dyDescent="0.25">
      <c r="A42" s="37" t="s">
        <v>68</v>
      </c>
      <c r="B42" s="57" t="s">
        <v>69</v>
      </c>
      <c r="C42" s="55" t="s">
        <v>70</v>
      </c>
      <c r="D42" s="116"/>
      <c r="E42" s="34"/>
      <c r="F42" s="34"/>
      <c r="G42" s="34"/>
      <c r="H42" s="34"/>
      <c r="I42" s="104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</row>
    <row r="43" spans="1:29" s="88" customFormat="1" ht="15.75" x14ac:dyDescent="0.25">
      <c r="A43" s="37" t="s">
        <v>71</v>
      </c>
      <c r="B43" s="38" t="s">
        <v>72</v>
      </c>
      <c r="C43" s="55" t="s">
        <v>73</v>
      </c>
      <c r="D43" s="116">
        <v>82500</v>
      </c>
      <c r="E43" s="34">
        <v>1100</v>
      </c>
      <c r="F43" s="34">
        <f t="shared" ref="F43:F45" si="8">D43-E43</f>
        <v>81400</v>
      </c>
      <c r="G43" s="34">
        <f t="shared" ref="G43:G45" si="9">F43*9%</f>
        <v>7326</v>
      </c>
      <c r="H43" s="34">
        <f t="shared" ref="H43:H45" si="10">F43*9%</f>
        <v>7326</v>
      </c>
      <c r="I43" s="104">
        <f t="shared" si="7"/>
        <v>96052</v>
      </c>
      <c r="J43" s="89"/>
      <c r="K43" s="89"/>
      <c r="L43" s="89"/>
      <c r="M43" s="89"/>
      <c r="N43" s="89"/>
      <c r="O43" s="89"/>
      <c r="P43" s="89"/>
      <c r="Q43" s="89"/>
      <c r="R43" s="89"/>
      <c r="S43" s="89"/>
      <c r="T43" s="89"/>
      <c r="U43" s="89"/>
      <c r="V43" s="89"/>
      <c r="W43" s="89"/>
      <c r="X43" s="89"/>
      <c r="Y43" s="89"/>
      <c r="Z43" s="89"/>
      <c r="AA43" s="89"/>
      <c r="AB43" s="89"/>
      <c r="AC43" s="89"/>
    </row>
    <row r="44" spans="1:29" s="90" customFormat="1" ht="15.75" x14ac:dyDescent="0.25">
      <c r="A44" s="37" t="s">
        <v>71</v>
      </c>
      <c r="B44" s="38" t="s">
        <v>74</v>
      </c>
      <c r="C44" s="55" t="s">
        <v>40</v>
      </c>
      <c r="D44" s="116">
        <v>82600</v>
      </c>
      <c r="E44" s="34">
        <v>1100</v>
      </c>
      <c r="F44" s="34">
        <f t="shared" si="8"/>
        <v>81500</v>
      </c>
      <c r="G44" s="34">
        <f t="shared" si="9"/>
        <v>7335</v>
      </c>
      <c r="H44" s="34">
        <f t="shared" si="10"/>
        <v>7335</v>
      </c>
      <c r="I44" s="104">
        <f t="shared" si="7"/>
        <v>96170</v>
      </c>
      <c r="J44" s="91"/>
      <c r="K44" s="91"/>
      <c r="L44" s="91"/>
      <c r="M44" s="91"/>
      <c r="N44" s="91"/>
      <c r="O44" s="91"/>
      <c r="P44" s="91"/>
      <c r="Q44" s="91"/>
      <c r="R44" s="91"/>
      <c r="S44" s="91"/>
      <c r="T44" s="91"/>
      <c r="U44" s="91"/>
      <c r="V44" s="91"/>
      <c r="W44" s="91"/>
      <c r="X44" s="91"/>
      <c r="Y44" s="91"/>
      <c r="Z44" s="91"/>
      <c r="AA44" s="91"/>
      <c r="AB44" s="91"/>
      <c r="AC44" s="91"/>
    </row>
    <row r="45" spans="1:29" s="88" customFormat="1" ht="15.75" x14ac:dyDescent="0.25">
      <c r="A45" s="37" t="s">
        <v>75</v>
      </c>
      <c r="B45" s="38" t="s">
        <v>76</v>
      </c>
      <c r="C45" s="55" t="s">
        <v>40</v>
      </c>
      <c r="D45" s="116">
        <v>84100</v>
      </c>
      <c r="E45" s="34">
        <v>1100</v>
      </c>
      <c r="F45" s="34">
        <f t="shared" si="8"/>
        <v>83000</v>
      </c>
      <c r="G45" s="34">
        <f t="shared" si="9"/>
        <v>7470</v>
      </c>
      <c r="H45" s="34">
        <f t="shared" si="10"/>
        <v>7470</v>
      </c>
      <c r="I45" s="104">
        <f t="shared" si="7"/>
        <v>97940</v>
      </c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  <c r="W45" s="89"/>
      <c r="X45" s="89"/>
      <c r="Y45" s="89"/>
      <c r="Z45" s="89"/>
      <c r="AA45" s="89"/>
      <c r="AB45" s="89"/>
      <c r="AC45" s="89"/>
    </row>
    <row r="46" spans="1:29" s="88" customFormat="1" ht="15.75" x14ac:dyDescent="0.25">
      <c r="A46" s="37" t="s">
        <v>71</v>
      </c>
      <c r="B46" s="38" t="s">
        <v>77</v>
      </c>
      <c r="C46" s="55" t="s">
        <v>40</v>
      </c>
      <c r="D46" s="116"/>
      <c r="E46" s="34"/>
      <c r="F46" s="34"/>
      <c r="G46" s="34"/>
      <c r="H46" s="34"/>
      <c r="I46" s="104"/>
      <c r="J46" s="89"/>
      <c r="K46" s="89"/>
      <c r="L46" s="89"/>
      <c r="M46" s="89"/>
      <c r="N46" s="89"/>
      <c r="O46" s="89"/>
      <c r="P46" s="89"/>
      <c r="Q46" s="89"/>
      <c r="R46" s="89"/>
      <c r="S46" s="89"/>
      <c r="T46" s="89"/>
      <c r="U46" s="89"/>
      <c r="V46" s="89"/>
      <c r="W46" s="89"/>
      <c r="X46" s="89"/>
      <c r="Y46" s="89"/>
      <c r="Z46" s="89"/>
      <c r="AA46" s="89"/>
      <c r="AB46" s="89"/>
      <c r="AC46" s="89"/>
    </row>
    <row r="47" spans="1:29" s="88" customFormat="1" ht="15.75" x14ac:dyDescent="0.25">
      <c r="A47" s="37" t="s">
        <v>78</v>
      </c>
      <c r="B47" s="38" t="s">
        <v>79</v>
      </c>
      <c r="C47" s="55" t="s">
        <v>80</v>
      </c>
      <c r="D47" s="116">
        <v>82380</v>
      </c>
      <c r="E47" s="34">
        <v>1100</v>
      </c>
      <c r="F47" s="34">
        <f>D47-E47</f>
        <v>81280</v>
      </c>
      <c r="G47" s="34">
        <f>F47*9%</f>
        <v>7315.2</v>
      </c>
      <c r="H47" s="34">
        <f>F47*9%</f>
        <v>7315.2</v>
      </c>
      <c r="I47" s="104">
        <f t="shared" si="7"/>
        <v>95910.399999999994</v>
      </c>
      <c r="J47" s="89"/>
      <c r="K47" s="89"/>
      <c r="L47" s="89"/>
      <c r="M47" s="89"/>
      <c r="N47" s="89"/>
      <c r="O47" s="89"/>
      <c r="P47" s="89"/>
      <c r="Q47" s="89"/>
      <c r="R47" s="89"/>
      <c r="S47" s="89"/>
      <c r="T47" s="89"/>
      <c r="U47" s="89"/>
      <c r="V47" s="89"/>
      <c r="W47" s="89"/>
      <c r="X47" s="89"/>
      <c r="Y47" s="89"/>
      <c r="Z47" s="89"/>
      <c r="AA47" s="89"/>
      <c r="AB47" s="89"/>
      <c r="AC47" s="89"/>
    </row>
    <row r="48" spans="1:29" s="88" customFormat="1" ht="15.75" x14ac:dyDescent="0.25">
      <c r="A48" s="37" t="s">
        <v>87</v>
      </c>
      <c r="B48" s="38" t="s">
        <v>88</v>
      </c>
      <c r="C48" s="55" t="s">
        <v>89</v>
      </c>
      <c r="D48" s="116"/>
      <c r="E48" s="34"/>
      <c r="F48" s="34"/>
      <c r="G48" s="34"/>
      <c r="H48" s="34"/>
      <c r="I48" s="104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89"/>
      <c r="AC48" s="89"/>
    </row>
    <row r="49" spans="1:29" s="90" customFormat="1" ht="15.75" x14ac:dyDescent="0.25">
      <c r="A49" s="37" t="s">
        <v>90</v>
      </c>
      <c r="B49" s="38" t="s">
        <v>91</v>
      </c>
      <c r="C49" s="58" t="s">
        <v>92</v>
      </c>
      <c r="D49" s="116">
        <v>84390</v>
      </c>
      <c r="E49" s="34">
        <v>1100</v>
      </c>
      <c r="F49" s="34">
        <f t="shared" ref="F49:F53" si="11">D49-E49</f>
        <v>83290</v>
      </c>
      <c r="G49" s="34">
        <f t="shared" ref="G49:G53" si="12">F49*9%</f>
        <v>7496.0999999999995</v>
      </c>
      <c r="H49" s="34">
        <f t="shared" ref="H49:H53" si="13">F49*9%</f>
        <v>7496.0999999999995</v>
      </c>
      <c r="I49" s="104">
        <f t="shared" si="7"/>
        <v>98282.200000000012</v>
      </c>
      <c r="J49" s="91"/>
      <c r="K49" s="91"/>
      <c r="L49" s="91"/>
      <c r="M49" s="91"/>
      <c r="N49" s="91"/>
      <c r="O49" s="91"/>
      <c r="P49" s="91"/>
      <c r="Q49" s="91"/>
      <c r="R49" s="91"/>
      <c r="S49" s="91"/>
      <c r="T49" s="91"/>
      <c r="U49" s="91"/>
      <c r="V49" s="91"/>
      <c r="W49" s="91"/>
      <c r="X49" s="91"/>
      <c r="Y49" s="91"/>
      <c r="Z49" s="91"/>
      <c r="AA49" s="91"/>
      <c r="AB49" s="91"/>
      <c r="AC49" s="91"/>
    </row>
    <row r="50" spans="1:29" s="90" customFormat="1" ht="15.75" x14ac:dyDescent="0.25">
      <c r="A50" s="37" t="s">
        <v>90</v>
      </c>
      <c r="B50" s="38" t="s">
        <v>93</v>
      </c>
      <c r="C50" s="58" t="s">
        <v>94</v>
      </c>
      <c r="D50" s="116">
        <v>84390</v>
      </c>
      <c r="E50" s="34">
        <v>1100</v>
      </c>
      <c r="F50" s="34">
        <f t="shared" si="11"/>
        <v>83290</v>
      </c>
      <c r="G50" s="34">
        <f t="shared" si="12"/>
        <v>7496.0999999999995</v>
      </c>
      <c r="H50" s="34">
        <f t="shared" si="13"/>
        <v>7496.0999999999995</v>
      </c>
      <c r="I50" s="104">
        <f t="shared" si="7"/>
        <v>98282.200000000012</v>
      </c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1"/>
      <c r="V50" s="91"/>
      <c r="W50" s="91"/>
      <c r="X50" s="91"/>
      <c r="Y50" s="91"/>
      <c r="Z50" s="91"/>
      <c r="AA50" s="91"/>
      <c r="AB50" s="91"/>
      <c r="AC50" s="91"/>
    </row>
    <row r="51" spans="1:29" s="88" customFormat="1" ht="15.75" x14ac:dyDescent="0.25">
      <c r="A51" s="37" t="s">
        <v>95</v>
      </c>
      <c r="B51" s="38" t="s">
        <v>96</v>
      </c>
      <c r="C51" s="58" t="s">
        <v>97</v>
      </c>
      <c r="D51" s="36">
        <v>86770</v>
      </c>
      <c r="E51" s="34">
        <v>1100</v>
      </c>
      <c r="F51" s="34">
        <f t="shared" si="11"/>
        <v>85670</v>
      </c>
      <c r="G51" s="34">
        <f t="shared" si="12"/>
        <v>7710.2999999999993</v>
      </c>
      <c r="H51" s="34">
        <f t="shared" si="13"/>
        <v>7710.2999999999993</v>
      </c>
      <c r="I51" s="104">
        <f t="shared" si="7"/>
        <v>101090.6</v>
      </c>
      <c r="J51" s="89"/>
      <c r="K51" s="89"/>
      <c r="L51" s="89"/>
      <c r="M51" s="89"/>
      <c r="N51" s="89"/>
      <c r="O51" s="89"/>
      <c r="P51" s="89"/>
      <c r="Q51" s="89"/>
      <c r="R51" s="89"/>
      <c r="S51" s="89"/>
      <c r="T51" s="89"/>
      <c r="U51" s="89"/>
      <c r="V51" s="89"/>
      <c r="W51" s="89"/>
      <c r="X51" s="89"/>
      <c r="Y51" s="89"/>
      <c r="Z51" s="89"/>
      <c r="AA51" s="89"/>
      <c r="AB51" s="89"/>
      <c r="AC51" s="89"/>
    </row>
    <row r="52" spans="1:29" s="88" customFormat="1" ht="15.75" x14ac:dyDescent="0.25">
      <c r="A52" s="37" t="s">
        <v>95</v>
      </c>
      <c r="B52" s="38" t="s">
        <v>98</v>
      </c>
      <c r="C52" s="58" t="s">
        <v>97</v>
      </c>
      <c r="D52" s="36">
        <v>87290</v>
      </c>
      <c r="E52" s="34">
        <v>1100</v>
      </c>
      <c r="F52" s="34">
        <f t="shared" si="11"/>
        <v>86190</v>
      </c>
      <c r="G52" s="34">
        <f t="shared" si="12"/>
        <v>7757.0999999999995</v>
      </c>
      <c r="H52" s="34">
        <f t="shared" si="13"/>
        <v>7757.0999999999995</v>
      </c>
      <c r="I52" s="104">
        <f t="shared" si="7"/>
        <v>101704.20000000001</v>
      </c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  <c r="U52" s="89"/>
      <c r="V52" s="89"/>
      <c r="W52" s="89"/>
      <c r="X52" s="89"/>
      <c r="Y52" s="89"/>
      <c r="Z52" s="89"/>
      <c r="AA52" s="89"/>
      <c r="AB52" s="89"/>
      <c r="AC52" s="89"/>
    </row>
    <row r="53" spans="1:29" s="88" customFormat="1" ht="15.75" x14ac:dyDescent="0.25">
      <c r="A53" s="37" t="s">
        <v>101</v>
      </c>
      <c r="B53" s="38" t="s">
        <v>102</v>
      </c>
      <c r="C53" s="58" t="s">
        <v>103</v>
      </c>
      <c r="D53" s="116">
        <v>89200</v>
      </c>
      <c r="E53" s="34">
        <v>1100</v>
      </c>
      <c r="F53" s="34">
        <f t="shared" si="11"/>
        <v>88100</v>
      </c>
      <c r="G53" s="34">
        <f t="shared" si="12"/>
        <v>7929</v>
      </c>
      <c r="H53" s="34">
        <f t="shared" si="13"/>
        <v>7929</v>
      </c>
      <c r="I53" s="104">
        <f t="shared" si="7"/>
        <v>103958</v>
      </c>
      <c r="J53" s="89"/>
      <c r="K53" s="89"/>
      <c r="L53" s="89"/>
      <c r="M53" s="89"/>
      <c r="N53" s="89"/>
      <c r="O53" s="89"/>
      <c r="P53" s="89"/>
      <c r="Q53" s="89"/>
      <c r="R53" s="89"/>
      <c r="S53" s="89"/>
      <c r="T53" s="89"/>
      <c r="U53" s="89"/>
      <c r="V53" s="89"/>
      <c r="W53" s="89"/>
      <c r="X53" s="89"/>
      <c r="Y53" s="89"/>
      <c r="Z53" s="89"/>
      <c r="AA53" s="89"/>
      <c r="AB53" s="89"/>
      <c r="AC53" s="89"/>
    </row>
    <row r="54" spans="1:29" s="88" customFormat="1" ht="15.75" x14ac:dyDescent="0.25">
      <c r="A54" s="37" t="s">
        <v>104</v>
      </c>
      <c r="B54" s="38" t="s">
        <v>105</v>
      </c>
      <c r="C54" s="58" t="s">
        <v>106</v>
      </c>
      <c r="D54" s="116"/>
      <c r="E54" s="34"/>
      <c r="F54" s="34"/>
      <c r="G54" s="34"/>
      <c r="H54" s="34"/>
      <c r="I54" s="104"/>
      <c r="J54" s="89"/>
      <c r="K54" s="89"/>
      <c r="L54" s="89"/>
      <c r="M54" s="89"/>
      <c r="N54" s="89"/>
      <c r="O54" s="89"/>
      <c r="P54" s="89"/>
      <c r="Q54" s="89"/>
      <c r="R54" s="89"/>
      <c r="S54" s="89"/>
      <c r="T54" s="89"/>
      <c r="U54" s="89"/>
      <c r="V54" s="89"/>
      <c r="W54" s="89"/>
      <c r="X54" s="89"/>
      <c r="Y54" s="89"/>
      <c r="Z54" s="89"/>
      <c r="AA54" s="89"/>
      <c r="AB54" s="89"/>
      <c r="AC54" s="89"/>
    </row>
    <row r="55" spans="1:29" s="88" customFormat="1" ht="15.75" x14ac:dyDescent="0.25">
      <c r="A55" s="37" t="s">
        <v>104</v>
      </c>
      <c r="B55" s="38" t="s">
        <v>107</v>
      </c>
      <c r="C55" s="39" t="s">
        <v>94</v>
      </c>
      <c r="D55" s="33">
        <v>89800</v>
      </c>
      <c r="E55" s="34">
        <v>1100</v>
      </c>
      <c r="F55" s="34">
        <f>D55-E55</f>
        <v>88700</v>
      </c>
      <c r="G55" s="34">
        <f>F55*9%</f>
        <v>7983</v>
      </c>
      <c r="H55" s="34">
        <f>F55*9%</f>
        <v>7983</v>
      </c>
      <c r="I55" s="104">
        <f t="shared" si="7"/>
        <v>104666</v>
      </c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</row>
    <row r="56" spans="1:29" s="92" customFormat="1" x14ac:dyDescent="0.2">
      <c r="A56" s="37" t="s">
        <v>95</v>
      </c>
      <c r="B56" s="38" t="s">
        <v>99</v>
      </c>
      <c r="C56" s="58" t="s">
        <v>100</v>
      </c>
      <c r="D56" s="33"/>
      <c r="E56" s="34"/>
      <c r="F56" s="34"/>
      <c r="G56" s="34"/>
      <c r="H56" s="34"/>
      <c r="I56" s="104"/>
      <c r="J56" s="74"/>
      <c r="K56" s="74"/>
      <c r="L56" s="74"/>
      <c r="M56" s="74"/>
      <c r="N56" s="74"/>
      <c r="O56" s="74"/>
      <c r="P56" s="74"/>
      <c r="Q56" s="74"/>
      <c r="R56" s="74"/>
      <c r="S56" s="74"/>
      <c r="T56" s="74"/>
      <c r="U56" s="74"/>
      <c r="V56" s="74"/>
      <c r="W56" s="74"/>
      <c r="X56" s="74"/>
      <c r="Y56" s="74"/>
      <c r="Z56" s="74"/>
      <c r="AA56" s="74"/>
      <c r="AB56" s="74"/>
      <c r="AC56" s="74"/>
    </row>
    <row r="57" spans="1:29" s="88" customFormat="1" ht="15.75" x14ac:dyDescent="0.25">
      <c r="A57" s="37" t="s">
        <v>81</v>
      </c>
      <c r="B57" s="38" t="s">
        <v>82</v>
      </c>
      <c r="C57" s="55" t="s">
        <v>83</v>
      </c>
      <c r="D57" s="33">
        <v>85340</v>
      </c>
      <c r="E57" s="34">
        <v>1100</v>
      </c>
      <c r="F57" s="34">
        <f t="shared" ref="F57:F64" si="14">D57-E57</f>
        <v>84240</v>
      </c>
      <c r="G57" s="34">
        <f t="shared" ref="G57:G64" si="15">F57*9%</f>
        <v>7581.5999999999995</v>
      </c>
      <c r="H57" s="34">
        <f t="shared" ref="H57:H64" si="16">F57*9%</f>
        <v>7581.5999999999995</v>
      </c>
      <c r="I57" s="104">
        <f t="shared" si="7"/>
        <v>99403.200000000012</v>
      </c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</row>
    <row r="58" spans="1:29" s="90" customFormat="1" ht="15.75" x14ac:dyDescent="0.25">
      <c r="A58" s="37" t="s">
        <v>84</v>
      </c>
      <c r="B58" s="38" t="s">
        <v>85</v>
      </c>
      <c r="C58" s="55" t="s">
        <v>86</v>
      </c>
      <c r="D58" s="116">
        <v>93126</v>
      </c>
      <c r="E58" s="34">
        <v>1100</v>
      </c>
      <c r="F58" s="34">
        <f t="shared" si="14"/>
        <v>92026</v>
      </c>
      <c r="G58" s="34">
        <f t="shared" si="15"/>
        <v>8282.34</v>
      </c>
      <c r="H58" s="34">
        <f t="shared" si="16"/>
        <v>8282.34</v>
      </c>
      <c r="I58" s="104">
        <f t="shared" si="7"/>
        <v>108590.68</v>
      </c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1"/>
      <c r="AB58" s="91"/>
      <c r="AC58" s="91"/>
    </row>
    <row r="59" spans="1:29" s="88" customFormat="1" ht="15.75" x14ac:dyDescent="0.25">
      <c r="A59" s="37" t="s">
        <v>59</v>
      </c>
      <c r="B59" s="38" t="s">
        <v>108</v>
      </c>
      <c r="C59" s="59"/>
      <c r="D59" s="116">
        <v>77720</v>
      </c>
      <c r="E59" s="34">
        <v>0</v>
      </c>
      <c r="F59" s="34">
        <f t="shared" si="14"/>
        <v>77720</v>
      </c>
      <c r="G59" s="34">
        <f t="shared" si="15"/>
        <v>6994.8</v>
      </c>
      <c r="H59" s="34">
        <f t="shared" si="16"/>
        <v>6994.8</v>
      </c>
      <c r="I59" s="104">
        <f t="shared" si="7"/>
        <v>91709.6</v>
      </c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</row>
    <row r="60" spans="1:29" s="88" customFormat="1" ht="15.75" x14ac:dyDescent="0.25">
      <c r="A60" s="37" t="s">
        <v>59</v>
      </c>
      <c r="B60" s="38" t="s">
        <v>109</v>
      </c>
      <c r="C60" s="59"/>
      <c r="D60" s="116">
        <v>72046</v>
      </c>
      <c r="E60" s="34">
        <v>0</v>
      </c>
      <c r="F60" s="34">
        <f t="shared" si="14"/>
        <v>72046</v>
      </c>
      <c r="G60" s="34">
        <f t="shared" si="15"/>
        <v>6484.1399999999994</v>
      </c>
      <c r="H60" s="34">
        <f t="shared" si="16"/>
        <v>6484.1399999999994</v>
      </c>
      <c r="I60" s="104">
        <f t="shared" si="7"/>
        <v>85014.28</v>
      </c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</row>
    <row r="61" spans="1:29" s="88" customFormat="1" ht="15.75" x14ac:dyDescent="0.25">
      <c r="A61" s="37" t="s">
        <v>59</v>
      </c>
      <c r="B61" s="38" t="s">
        <v>111</v>
      </c>
      <c r="C61" s="59"/>
      <c r="D61" s="116">
        <v>77920</v>
      </c>
      <c r="E61" s="34">
        <v>0</v>
      </c>
      <c r="F61" s="34">
        <f t="shared" si="14"/>
        <v>77920</v>
      </c>
      <c r="G61" s="34">
        <f t="shared" si="15"/>
        <v>7012.8</v>
      </c>
      <c r="H61" s="34">
        <f t="shared" si="16"/>
        <v>7012.8</v>
      </c>
      <c r="I61" s="104">
        <f t="shared" si="7"/>
        <v>91945.600000000006</v>
      </c>
      <c r="J61" s="89"/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</row>
    <row r="62" spans="1:29" s="88" customFormat="1" ht="15.75" x14ac:dyDescent="0.25">
      <c r="A62" s="37" t="s">
        <v>59</v>
      </c>
      <c r="B62" s="38" t="s">
        <v>110</v>
      </c>
      <c r="C62" s="59"/>
      <c r="D62" s="116">
        <v>75970</v>
      </c>
      <c r="E62" s="34">
        <v>0</v>
      </c>
      <c r="F62" s="34">
        <f t="shared" si="14"/>
        <v>75970</v>
      </c>
      <c r="G62" s="34">
        <f t="shared" si="15"/>
        <v>6837.3</v>
      </c>
      <c r="H62" s="34">
        <f t="shared" si="16"/>
        <v>6837.3</v>
      </c>
      <c r="I62" s="104">
        <f t="shared" si="7"/>
        <v>89644.6</v>
      </c>
      <c r="J62" s="89"/>
      <c r="K62" s="89"/>
      <c r="L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</row>
    <row r="63" spans="1:29" s="88" customFormat="1" ht="15.75" x14ac:dyDescent="0.25">
      <c r="A63" s="37" t="s">
        <v>59</v>
      </c>
      <c r="B63" s="38" t="s">
        <v>112</v>
      </c>
      <c r="C63" s="59"/>
      <c r="D63" s="116">
        <v>79260</v>
      </c>
      <c r="E63" s="34">
        <v>0</v>
      </c>
      <c r="F63" s="34">
        <f t="shared" si="14"/>
        <v>79260</v>
      </c>
      <c r="G63" s="34">
        <f t="shared" si="15"/>
        <v>7133.4</v>
      </c>
      <c r="H63" s="34">
        <f t="shared" si="16"/>
        <v>7133.4</v>
      </c>
      <c r="I63" s="104">
        <f t="shared" si="7"/>
        <v>93526.799999999988</v>
      </c>
      <c r="J63" s="89"/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</row>
    <row r="64" spans="1:29" s="88" customFormat="1" ht="16.5" thickBot="1" x14ac:dyDescent="0.3">
      <c r="A64" s="60" t="s">
        <v>59</v>
      </c>
      <c r="B64" s="61" t="s">
        <v>113</v>
      </c>
      <c r="C64" s="59"/>
      <c r="D64" s="116">
        <v>78970</v>
      </c>
      <c r="E64" s="34">
        <v>0</v>
      </c>
      <c r="F64" s="34">
        <f t="shared" si="14"/>
        <v>78970</v>
      </c>
      <c r="G64" s="34">
        <f t="shared" si="15"/>
        <v>7107.3</v>
      </c>
      <c r="H64" s="34">
        <f t="shared" si="16"/>
        <v>7107.3</v>
      </c>
      <c r="I64" s="104">
        <f t="shared" si="7"/>
        <v>93184.6</v>
      </c>
      <c r="J64" s="89"/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</row>
    <row r="65" spans="1:29" s="88" customFormat="1" ht="16.5" thickBot="1" x14ac:dyDescent="0.3">
      <c r="A65" s="74"/>
      <c r="B65" s="76"/>
      <c r="C65" s="77"/>
      <c r="D65" s="78"/>
      <c r="E65" s="78"/>
      <c r="F65" s="78"/>
      <c r="G65" s="78"/>
      <c r="H65" s="78"/>
      <c r="I65" s="75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</row>
    <row r="66" spans="1:29" s="88" customFormat="1" ht="16.5" thickBot="1" x14ac:dyDescent="0.3">
      <c r="A66" s="245" t="s">
        <v>114</v>
      </c>
      <c r="B66" s="246"/>
      <c r="C66" s="246"/>
      <c r="D66" s="246"/>
      <c r="E66" s="246"/>
      <c r="F66" s="246"/>
      <c r="G66" s="246"/>
      <c r="H66" s="246"/>
      <c r="I66" s="247"/>
      <c r="J66" s="89"/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</row>
    <row r="67" spans="1:29" s="88" customFormat="1" ht="15.75" x14ac:dyDescent="0.25">
      <c r="A67" s="257" t="s">
        <v>6</v>
      </c>
      <c r="B67" s="257"/>
      <c r="C67" s="118" t="s">
        <v>7</v>
      </c>
      <c r="D67" s="118" t="s">
        <v>169</v>
      </c>
      <c r="E67" s="118" t="s">
        <v>9</v>
      </c>
      <c r="F67" s="118" t="s">
        <v>220</v>
      </c>
      <c r="G67" s="118" t="s">
        <v>182</v>
      </c>
      <c r="H67" s="118" t="s">
        <v>181</v>
      </c>
      <c r="I67" s="118" t="s">
        <v>170</v>
      </c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</row>
    <row r="68" spans="1:29" s="88" customFormat="1" ht="15.75" x14ac:dyDescent="0.25">
      <c r="A68" s="69" t="s">
        <v>120</v>
      </c>
      <c r="B68" s="70" t="s">
        <v>121</v>
      </c>
      <c r="C68" s="39" t="s">
        <v>64</v>
      </c>
      <c r="D68" s="117">
        <v>83800</v>
      </c>
      <c r="E68" s="34">
        <v>1100</v>
      </c>
      <c r="F68" s="34">
        <f>D68-E68</f>
        <v>82700</v>
      </c>
      <c r="G68" s="34">
        <f>F68*9%</f>
        <v>7443</v>
      </c>
      <c r="H68" s="34">
        <f>F68*9%</f>
        <v>7443</v>
      </c>
      <c r="I68" s="104">
        <f t="shared" ref="I68:I78" si="17">D68-E68+G68+H68</f>
        <v>97586</v>
      </c>
      <c r="J68" s="89"/>
      <c r="K68" s="89"/>
      <c r="L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</row>
    <row r="69" spans="1:29" s="88" customFormat="1" ht="15.75" x14ac:dyDescent="0.25">
      <c r="A69" s="69" t="s">
        <v>120</v>
      </c>
      <c r="B69" s="70" t="s">
        <v>122</v>
      </c>
      <c r="C69" s="39" t="s">
        <v>123</v>
      </c>
      <c r="D69" s="116">
        <v>84250</v>
      </c>
      <c r="E69" s="34">
        <v>1100</v>
      </c>
      <c r="F69" s="34">
        <f t="shared" ref="F69:F78" si="18">D69-E69</f>
        <v>83150</v>
      </c>
      <c r="G69" s="34">
        <f t="shared" ref="G69:G78" si="19">F69*9%</f>
        <v>7483.5</v>
      </c>
      <c r="H69" s="34">
        <f t="shared" ref="H69:H78" si="20">F69*9%</f>
        <v>7483.5</v>
      </c>
      <c r="I69" s="104">
        <f t="shared" si="17"/>
        <v>98117</v>
      </c>
      <c r="J69" s="89"/>
      <c r="K69" s="89"/>
      <c r="L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</row>
    <row r="70" spans="1:29" s="80" customFormat="1" ht="15.75" x14ac:dyDescent="0.25">
      <c r="A70" s="69" t="s">
        <v>120</v>
      </c>
      <c r="B70" s="70" t="s">
        <v>124</v>
      </c>
      <c r="C70" s="39" t="s">
        <v>123</v>
      </c>
      <c r="D70" s="116">
        <v>84750</v>
      </c>
      <c r="E70" s="34">
        <v>1100</v>
      </c>
      <c r="F70" s="34">
        <f t="shared" si="18"/>
        <v>83650</v>
      </c>
      <c r="G70" s="34">
        <f t="shared" si="19"/>
        <v>7528.5</v>
      </c>
      <c r="H70" s="34">
        <f t="shared" si="20"/>
        <v>7528.5</v>
      </c>
      <c r="I70" s="104">
        <f t="shared" si="17"/>
        <v>98707</v>
      </c>
      <c r="J70" s="93"/>
      <c r="K70" s="93"/>
      <c r="L70" s="93"/>
      <c r="M70" s="93"/>
      <c r="N70" s="93"/>
      <c r="O70" s="93"/>
      <c r="P70" s="93"/>
      <c r="Q70" s="93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</row>
    <row r="71" spans="1:29" s="80" customFormat="1" ht="15.75" x14ac:dyDescent="0.25">
      <c r="A71" s="69" t="s">
        <v>125</v>
      </c>
      <c r="B71" s="70" t="s">
        <v>126</v>
      </c>
      <c r="C71" s="39" t="s">
        <v>127</v>
      </c>
      <c r="D71" s="116">
        <v>87600</v>
      </c>
      <c r="E71" s="34">
        <v>1100</v>
      </c>
      <c r="F71" s="34">
        <f t="shared" si="18"/>
        <v>86500</v>
      </c>
      <c r="G71" s="34">
        <f t="shared" si="19"/>
        <v>7785</v>
      </c>
      <c r="H71" s="34">
        <f t="shared" si="20"/>
        <v>7785</v>
      </c>
      <c r="I71" s="104">
        <f t="shared" si="17"/>
        <v>102070</v>
      </c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</row>
    <row r="72" spans="1:29" s="80" customFormat="1" ht="15.75" x14ac:dyDescent="0.25">
      <c r="A72" s="69" t="s">
        <v>128</v>
      </c>
      <c r="B72" s="70" t="s">
        <v>129</v>
      </c>
      <c r="C72" s="39" t="s">
        <v>130</v>
      </c>
      <c r="D72" s="116">
        <v>87600</v>
      </c>
      <c r="E72" s="34">
        <v>1100</v>
      </c>
      <c r="F72" s="34">
        <f t="shared" si="18"/>
        <v>86500</v>
      </c>
      <c r="G72" s="34">
        <f t="shared" si="19"/>
        <v>7785</v>
      </c>
      <c r="H72" s="34">
        <f t="shared" si="20"/>
        <v>7785</v>
      </c>
      <c r="I72" s="104">
        <f t="shared" si="17"/>
        <v>102070</v>
      </c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</row>
    <row r="73" spans="1:29" s="77" customFormat="1" x14ac:dyDescent="0.2">
      <c r="A73" s="69" t="s">
        <v>128</v>
      </c>
      <c r="B73" s="70" t="s">
        <v>131</v>
      </c>
      <c r="C73" s="39" t="s">
        <v>130</v>
      </c>
      <c r="D73" s="116">
        <v>89390</v>
      </c>
      <c r="E73" s="34">
        <v>1100</v>
      </c>
      <c r="F73" s="34">
        <f t="shared" si="18"/>
        <v>88290</v>
      </c>
      <c r="G73" s="34">
        <f t="shared" si="19"/>
        <v>7946.0999999999995</v>
      </c>
      <c r="H73" s="34">
        <f t="shared" si="20"/>
        <v>7946.0999999999995</v>
      </c>
      <c r="I73" s="104">
        <f t="shared" si="17"/>
        <v>104182.20000000001</v>
      </c>
      <c r="J73" s="66"/>
      <c r="K73" s="66"/>
      <c r="L73" s="66"/>
      <c r="M73" s="66"/>
      <c r="N73" s="66"/>
      <c r="O73" s="66"/>
      <c r="P73" s="66"/>
      <c r="Q73" s="66"/>
      <c r="R73" s="66"/>
      <c r="S73" s="66"/>
      <c r="T73" s="66"/>
      <c r="U73" s="66"/>
      <c r="V73" s="66"/>
      <c r="W73" s="66"/>
      <c r="X73" s="66"/>
      <c r="Y73" s="66"/>
      <c r="Z73" s="66"/>
      <c r="AA73" s="66"/>
      <c r="AB73" s="66"/>
      <c r="AC73" s="66"/>
    </row>
    <row r="74" spans="1:29" s="90" customFormat="1" ht="15.75" x14ac:dyDescent="0.25">
      <c r="A74" s="69" t="s">
        <v>115</v>
      </c>
      <c r="B74" s="70" t="s">
        <v>116</v>
      </c>
      <c r="C74" s="39" t="s">
        <v>117</v>
      </c>
      <c r="D74" s="116">
        <v>88750</v>
      </c>
      <c r="E74" s="34">
        <v>1100</v>
      </c>
      <c r="F74" s="34">
        <f t="shared" si="18"/>
        <v>87650</v>
      </c>
      <c r="G74" s="34">
        <f t="shared" si="19"/>
        <v>7888.5</v>
      </c>
      <c r="H74" s="34">
        <f t="shared" si="20"/>
        <v>7888.5</v>
      </c>
      <c r="I74" s="104">
        <f t="shared" si="17"/>
        <v>103427</v>
      </c>
      <c r="J74" s="91"/>
      <c r="K74" s="91"/>
      <c r="L74" s="91"/>
      <c r="M74" s="91"/>
      <c r="N74" s="91"/>
      <c r="O74" s="91"/>
      <c r="P74" s="91"/>
      <c r="Q74" s="91"/>
      <c r="R74" s="91"/>
      <c r="S74" s="91"/>
      <c r="T74" s="91"/>
      <c r="U74" s="91"/>
      <c r="V74" s="91"/>
      <c r="W74" s="91"/>
      <c r="X74" s="91"/>
      <c r="Y74" s="91"/>
      <c r="Z74" s="91"/>
      <c r="AA74" s="91"/>
      <c r="AB74" s="91"/>
      <c r="AC74" s="91"/>
    </row>
    <row r="75" spans="1:29" s="90" customFormat="1" ht="15.75" x14ac:dyDescent="0.25">
      <c r="A75" s="71" t="s">
        <v>115</v>
      </c>
      <c r="B75" s="72" t="s">
        <v>118</v>
      </c>
      <c r="C75" s="39" t="s">
        <v>119</v>
      </c>
      <c r="D75" s="116">
        <v>89050</v>
      </c>
      <c r="E75" s="34">
        <v>1100</v>
      </c>
      <c r="F75" s="34">
        <f t="shared" si="18"/>
        <v>87950</v>
      </c>
      <c r="G75" s="34">
        <f t="shared" si="19"/>
        <v>7915.5</v>
      </c>
      <c r="H75" s="34">
        <f t="shared" si="20"/>
        <v>7915.5</v>
      </c>
      <c r="I75" s="104">
        <f t="shared" si="17"/>
        <v>103781</v>
      </c>
      <c r="J75" s="91"/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X75" s="91"/>
      <c r="Y75" s="91"/>
      <c r="Z75" s="91"/>
      <c r="AA75" s="91"/>
      <c r="AB75" s="91"/>
      <c r="AC75" s="91"/>
    </row>
    <row r="76" spans="1:29" s="88" customFormat="1" ht="15.75" x14ac:dyDescent="0.25">
      <c r="A76" s="37" t="s">
        <v>59</v>
      </c>
      <c r="B76" s="38" t="s">
        <v>132</v>
      </c>
      <c r="C76" s="59"/>
      <c r="D76" s="116">
        <v>76470</v>
      </c>
      <c r="E76" s="34">
        <v>0</v>
      </c>
      <c r="F76" s="34">
        <f t="shared" si="18"/>
        <v>76470</v>
      </c>
      <c r="G76" s="34">
        <f t="shared" si="19"/>
        <v>6882.3</v>
      </c>
      <c r="H76" s="34">
        <f t="shared" si="20"/>
        <v>6882.3</v>
      </c>
      <c r="I76" s="104">
        <f t="shared" si="17"/>
        <v>90234.6</v>
      </c>
      <c r="J76" s="89"/>
      <c r="K76" s="89"/>
      <c r="L76" s="89"/>
      <c r="M76" s="89"/>
      <c r="N76" s="89"/>
      <c r="O76" s="89"/>
      <c r="P76" s="89"/>
      <c r="Q76" s="89"/>
      <c r="R76" s="89"/>
      <c r="S76" s="89"/>
      <c r="T76" s="89"/>
      <c r="U76" s="89"/>
      <c r="V76" s="89"/>
      <c r="W76" s="89"/>
      <c r="X76" s="89"/>
      <c r="Y76" s="89"/>
      <c r="Z76" s="89"/>
      <c r="AA76" s="89"/>
      <c r="AB76" s="89"/>
      <c r="AC76" s="89"/>
    </row>
    <row r="77" spans="1:29" s="88" customFormat="1" ht="15.75" x14ac:dyDescent="0.25">
      <c r="A77" s="37" t="s">
        <v>59</v>
      </c>
      <c r="B77" s="38" t="s">
        <v>133</v>
      </c>
      <c r="C77" s="59"/>
      <c r="D77" s="116">
        <v>80470</v>
      </c>
      <c r="E77" s="34">
        <v>0</v>
      </c>
      <c r="F77" s="34">
        <f t="shared" si="18"/>
        <v>80470</v>
      </c>
      <c r="G77" s="34">
        <f t="shared" si="19"/>
        <v>7242.3</v>
      </c>
      <c r="H77" s="34">
        <f t="shared" si="20"/>
        <v>7242.3</v>
      </c>
      <c r="I77" s="104">
        <f t="shared" si="17"/>
        <v>94954.6</v>
      </c>
      <c r="J77" s="89"/>
      <c r="K77" s="89"/>
      <c r="L77" s="89"/>
      <c r="M77" s="89"/>
      <c r="N77" s="89"/>
      <c r="O77" s="89"/>
      <c r="P77" s="89"/>
      <c r="Q77" s="89"/>
      <c r="R77" s="89"/>
      <c r="S77" s="89"/>
      <c r="T77" s="89"/>
      <c r="U77" s="89"/>
      <c r="V77" s="89"/>
      <c r="W77" s="89"/>
      <c r="X77" s="89"/>
      <c r="Y77" s="89"/>
      <c r="Z77" s="89"/>
      <c r="AA77" s="89"/>
      <c r="AB77" s="89"/>
      <c r="AC77" s="89"/>
    </row>
    <row r="78" spans="1:29" s="88" customFormat="1" ht="15.75" x14ac:dyDescent="0.25">
      <c r="A78" s="180" t="s">
        <v>59</v>
      </c>
      <c r="B78" s="101" t="s">
        <v>134</v>
      </c>
      <c r="C78" s="181"/>
      <c r="D78" s="36">
        <v>76920</v>
      </c>
      <c r="E78" s="182">
        <v>0</v>
      </c>
      <c r="F78" s="34">
        <f t="shared" si="18"/>
        <v>76920</v>
      </c>
      <c r="G78" s="34">
        <f t="shared" si="19"/>
        <v>6922.8</v>
      </c>
      <c r="H78" s="34">
        <f t="shared" si="20"/>
        <v>6922.8</v>
      </c>
      <c r="I78" s="104">
        <f t="shared" si="17"/>
        <v>90765.6</v>
      </c>
      <c r="J78" s="89"/>
      <c r="K78" s="89"/>
      <c r="L78" s="89"/>
      <c r="M78" s="89"/>
      <c r="N78" s="89"/>
      <c r="O78" s="89"/>
      <c r="P78" s="89"/>
      <c r="Q78" s="89"/>
      <c r="R78" s="89"/>
      <c r="S78" s="89"/>
      <c r="T78" s="89"/>
      <c r="U78" s="89"/>
      <c r="V78" s="89"/>
      <c r="W78" s="89"/>
      <c r="X78" s="89"/>
      <c r="Y78" s="89"/>
      <c r="Z78" s="89"/>
      <c r="AA78" s="89"/>
      <c r="AB78" s="89"/>
      <c r="AC78" s="89"/>
    </row>
    <row r="79" spans="1:29" s="88" customFormat="1" ht="15.75" x14ac:dyDescent="0.25">
      <c r="A79" s="95"/>
      <c r="B79" s="38"/>
      <c r="C79" s="59"/>
      <c r="D79" s="33"/>
      <c r="E79" s="33"/>
      <c r="F79" s="79"/>
      <c r="G79" s="79"/>
      <c r="H79" s="79"/>
      <c r="I79" s="67"/>
      <c r="J79" s="89"/>
      <c r="K79" s="89"/>
      <c r="L79" s="89"/>
      <c r="M79" s="89"/>
      <c r="N79" s="89"/>
      <c r="O79" s="89"/>
      <c r="P79" s="89"/>
      <c r="Q79" s="89"/>
      <c r="R79" s="89"/>
      <c r="S79" s="89"/>
      <c r="T79" s="89"/>
      <c r="U79" s="89"/>
      <c r="V79" s="89"/>
      <c r="W79" s="89"/>
      <c r="X79" s="89"/>
      <c r="Y79" s="89"/>
      <c r="Z79" s="89"/>
      <c r="AA79" s="89"/>
      <c r="AB79" s="89"/>
      <c r="AC79" s="89"/>
    </row>
    <row r="80" spans="1:29" s="88" customFormat="1" ht="15.75" x14ac:dyDescent="0.25">
      <c r="A80" s="256" t="s">
        <v>135</v>
      </c>
      <c r="B80" s="256"/>
      <c r="C80" s="256"/>
      <c r="D80" s="256"/>
      <c r="E80" s="256"/>
      <c r="F80" s="24" t="s">
        <v>173</v>
      </c>
      <c r="H80" s="178"/>
      <c r="I80" s="155"/>
      <c r="J80" s="89"/>
      <c r="K80" s="89"/>
      <c r="L80" s="89"/>
      <c r="M80" s="89"/>
      <c r="N80" s="89"/>
      <c r="O80" s="89"/>
      <c r="P80" s="89"/>
      <c r="Q80" s="89"/>
      <c r="R80" s="89"/>
      <c r="S80" s="89"/>
      <c r="T80" s="89"/>
      <c r="U80" s="89"/>
      <c r="V80" s="89"/>
      <c r="W80" s="89"/>
      <c r="X80" s="89"/>
      <c r="Y80" s="89"/>
      <c r="Z80" s="89"/>
      <c r="AA80" s="89"/>
      <c r="AB80" s="89"/>
      <c r="AC80" s="89"/>
    </row>
    <row r="81" spans="1:29" s="88" customFormat="1" ht="15.75" x14ac:dyDescent="0.25">
      <c r="A81" s="256" t="s">
        <v>136</v>
      </c>
      <c r="B81" s="256"/>
      <c r="C81" s="148"/>
      <c r="D81" s="254" t="s">
        <v>137</v>
      </c>
      <c r="E81" s="254"/>
      <c r="F81" s="6" t="s">
        <v>155</v>
      </c>
      <c r="H81" s="179"/>
      <c r="I81" s="67"/>
      <c r="J81" s="89"/>
      <c r="K81" s="89"/>
      <c r="L81" s="89"/>
      <c r="M81" s="89"/>
      <c r="N81" s="89"/>
      <c r="O81" s="89"/>
      <c r="P81" s="89"/>
      <c r="Q81" s="89"/>
      <c r="R81" s="89"/>
      <c r="S81" s="89"/>
      <c r="T81" s="89"/>
      <c r="U81" s="89"/>
      <c r="V81" s="89"/>
      <c r="W81" s="89"/>
      <c r="X81" s="89"/>
      <c r="Y81" s="89"/>
      <c r="Z81" s="89"/>
      <c r="AA81" s="89"/>
      <c r="AB81" s="89"/>
      <c r="AC81" s="89"/>
    </row>
    <row r="82" spans="1:29" s="88" customFormat="1" ht="15.75" x14ac:dyDescent="0.25">
      <c r="A82" s="183" t="s">
        <v>138</v>
      </c>
      <c r="B82" s="113" t="s">
        <v>139</v>
      </c>
      <c r="C82" s="59"/>
      <c r="D82" s="33" t="s">
        <v>138</v>
      </c>
      <c r="E82" s="33" t="s">
        <v>139</v>
      </c>
      <c r="F82" s="6" t="s">
        <v>156</v>
      </c>
      <c r="H82" s="89"/>
      <c r="I82" s="89"/>
      <c r="J82" s="89"/>
      <c r="K82" s="89"/>
      <c r="L82" s="89"/>
      <c r="M82" s="89"/>
      <c r="N82" s="89"/>
      <c r="O82" s="89"/>
      <c r="P82" s="89"/>
      <c r="Q82" s="89"/>
      <c r="R82" s="89"/>
      <c r="S82" s="89"/>
      <c r="T82" s="89"/>
      <c r="U82" s="89"/>
      <c r="V82" s="89"/>
      <c r="W82" s="89"/>
      <c r="X82" s="89"/>
      <c r="Y82" s="89"/>
      <c r="Z82" s="89"/>
      <c r="AA82" s="89"/>
    </row>
    <row r="83" spans="1:29" s="88" customFormat="1" ht="15.75" x14ac:dyDescent="0.25">
      <c r="A83" s="95" t="s">
        <v>140</v>
      </c>
      <c r="B83" s="114">
        <v>300</v>
      </c>
      <c r="C83" s="59"/>
      <c r="D83" s="59" t="s">
        <v>141</v>
      </c>
      <c r="E83" s="82">
        <v>300</v>
      </c>
      <c r="F83" s="205"/>
      <c r="G83" s="67"/>
      <c r="H83" s="89"/>
      <c r="I83" s="89"/>
      <c r="J83" s="89"/>
      <c r="K83" s="89"/>
      <c r="L83" s="89"/>
      <c r="M83" s="89"/>
      <c r="N83" s="89"/>
      <c r="O83" s="89"/>
      <c r="P83" s="89"/>
      <c r="Q83" s="89"/>
      <c r="R83" s="89"/>
      <c r="S83" s="89"/>
      <c r="T83" s="89"/>
      <c r="U83" s="89"/>
      <c r="V83" s="89"/>
      <c r="W83" s="89"/>
      <c r="X83" s="89"/>
      <c r="Y83" s="89"/>
      <c r="Z83" s="89"/>
      <c r="AA83" s="89"/>
    </row>
    <row r="84" spans="1:29" s="88" customFormat="1" ht="15.75" x14ac:dyDescent="0.25">
      <c r="A84" s="95" t="s">
        <v>142</v>
      </c>
      <c r="B84" s="114">
        <v>400</v>
      </c>
      <c r="C84" s="59"/>
      <c r="D84" s="59" t="s">
        <v>143</v>
      </c>
      <c r="E84" s="82">
        <v>400</v>
      </c>
      <c r="F84" s="205"/>
      <c r="G84" s="67"/>
      <c r="H84" s="89"/>
      <c r="I84" s="89"/>
      <c r="J84" s="89"/>
      <c r="K84" s="89"/>
      <c r="L84" s="89"/>
      <c r="M84" s="89"/>
      <c r="N84" s="89"/>
      <c r="O84" s="89"/>
      <c r="P84" s="89"/>
      <c r="Q84" s="89"/>
      <c r="R84" s="89"/>
      <c r="S84" s="89"/>
      <c r="T84" s="89"/>
      <c r="U84" s="89"/>
      <c r="V84" s="89"/>
      <c r="W84" s="89"/>
      <c r="X84" s="89"/>
      <c r="Y84" s="89"/>
      <c r="Z84" s="89"/>
      <c r="AA84" s="89"/>
    </row>
    <row r="85" spans="1:29" s="88" customFormat="1" ht="15.75" x14ac:dyDescent="0.25">
      <c r="A85" s="95" t="s">
        <v>144</v>
      </c>
      <c r="B85" s="114">
        <v>500</v>
      </c>
      <c r="C85" s="59"/>
      <c r="D85" s="59" t="s">
        <v>145</v>
      </c>
      <c r="E85" s="82">
        <v>500</v>
      </c>
      <c r="F85" s="205"/>
      <c r="G85" s="67"/>
      <c r="H85" s="89"/>
      <c r="I85" s="89"/>
      <c r="J85" s="89"/>
      <c r="K85" s="89"/>
      <c r="L85" s="89"/>
      <c r="M85" s="89"/>
      <c r="N85" s="89"/>
      <c r="O85" s="89"/>
      <c r="P85" s="89"/>
      <c r="Q85" s="89"/>
      <c r="R85" s="89"/>
      <c r="S85" s="89"/>
      <c r="T85" s="89"/>
      <c r="U85" s="89"/>
      <c r="V85" s="89"/>
      <c r="W85" s="89"/>
      <c r="X85" s="89"/>
      <c r="Y85" s="89"/>
      <c r="Z85" s="89"/>
      <c r="AA85" s="89"/>
    </row>
    <row r="86" spans="1:29" s="88" customFormat="1" ht="15.75" x14ac:dyDescent="0.25">
      <c r="A86" s="95" t="s">
        <v>146</v>
      </c>
      <c r="B86" s="114">
        <v>600</v>
      </c>
      <c r="C86" s="59"/>
      <c r="D86" s="59" t="s">
        <v>147</v>
      </c>
      <c r="E86" s="82">
        <v>600</v>
      </c>
      <c r="F86" s="205"/>
      <c r="G86" s="67"/>
      <c r="H86" s="89"/>
      <c r="I86" s="89"/>
      <c r="J86" s="89"/>
      <c r="K86" s="89"/>
      <c r="L86" s="89"/>
      <c r="M86" s="89"/>
      <c r="N86" s="89"/>
      <c r="O86" s="89"/>
      <c r="P86" s="89"/>
      <c r="Q86" s="89"/>
      <c r="R86" s="89"/>
      <c r="S86" s="89"/>
      <c r="T86" s="89"/>
      <c r="U86" s="89"/>
      <c r="V86" s="89"/>
      <c r="W86" s="89"/>
      <c r="X86" s="89"/>
      <c r="Y86" s="89"/>
      <c r="Z86" s="89"/>
      <c r="AA86" s="89"/>
    </row>
    <row r="87" spans="1:29" s="31" customFormat="1" ht="15.75" x14ac:dyDescent="0.25">
      <c r="A87" s="184" t="s">
        <v>148</v>
      </c>
      <c r="B87" s="115">
        <v>700</v>
      </c>
      <c r="C87" s="22"/>
      <c r="D87" s="22" t="s">
        <v>149</v>
      </c>
      <c r="E87" s="27">
        <v>700</v>
      </c>
      <c r="F87" s="29"/>
      <c r="G87" s="109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  <c r="AA87" s="32"/>
    </row>
    <row r="88" spans="1:29" s="31" customFormat="1" ht="15.75" x14ac:dyDescent="0.25">
      <c r="A88" s="184" t="s">
        <v>150</v>
      </c>
      <c r="B88" s="115">
        <v>800</v>
      </c>
      <c r="C88" s="22"/>
      <c r="D88" s="22" t="s">
        <v>151</v>
      </c>
      <c r="E88" s="27">
        <v>750</v>
      </c>
      <c r="F88" s="29"/>
      <c r="G88" s="109"/>
      <c r="H88" s="32"/>
      <c r="I88" s="32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  <c r="AA88" s="32"/>
    </row>
    <row r="89" spans="1:29" s="31" customFormat="1" ht="15.75" x14ac:dyDescent="0.25">
      <c r="A89" s="184" t="s">
        <v>152</v>
      </c>
      <c r="B89" s="115">
        <v>900</v>
      </c>
      <c r="C89" s="22"/>
      <c r="D89" s="22" t="s">
        <v>153</v>
      </c>
      <c r="E89" s="27">
        <v>800</v>
      </c>
      <c r="F89" s="29"/>
      <c r="G89" s="109"/>
      <c r="H89" s="32"/>
      <c r="I89" s="32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  <c r="AA89" s="32"/>
    </row>
    <row r="90" spans="1:29" s="31" customFormat="1" ht="15.75" x14ac:dyDescent="0.25">
      <c r="B90" s="28"/>
      <c r="C90" s="25"/>
      <c r="D90" s="23"/>
      <c r="E90" s="23"/>
      <c r="F90" s="23"/>
      <c r="G90" s="23"/>
      <c r="H90" s="29"/>
      <c r="I90" s="109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</row>
    <row r="91" spans="1:29" s="31" customFormat="1" ht="15.75" x14ac:dyDescent="0.25">
      <c r="B91" s="7"/>
      <c r="C91" s="151"/>
      <c r="D91" s="151"/>
      <c r="E91" s="151"/>
      <c r="F91" s="151"/>
      <c r="G91" s="151"/>
      <c r="H91" s="151"/>
      <c r="I91" s="110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  <c r="AA91" s="32"/>
      <c r="AB91" s="32"/>
      <c r="AC91" s="32"/>
    </row>
    <row r="92" spans="1:29" s="31" customFormat="1" ht="15.75" x14ac:dyDescent="0.25">
      <c r="B92" s="7"/>
      <c r="C92" s="151"/>
      <c r="D92" s="151"/>
      <c r="E92" s="151"/>
      <c r="F92" s="151"/>
      <c r="G92" s="151"/>
      <c r="H92" s="151"/>
      <c r="I92" s="110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  <c r="AA92" s="32"/>
      <c r="AB92" s="32"/>
      <c r="AC92" s="32"/>
    </row>
    <row r="104" spans="1:9" x14ac:dyDescent="0.25">
      <c r="A104" s="8"/>
      <c r="B104" s="8"/>
      <c r="C104" s="156"/>
      <c r="D104" s="156"/>
      <c r="E104" s="156"/>
      <c r="F104" s="204"/>
      <c r="G104" s="156"/>
      <c r="H104" s="156"/>
      <c r="I104" s="112"/>
    </row>
  </sheetData>
  <mergeCells count="17">
    <mergeCell ref="A66:I66"/>
    <mergeCell ref="A67:B67"/>
    <mergeCell ref="A80:E80"/>
    <mergeCell ref="A81:B81"/>
    <mergeCell ref="D81:E81"/>
    <mergeCell ref="A39:B39"/>
    <mergeCell ref="A1:A4"/>
    <mergeCell ref="B1:H1"/>
    <mergeCell ref="I1:I4"/>
    <mergeCell ref="B2:H2"/>
    <mergeCell ref="B3:H3"/>
    <mergeCell ref="B4:H4"/>
    <mergeCell ref="B5:H6"/>
    <mergeCell ref="A7:I7"/>
    <mergeCell ref="A8:I8"/>
    <mergeCell ref="A9:B9"/>
    <mergeCell ref="A38:I38"/>
  </mergeCells>
  <pageMargins left="1" right="0.25" top="0.65" bottom="0.65" header="0.28000000000000003" footer="0.3"/>
  <pageSetup scale="47" orientation="portrait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J102"/>
  <sheetViews>
    <sheetView zoomScaleNormal="100" workbookViewId="0">
      <selection activeCell="D15" sqref="D15"/>
    </sheetView>
  </sheetViews>
  <sheetFormatPr defaultColWidth="14.85546875" defaultRowHeight="15" x14ac:dyDescent="0.25"/>
  <cols>
    <col min="1" max="1" width="25.7109375" customWidth="1"/>
    <col min="2" max="2" width="17.7109375" style="1" customWidth="1"/>
    <col min="3" max="5" width="17.7109375" style="2" customWidth="1"/>
    <col min="6" max="6" width="17.7109375" style="202" customWidth="1"/>
    <col min="7" max="8" width="17.7109375" style="2" customWidth="1"/>
    <col min="9" max="9" width="21.140625" style="108" customWidth="1"/>
    <col min="10" max="16" width="14.85546875" style="4"/>
  </cols>
  <sheetData>
    <row r="1" spans="1:16" ht="48" customHeight="1" x14ac:dyDescent="0.6">
      <c r="A1" s="212"/>
      <c r="B1" s="263" t="s">
        <v>0</v>
      </c>
      <c r="C1" s="263"/>
      <c r="D1" s="263"/>
      <c r="E1" s="263"/>
      <c r="F1" s="263"/>
      <c r="G1" s="263"/>
      <c r="H1" s="263"/>
      <c r="I1" s="261"/>
    </row>
    <row r="2" spans="1:16" x14ac:dyDescent="0.25">
      <c r="A2" s="212"/>
      <c r="B2" s="264" t="s">
        <v>1</v>
      </c>
      <c r="C2" s="264"/>
      <c r="D2" s="264"/>
      <c r="E2" s="264"/>
      <c r="F2" s="264"/>
      <c r="G2" s="264"/>
      <c r="H2" s="264"/>
      <c r="I2" s="261"/>
    </row>
    <row r="3" spans="1:16" x14ac:dyDescent="0.25">
      <c r="A3" s="212"/>
      <c r="B3" s="265" t="s">
        <v>2</v>
      </c>
      <c r="C3" s="265"/>
      <c r="D3" s="265"/>
      <c r="E3" s="265"/>
      <c r="F3" s="265"/>
      <c r="G3" s="265"/>
      <c r="H3" s="265"/>
      <c r="I3" s="261"/>
    </row>
    <row r="4" spans="1:16" x14ac:dyDescent="0.25">
      <c r="A4" s="212"/>
      <c r="B4" s="264" t="s">
        <v>3</v>
      </c>
      <c r="C4" s="264"/>
      <c r="D4" s="264"/>
      <c r="E4" s="264"/>
      <c r="F4" s="264"/>
      <c r="G4" s="264"/>
      <c r="H4" s="264"/>
      <c r="I4" s="261"/>
    </row>
    <row r="5" spans="1:16" ht="15.75" thickBot="1" x14ac:dyDescent="0.3">
      <c r="I5" s="262"/>
    </row>
    <row r="6" spans="1:16" ht="22.5" customHeight="1" thickBot="1" x14ac:dyDescent="0.3">
      <c r="A6" s="266" t="s">
        <v>167</v>
      </c>
      <c r="B6" s="267"/>
      <c r="C6" s="267"/>
      <c r="D6" s="267"/>
      <c r="E6" s="267"/>
      <c r="F6" s="267"/>
      <c r="G6" s="267"/>
      <c r="H6" s="267"/>
      <c r="I6" s="3" t="s">
        <v>171</v>
      </c>
    </row>
    <row r="7" spans="1:16" ht="22.5" customHeight="1" thickBot="1" x14ac:dyDescent="0.3">
      <c r="A7" s="268" t="s">
        <v>171</v>
      </c>
      <c r="B7" s="269"/>
      <c r="C7" s="269"/>
      <c r="D7" s="269"/>
      <c r="E7" s="269"/>
      <c r="F7" s="269"/>
      <c r="G7" s="269"/>
      <c r="H7" s="269"/>
      <c r="I7" s="153" t="s">
        <v>225</v>
      </c>
    </row>
    <row r="8" spans="1:16" ht="22.5" customHeight="1" x14ac:dyDescent="0.25">
      <c r="A8" s="270" t="s">
        <v>168</v>
      </c>
      <c r="B8" s="270"/>
      <c r="C8" s="270"/>
      <c r="D8" s="270"/>
      <c r="E8" s="270"/>
      <c r="F8" s="270"/>
      <c r="G8" s="270"/>
      <c r="H8" s="270"/>
      <c r="I8" s="270"/>
    </row>
    <row r="9" spans="1:16" s="88" customFormat="1" ht="15.75" x14ac:dyDescent="0.25">
      <c r="A9" s="257" t="s">
        <v>6</v>
      </c>
      <c r="B9" s="257"/>
      <c r="C9" s="118" t="s">
        <v>7</v>
      </c>
      <c r="D9" s="118" t="s">
        <v>169</v>
      </c>
      <c r="E9" s="118" t="s">
        <v>9</v>
      </c>
      <c r="F9" s="118" t="s">
        <v>220</v>
      </c>
      <c r="G9" s="118" t="s">
        <v>182</v>
      </c>
      <c r="H9" s="118" t="s">
        <v>181</v>
      </c>
      <c r="I9" s="118" t="s">
        <v>170</v>
      </c>
      <c r="J9" s="89"/>
      <c r="K9" s="89"/>
      <c r="L9" s="89"/>
      <c r="M9" s="89"/>
      <c r="N9" s="89"/>
      <c r="O9" s="89"/>
      <c r="P9" s="89"/>
    </row>
    <row r="10" spans="1:16" s="88" customFormat="1" ht="15.75" x14ac:dyDescent="0.25">
      <c r="A10" s="96" t="s">
        <v>12</v>
      </c>
      <c r="B10" s="97" t="s">
        <v>13</v>
      </c>
      <c r="C10" s="100" t="s">
        <v>14</v>
      </c>
      <c r="D10" s="34">
        <v>87089</v>
      </c>
      <c r="E10" s="34">
        <v>1100</v>
      </c>
      <c r="F10" s="34">
        <f>D10-E10</f>
        <v>85989</v>
      </c>
      <c r="G10" s="34">
        <f>F10*9%</f>
        <v>7739.0099999999993</v>
      </c>
      <c r="H10" s="34">
        <f>F10*9%</f>
        <v>7739.0099999999993</v>
      </c>
      <c r="I10" s="104">
        <f>D10-E10+G10+H10</f>
        <v>101467.01999999999</v>
      </c>
      <c r="J10" s="89"/>
      <c r="K10" s="89"/>
      <c r="L10" s="89"/>
      <c r="M10" s="89"/>
      <c r="N10" s="89"/>
      <c r="O10" s="89"/>
      <c r="P10" s="89"/>
    </row>
    <row r="11" spans="1:16" s="88" customFormat="1" ht="15.75" x14ac:dyDescent="0.25">
      <c r="A11" s="37" t="s">
        <v>12</v>
      </c>
      <c r="B11" s="38" t="s">
        <v>21</v>
      </c>
      <c r="C11" s="39" t="s">
        <v>22</v>
      </c>
      <c r="D11" s="34">
        <v>87089</v>
      </c>
      <c r="E11" s="34">
        <v>1100</v>
      </c>
      <c r="F11" s="34">
        <f t="shared" ref="F11:F18" si="0">D11-E11</f>
        <v>85989</v>
      </c>
      <c r="G11" s="34">
        <f t="shared" ref="G11:G18" si="1">F11*9%</f>
        <v>7739.0099999999993</v>
      </c>
      <c r="H11" s="34">
        <f t="shared" ref="H11:H18" si="2">F11*9%</f>
        <v>7739.0099999999993</v>
      </c>
      <c r="I11" s="104">
        <f t="shared" ref="I11:I36" si="3">D11-E11+G11+H11</f>
        <v>101467.01999999999</v>
      </c>
      <c r="J11" s="89"/>
      <c r="K11" s="89"/>
      <c r="L11" s="89"/>
      <c r="M11" s="89"/>
      <c r="N11" s="89"/>
      <c r="O11" s="89"/>
      <c r="P11" s="89"/>
    </row>
    <row r="12" spans="1:16" s="88" customFormat="1" ht="15.75" x14ac:dyDescent="0.25">
      <c r="A12" s="37" t="s">
        <v>12</v>
      </c>
      <c r="B12" s="38" t="s">
        <v>17</v>
      </c>
      <c r="C12" s="39" t="s">
        <v>18</v>
      </c>
      <c r="D12" s="34">
        <v>88239</v>
      </c>
      <c r="E12" s="34">
        <v>1100</v>
      </c>
      <c r="F12" s="34">
        <f t="shared" si="0"/>
        <v>87139</v>
      </c>
      <c r="G12" s="34">
        <f t="shared" si="1"/>
        <v>7842.5099999999993</v>
      </c>
      <c r="H12" s="34">
        <f t="shared" si="2"/>
        <v>7842.5099999999993</v>
      </c>
      <c r="I12" s="104">
        <f t="shared" si="3"/>
        <v>102824.01999999999</v>
      </c>
      <c r="J12" s="89"/>
      <c r="K12" s="89"/>
      <c r="L12" s="89"/>
      <c r="M12" s="89"/>
      <c r="N12" s="89"/>
      <c r="O12" s="89"/>
      <c r="P12" s="89"/>
    </row>
    <row r="13" spans="1:16" s="88" customFormat="1" ht="15.75" x14ac:dyDescent="0.25">
      <c r="A13" s="37" t="s">
        <v>12</v>
      </c>
      <c r="B13" s="38" t="s">
        <v>19</v>
      </c>
      <c r="C13" s="39" t="s">
        <v>20</v>
      </c>
      <c r="D13" s="34">
        <v>88539</v>
      </c>
      <c r="E13" s="34">
        <v>1100</v>
      </c>
      <c r="F13" s="34">
        <f t="shared" si="0"/>
        <v>87439</v>
      </c>
      <c r="G13" s="34">
        <f t="shared" si="1"/>
        <v>7869.5099999999993</v>
      </c>
      <c r="H13" s="34">
        <f t="shared" si="2"/>
        <v>7869.5099999999993</v>
      </c>
      <c r="I13" s="104">
        <f t="shared" si="3"/>
        <v>103178.01999999999</v>
      </c>
      <c r="J13" s="89"/>
      <c r="K13" s="89"/>
      <c r="L13" s="89"/>
      <c r="M13" s="89"/>
      <c r="N13" s="89"/>
      <c r="O13" s="89"/>
      <c r="P13" s="89"/>
    </row>
    <row r="14" spans="1:16" s="88" customFormat="1" ht="15.75" x14ac:dyDescent="0.25">
      <c r="A14" s="37" t="s">
        <v>12</v>
      </c>
      <c r="B14" s="38" t="s">
        <v>15</v>
      </c>
      <c r="C14" s="39" t="s">
        <v>16</v>
      </c>
      <c r="D14" s="116">
        <v>87789</v>
      </c>
      <c r="E14" s="34">
        <v>1100</v>
      </c>
      <c r="F14" s="34">
        <f t="shared" si="0"/>
        <v>86689</v>
      </c>
      <c r="G14" s="34">
        <f t="shared" si="1"/>
        <v>7802.0099999999993</v>
      </c>
      <c r="H14" s="34">
        <f t="shared" si="2"/>
        <v>7802.0099999999993</v>
      </c>
      <c r="I14" s="104">
        <f t="shared" si="3"/>
        <v>102293.01999999999</v>
      </c>
      <c r="J14" s="89"/>
      <c r="K14" s="89"/>
      <c r="L14" s="89"/>
      <c r="M14" s="89"/>
      <c r="N14" s="89"/>
      <c r="O14" s="89"/>
      <c r="P14" s="89"/>
    </row>
    <row r="15" spans="1:16" s="90" customFormat="1" ht="15.75" x14ac:dyDescent="0.25">
      <c r="A15" s="37" t="s">
        <v>12</v>
      </c>
      <c r="B15" s="38" t="s">
        <v>176</v>
      </c>
      <c r="C15" s="39" t="s">
        <v>177</v>
      </c>
      <c r="D15" s="116">
        <v>91209</v>
      </c>
      <c r="E15" s="34">
        <v>1100</v>
      </c>
      <c r="F15" s="34">
        <f t="shared" si="0"/>
        <v>90109</v>
      </c>
      <c r="G15" s="34">
        <f t="shared" si="1"/>
        <v>8109.8099999999995</v>
      </c>
      <c r="H15" s="34">
        <f t="shared" si="2"/>
        <v>8109.8099999999995</v>
      </c>
      <c r="I15" s="104">
        <f t="shared" si="3"/>
        <v>106328.62</v>
      </c>
      <c r="J15" s="91"/>
      <c r="K15" s="91"/>
      <c r="L15" s="91"/>
      <c r="M15" s="91"/>
      <c r="N15" s="91"/>
      <c r="O15" s="91"/>
      <c r="P15" s="91"/>
    </row>
    <row r="16" spans="1:16" s="88" customFormat="1" ht="15.75" x14ac:dyDescent="0.25">
      <c r="A16" s="37" t="s">
        <v>23</v>
      </c>
      <c r="B16" s="38" t="s">
        <v>24</v>
      </c>
      <c r="C16" s="39" t="s">
        <v>20</v>
      </c>
      <c r="D16" s="116">
        <v>89439</v>
      </c>
      <c r="E16" s="34">
        <v>1100</v>
      </c>
      <c r="F16" s="34">
        <f t="shared" si="0"/>
        <v>88339</v>
      </c>
      <c r="G16" s="34">
        <f t="shared" si="1"/>
        <v>7950.5099999999993</v>
      </c>
      <c r="H16" s="34">
        <f t="shared" si="2"/>
        <v>7950.5099999999993</v>
      </c>
      <c r="I16" s="104">
        <f t="shared" si="3"/>
        <v>104240.01999999999</v>
      </c>
      <c r="J16" s="89"/>
      <c r="K16" s="89"/>
      <c r="L16" s="89"/>
      <c r="M16" s="89"/>
      <c r="N16" s="89"/>
      <c r="O16" s="89"/>
      <c r="P16" s="89"/>
    </row>
    <row r="17" spans="1:16" s="88" customFormat="1" ht="15.75" x14ac:dyDescent="0.25">
      <c r="A17" s="37" t="s">
        <v>29</v>
      </c>
      <c r="B17" s="38" t="s">
        <v>30</v>
      </c>
      <c r="C17" s="39" t="s">
        <v>31</v>
      </c>
      <c r="D17" s="116">
        <v>91239</v>
      </c>
      <c r="E17" s="34">
        <v>1100</v>
      </c>
      <c r="F17" s="34">
        <f t="shared" si="0"/>
        <v>90139</v>
      </c>
      <c r="G17" s="34">
        <f t="shared" si="1"/>
        <v>8112.5099999999993</v>
      </c>
      <c r="H17" s="34">
        <f t="shared" si="2"/>
        <v>8112.5099999999993</v>
      </c>
      <c r="I17" s="104">
        <f t="shared" si="3"/>
        <v>106364.01999999999</v>
      </c>
      <c r="J17" s="89"/>
      <c r="K17" s="89"/>
      <c r="L17" s="89"/>
      <c r="M17" s="89"/>
      <c r="N17" s="89"/>
      <c r="O17" s="89"/>
      <c r="P17" s="89"/>
    </row>
    <row r="18" spans="1:16" s="88" customFormat="1" ht="15.75" x14ac:dyDescent="0.25">
      <c r="A18" s="37" t="s">
        <v>32</v>
      </c>
      <c r="B18" s="38" t="s">
        <v>33</v>
      </c>
      <c r="C18" s="39" t="s">
        <v>34</v>
      </c>
      <c r="D18" s="116">
        <v>91239</v>
      </c>
      <c r="E18" s="34">
        <v>1100</v>
      </c>
      <c r="F18" s="34">
        <f t="shared" si="0"/>
        <v>90139</v>
      </c>
      <c r="G18" s="34">
        <f t="shared" si="1"/>
        <v>8112.5099999999993</v>
      </c>
      <c r="H18" s="34">
        <f t="shared" si="2"/>
        <v>8112.5099999999993</v>
      </c>
      <c r="I18" s="104">
        <f t="shared" si="3"/>
        <v>106364.01999999999</v>
      </c>
      <c r="J18" s="89"/>
      <c r="K18" s="89"/>
      <c r="L18" s="89"/>
      <c r="M18" s="89"/>
      <c r="N18" s="89"/>
      <c r="O18" s="89"/>
      <c r="P18" s="89"/>
    </row>
    <row r="19" spans="1:16" s="88" customFormat="1" ht="15.75" x14ac:dyDescent="0.25">
      <c r="A19" s="37" t="s">
        <v>32</v>
      </c>
      <c r="B19" s="38" t="s">
        <v>35</v>
      </c>
      <c r="C19" s="39" t="s">
        <v>36</v>
      </c>
      <c r="D19" s="116"/>
      <c r="E19" s="34"/>
      <c r="F19" s="34"/>
      <c r="G19" s="34"/>
      <c r="H19" s="34"/>
      <c r="I19" s="104"/>
      <c r="J19" s="89"/>
      <c r="K19" s="89"/>
      <c r="L19" s="89"/>
      <c r="M19" s="89"/>
      <c r="N19" s="89"/>
      <c r="O19" s="89"/>
      <c r="P19" s="89"/>
    </row>
    <row r="20" spans="1:16" s="88" customFormat="1" ht="15" customHeight="1" x14ac:dyDescent="0.25">
      <c r="A20" s="37" t="s">
        <v>25</v>
      </c>
      <c r="B20" s="38" t="s">
        <v>26</v>
      </c>
      <c r="C20" s="39" t="s">
        <v>16</v>
      </c>
      <c r="D20" s="116">
        <v>90789</v>
      </c>
      <c r="E20" s="34">
        <v>1100</v>
      </c>
      <c r="F20" s="34">
        <f>D20-E20</f>
        <v>89689</v>
      </c>
      <c r="G20" s="34">
        <f>F20*9%</f>
        <v>8072.0099999999993</v>
      </c>
      <c r="H20" s="34">
        <f>F20*9%</f>
        <v>8072.0099999999993</v>
      </c>
      <c r="I20" s="104">
        <f t="shared" si="3"/>
        <v>105833.01999999999</v>
      </c>
      <c r="J20" s="89"/>
      <c r="K20" s="89"/>
      <c r="L20" s="89"/>
      <c r="M20" s="89"/>
      <c r="N20" s="89"/>
      <c r="O20" s="89"/>
      <c r="P20" s="89"/>
    </row>
    <row r="21" spans="1:16" s="88" customFormat="1" ht="15.75" x14ac:dyDescent="0.25">
      <c r="A21" s="37" t="s">
        <v>27</v>
      </c>
      <c r="B21" s="38" t="s">
        <v>28</v>
      </c>
      <c r="C21" s="39" t="s">
        <v>20</v>
      </c>
      <c r="D21" s="116"/>
      <c r="E21" s="34"/>
      <c r="F21" s="34"/>
      <c r="G21" s="34"/>
      <c r="H21" s="34"/>
      <c r="I21" s="104"/>
      <c r="J21" s="89"/>
      <c r="K21" s="89"/>
      <c r="L21" s="89"/>
      <c r="M21" s="89"/>
      <c r="N21" s="89"/>
      <c r="O21" s="89"/>
      <c r="P21" s="89"/>
    </row>
    <row r="22" spans="1:16" s="88" customFormat="1" ht="15.75" x14ac:dyDescent="0.25">
      <c r="A22" s="47" t="s">
        <v>175</v>
      </c>
      <c r="B22" s="38" t="s">
        <v>56</v>
      </c>
      <c r="C22" s="39" t="s">
        <v>16</v>
      </c>
      <c r="D22" s="116">
        <v>99299</v>
      </c>
      <c r="E22" s="34">
        <v>1100</v>
      </c>
      <c r="F22" s="34">
        <f t="shared" ref="F22:F36" si="4">D22-E22</f>
        <v>98199</v>
      </c>
      <c r="G22" s="34">
        <f t="shared" ref="G22:G36" si="5">F22*9%</f>
        <v>8837.91</v>
      </c>
      <c r="H22" s="34">
        <f t="shared" ref="H22:H36" si="6">F22*9%</f>
        <v>8837.91</v>
      </c>
      <c r="I22" s="104">
        <f t="shared" si="3"/>
        <v>115874.82</v>
      </c>
      <c r="J22" s="89"/>
      <c r="K22" s="89"/>
      <c r="L22" s="89"/>
      <c r="M22" s="89"/>
      <c r="N22" s="89"/>
      <c r="O22" s="89"/>
      <c r="P22" s="89"/>
    </row>
    <row r="23" spans="1:16" s="88" customFormat="1" ht="15.75" x14ac:dyDescent="0.25">
      <c r="A23" s="47" t="s">
        <v>37</v>
      </c>
      <c r="B23" s="38" t="s">
        <v>38</v>
      </c>
      <c r="C23" s="39" t="s">
        <v>20</v>
      </c>
      <c r="D23" s="116">
        <v>88749</v>
      </c>
      <c r="E23" s="34">
        <v>1100</v>
      </c>
      <c r="F23" s="34">
        <f t="shared" si="4"/>
        <v>87649</v>
      </c>
      <c r="G23" s="34">
        <f t="shared" si="5"/>
        <v>7888.41</v>
      </c>
      <c r="H23" s="34">
        <f t="shared" si="6"/>
        <v>7888.41</v>
      </c>
      <c r="I23" s="104">
        <f t="shared" si="3"/>
        <v>103425.82</v>
      </c>
      <c r="J23" s="89"/>
      <c r="K23" s="89"/>
      <c r="L23" s="89"/>
      <c r="M23" s="89"/>
      <c r="N23" s="89"/>
      <c r="O23" s="89"/>
      <c r="P23" s="89"/>
    </row>
    <row r="24" spans="1:16" s="88" customFormat="1" ht="15.75" x14ac:dyDescent="0.25">
      <c r="A24" s="47" t="s">
        <v>37</v>
      </c>
      <c r="B24" s="38" t="s">
        <v>39</v>
      </c>
      <c r="C24" s="39" t="s">
        <v>40</v>
      </c>
      <c r="D24" s="116">
        <v>91499</v>
      </c>
      <c r="E24" s="34">
        <v>1100</v>
      </c>
      <c r="F24" s="34">
        <f t="shared" si="4"/>
        <v>90399</v>
      </c>
      <c r="G24" s="34">
        <f t="shared" si="5"/>
        <v>8135.91</v>
      </c>
      <c r="H24" s="34">
        <f t="shared" si="6"/>
        <v>8135.91</v>
      </c>
      <c r="I24" s="104">
        <f t="shared" si="3"/>
        <v>106670.82</v>
      </c>
      <c r="J24" s="89"/>
      <c r="K24" s="89"/>
      <c r="L24" s="89"/>
      <c r="M24" s="89"/>
      <c r="N24" s="89"/>
      <c r="O24" s="89"/>
      <c r="P24" s="89"/>
    </row>
    <row r="25" spans="1:16" s="88" customFormat="1" ht="15.75" x14ac:dyDescent="0.25">
      <c r="A25" s="47" t="s">
        <v>55</v>
      </c>
      <c r="B25" s="38" t="s">
        <v>57</v>
      </c>
      <c r="C25" s="39" t="s">
        <v>58</v>
      </c>
      <c r="D25" s="116">
        <v>98649</v>
      </c>
      <c r="E25" s="34">
        <v>1100</v>
      </c>
      <c r="F25" s="34">
        <f t="shared" si="4"/>
        <v>97549</v>
      </c>
      <c r="G25" s="34">
        <f t="shared" si="5"/>
        <v>8779.41</v>
      </c>
      <c r="H25" s="34">
        <f t="shared" si="6"/>
        <v>8779.41</v>
      </c>
      <c r="I25" s="104">
        <f t="shared" si="3"/>
        <v>115107.82</v>
      </c>
      <c r="J25" s="89"/>
      <c r="K25" s="89"/>
      <c r="L25" s="89"/>
      <c r="M25" s="89"/>
      <c r="N25" s="89"/>
      <c r="O25" s="89"/>
      <c r="P25" s="89"/>
    </row>
    <row r="26" spans="1:16" s="88" customFormat="1" ht="15.75" x14ac:dyDescent="0.25">
      <c r="A26" s="47" t="s">
        <v>37</v>
      </c>
      <c r="B26" s="38" t="s">
        <v>41</v>
      </c>
      <c r="C26" s="39" t="s">
        <v>42</v>
      </c>
      <c r="D26" s="116">
        <v>88169</v>
      </c>
      <c r="E26" s="34">
        <v>1100</v>
      </c>
      <c r="F26" s="34">
        <f t="shared" si="4"/>
        <v>87069</v>
      </c>
      <c r="G26" s="34">
        <f t="shared" si="5"/>
        <v>7836.21</v>
      </c>
      <c r="H26" s="34">
        <f t="shared" si="6"/>
        <v>7836.21</v>
      </c>
      <c r="I26" s="104">
        <f t="shared" si="3"/>
        <v>102741.42000000001</v>
      </c>
      <c r="J26" s="89"/>
      <c r="K26" s="89"/>
      <c r="L26" s="89"/>
      <c r="M26" s="89"/>
      <c r="N26" s="89"/>
      <c r="O26" s="89"/>
      <c r="P26" s="89"/>
    </row>
    <row r="27" spans="1:16" s="88" customFormat="1" ht="15.75" x14ac:dyDescent="0.25">
      <c r="A27" s="47" t="s">
        <v>37</v>
      </c>
      <c r="B27" s="38" t="s">
        <v>43</v>
      </c>
      <c r="C27" s="39" t="s">
        <v>42</v>
      </c>
      <c r="D27" s="116">
        <v>88699</v>
      </c>
      <c r="E27" s="34">
        <v>1100</v>
      </c>
      <c r="F27" s="34">
        <f t="shared" si="4"/>
        <v>87599</v>
      </c>
      <c r="G27" s="34">
        <f t="shared" si="5"/>
        <v>7883.91</v>
      </c>
      <c r="H27" s="34">
        <f t="shared" si="6"/>
        <v>7883.91</v>
      </c>
      <c r="I27" s="104">
        <f t="shared" si="3"/>
        <v>103366.82</v>
      </c>
      <c r="J27" s="89"/>
      <c r="K27" s="89"/>
      <c r="L27" s="89"/>
      <c r="M27" s="89"/>
      <c r="N27" s="89"/>
      <c r="O27" s="89"/>
      <c r="P27" s="89"/>
    </row>
    <row r="28" spans="1:16" s="88" customFormat="1" ht="15.75" x14ac:dyDescent="0.25">
      <c r="A28" s="47" t="s">
        <v>37</v>
      </c>
      <c r="B28" s="38" t="s">
        <v>44</v>
      </c>
      <c r="C28" s="39" t="s">
        <v>172</v>
      </c>
      <c r="D28" s="116">
        <v>89849</v>
      </c>
      <c r="E28" s="34">
        <v>1100</v>
      </c>
      <c r="F28" s="34">
        <f t="shared" si="4"/>
        <v>88749</v>
      </c>
      <c r="G28" s="34">
        <f t="shared" si="5"/>
        <v>7987.41</v>
      </c>
      <c r="H28" s="34">
        <f t="shared" si="6"/>
        <v>7987.41</v>
      </c>
      <c r="I28" s="104">
        <f t="shared" si="3"/>
        <v>104723.82</v>
      </c>
      <c r="J28" s="89"/>
      <c r="K28" s="89"/>
      <c r="L28" s="89"/>
      <c r="M28" s="89"/>
      <c r="N28" s="89"/>
      <c r="O28" s="89"/>
      <c r="P28" s="89"/>
    </row>
    <row r="29" spans="1:16" s="88" customFormat="1" ht="15.75" x14ac:dyDescent="0.25">
      <c r="A29" s="47" t="s">
        <v>37</v>
      </c>
      <c r="B29" s="38" t="s">
        <v>45</v>
      </c>
      <c r="C29" s="39" t="s">
        <v>172</v>
      </c>
      <c r="D29" s="116">
        <v>88529</v>
      </c>
      <c r="E29" s="34">
        <v>1100</v>
      </c>
      <c r="F29" s="34">
        <f t="shared" si="4"/>
        <v>87429</v>
      </c>
      <c r="G29" s="34">
        <f t="shared" si="5"/>
        <v>7868.61</v>
      </c>
      <c r="H29" s="34">
        <f t="shared" si="6"/>
        <v>7868.61</v>
      </c>
      <c r="I29" s="104">
        <f t="shared" si="3"/>
        <v>103166.22</v>
      </c>
      <c r="J29" s="89"/>
      <c r="K29" s="89"/>
      <c r="L29" s="89"/>
      <c r="M29" s="89"/>
      <c r="N29" s="89"/>
      <c r="O29" s="89"/>
      <c r="P29" s="89"/>
    </row>
    <row r="30" spans="1:16" s="88" customFormat="1" ht="15.75" x14ac:dyDescent="0.25">
      <c r="A30" s="47" t="s">
        <v>37</v>
      </c>
      <c r="B30" s="38" t="s">
        <v>46</v>
      </c>
      <c r="C30" s="39" t="s">
        <v>47</v>
      </c>
      <c r="D30" s="116">
        <v>89449</v>
      </c>
      <c r="E30" s="34">
        <v>1100</v>
      </c>
      <c r="F30" s="34">
        <f t="shared" si="4"/>
        <v>88349</v>
      </c>
      <c r="G30" s="34">
        <f t="shared" si="5"/>
        <v>7951.41</v>
      </c>
      <c r="H30" s="34">
        <f t="shared" si="6"/>
        <v>7951.41</v>
      </c>
      <c r="I30" s="104">
        <f t="shared" si="3"/>
        <v>104251.82</v>
      </c>
      <c r="J30" s="89"/>
      <c r="K30" s="89"/>
      <c r="L30" s="89"/>
      <c r="M30" s="89"/>
      <c r="N30" s="89"/>
      <c r="O30" s="89"/>
      <c r="P30" s="89"/>
    </row>
    <row r="31" spans="1:16" s="88" customFormat="1" ht="15.75" x14ac:dyDescent="0.25">
      <c r="A31" s="47" t="s">
        <v>37</v>
      </c>
      <c r="B31" s="38" t="s">
        <v>48</v>
      </c>
      <c r="C31" s="39" t="s">
        <v>49</v>
      </c>
      <c r="D31" s="116">
        <v>89199</v>
      </c>
      <c r="E31" s="34">
        <v>1100</v>
      </c>
      <c r="F31" s="34">
        <f t="shared" si="4"/>
        <v>88099</v>
      </c>
      <c r="G31" s="34">
        <f t="shared" si="5"/>
        <v>7928.91</v>
      </c>
      <c r="H31" s="34">
        <f t="shared" si="6"/>
        <v>7928.91</v>
      </c>
      <c r="I31" s="104">
        <f t="shared" si="3"/>
        <v>103956.82</v>
      </c>
      <c r="J31" s="89"/>
      <c r="K31" s="89"/>
      <c r="L31" s="89"/>
      <c r="M31" s="89"/>
      <c r="N31" s="89"/>
      <c r="O31" s="89"/>
      <c r="P31" s="89"/>
    </row>
    <row r="32" spans="1:16" s="90" customFormat="1" ht="15.75" x14ac:dyDescent="0.25">
      <c r="A32" s="47" t="s">
        <v>37</v>
      </c>
      <c r="B32" s="38" t="s">
        <v>50</v>
      </c>
      <c r="C32" s="39" t="s">
        <v>40</v>
      </c>
      <c r="D32" s="116">
        <v>87329</v>
      </c>
      <c r="E32" s="34">
        <v>1100</v>
      </c>
      <c r="F32" s="34">
        <f t="shared" si="4"/>
        <v>86229</v>
      </c>
      <c r="G32" s="34">
        <f t="shared" si="5"/>
        <v>7760.61</v>
      </c>
      <c r="H32" s="34">
        <f t="shared" si="6"/>
        <v>7760.61</v>
      </c>
      <c r="I32" s="104">
        <f t="shared" si="3"/>
        <v>101750.22</v>
      </c>
      <c r="J32" s="91"/>
      <c r="K32" s="91"/>
      <c r="L32" s="91"/>
      <c r="M32" s="91"/>
      <c r="N32" s="91"/>
      <c r="O32" s="91"/>
      <c r="P32" s="91"/>
    </row>
    <row r="33" spans="1:218" s="88" customFormat="1" ht="15.75" x14ac:dyDescent="0.25">
      <c r="A33" s="47" t="s">
        <v>37</v>
      </c>
      <c r="B33" s="38" t="s">
        <v>51</v>
      </c>
      <c r="C33" s="39" t="s">
        <v>52</v>
      </c>
      <c r="D33" s="116">
        <v>89549</v>
      </c>
      <c r="E33" s="34">
        <v>1100</v>
      </c>
      <c r="F33" s="34">
        <f t="shared" si="4"/>
        <v>88449</v>
      </c>
      <c r="G33" s="34">
        <f t="shared" si="5"/>
        <v>7960.41</v>
      </c>
      <c r="H33" s="34">
        <f t="shared" si="6"/>
        <v>7960.41</v>
      </c>
      <c r="I33" s="104">
        <f t="shared" si="3"/>
        <v>104369.82</v>
      </c>
      <c r="J33" s="89"/>
      <c r="K33" s="89"/>
      <c r="L33" s="89"/>
      <c r="M33" s="89"/>
      <c r="N33" s="89"/>
      <c r="O33" s="89"/>
      <c r="P33" s="89"/>
    </row>
    <row r="34" spans="1:218" s="88" customFormat="1" ht="15.75" x14ac:dyDescent="0.25">
      <c r="A34" s="47" t="s">
        <v>37</v>
      </c>
      <c r="B34" s="38" t="s">
        <v>53</v>
      </c>
      <c r="C34" s="39" t="s">
        <v>54</v>
      </c>
      <c r="D34" s="116">
        <v>90249</v>
      </c>
      <c r="E34" s="34">
        <v>1100</v>
      </c>
      <c r="F34" s="34">
        <f t="shared" si="4"/>
        <v>89149</v>
      </c>
      <c r="G34" s="34">
        <f t="shared" si="5"/>
        <v>8023.41</v>
      </c>
      <c r="H34" s="34">
        <f t="shared" si="6"/>
        <v>8023.41</v>
      </c>
      <c r="I34" s="104">
        <f t="shared" si="3"/>
        <v>105195.82</v>
      </c>
      <c r="J34" s="89"/>
      <c r="K34" s="89"/>
      <c r="L34" s="89"/>
      <c r="M34" s="89"/>
      <c r="N34" s="89"/>
      <c r="O34" s="89"/>
      <c r="P34" s="89"/>
    </row>
    <row r="35" spans="1:218" s="88" customFormat="1" ht="15.75" x14ac:dyDescent="0.25">
      <c r="A35" s="37" t="s">
        <v>59</v>
      </c>
      <c r="B35" s="38" t="s">
        <v>60</v>
      </c>
      <c r="C35" s="39"/>
      <c r="D35" s="116">
        <v>81159</v>
      </c>
      <c r="E35" s="34">
        <v>0</v>
      </c>
      <c r="F35" s="34">
        <f t="shared" si="4"/>
        <v>81159</v>
      </c>
      <c r="G35" s="34">
        <f t="shared" si="5"/>
        <v>7304.3099999999995</v>
      </c>
      <c r="H35" s="34">
        <f t="shared" si="6"/>
        <v>7304.3099999999995</v>
      </c>
      <c r="I35" s="104">
        <f t="shared" si="3"/>
        <v>95767.62</v>
      </c>
      <c r="J35" s="89"/>
      <c r="K35" s="89"/>
      <c r="L35" s="89"/>
      <c r="M35" s="89"/>
      <c r="N35" s="89"/>
      <c r="O35" s="89"/>
      <c r="P35" s="89"/>
    </row>
    <row r="36" spans="1:218" s="89" customFormat="1" ht="15.75" x14ac:dyDescent="0.25">
      <c r="A36" s="37" t="s">
        <v>59</v>
      </c>
      <c r="B36" s="38" t="s">
        <v>61</v>
      </c>
      <c r="C36" s="39"/>
      <c r="D36" s="116">
        <v>81159</v>
      </c>
      <c r="E36" s="34">
        <v>0</v>
      </c>
      <c r="F36" s="34">
        <f t="shared" si="4"/>
        <v>81159</v>
      </c>
      <c r="G36" s="34">
        <f t="shared" si="5"/>
        <v>7304.3099999999995</v>
      </c>
      <c r="H36" s="34">
        <f t="shared" si="6"/>
        <v>7304.3099999999995</v>
      </c>
      <c r="I36" s="104">
        <f t="shared" si="3"/>
        <v>95767.62</v>
      </c>
      <c r="HJ36" s="88"/>
    </row>
    <row r="37" spans="1:218" s="92" customFormat="1" ht="16.5" thickBot="1" x14ac:dyDescent="0.3">
      <c r="A37" s="105"/>
      <c r="B37" s="101"/>
      <c r="C37" s="102"/>
      <c r="D37" s="106"/>
      <c r="E37" s="106"/>
      <c r="F37" s="106"/>
      <c r="G37" s="106"/>
      <c r="H37" s="75"/>
      <c r="I37" s="75"/>
      <c r="J37" s="74"/>
      <c r="K37" s="74"/>
      <c r="L37" s="74"/>
      <c r="M37" s="74"/>
      <c r="N37" s="74"/>
      <c r="O37" s="74"/>
      <c r="P37" s="74"/>
    </row>
    <row r="38" spans="1:218" s="80" customFormat="1" ht="21" thickBot="1" x14ac:dyDescent="0.35">
      <c r="A38" s="233" t="s">
        <v>62</v>
      </c>
      <c r="B38" s="234"/>
      <c r="C38" s="234"/>
      <c r="D38" s="234"/>
      <c r="E38" s="234"/>
      <c r="F38" s="234"/>
      <c r="G38" s="234"/>
      <c r="H38" s="234"/>
      <c r="I38" s="235"/>
      <c r="J38" s="93"/>
      <c r="K38" s="93"/>
      <c r="L38" s="93"/>
      <c r="M38" s="93"/>
      <c r="N38" s="93"/>
      <c r="O38" s="93"/>
      <c r="P38" s="93"/>
    </row>
    <row r="39" spans="1:218" s="80" customFormat="1" ht="15.75" x14ac:dyDescent="0.25">
      <c r="A39" s="257" t="s">
        <v>6</v>
      </c>
      <c r="B39" s="257"/>
      <c r="C39" s="118" t="s">
        <v>7</v>
      </c>
      <c r="D39" s="118" t="s">
        <v>169</v>
      </c>
      <c r="E39" s="118" t="s">
        <v>9</v>
      </c>
      <c r="F39" s="118" t="s">
        <v>220</v>
      </c>
      <c r="G39" s="118" t="s">
        <v>182</v>
      </c>
      <c r="H39" s="118" t="s">
        <v>181</v>
      </c>
      <c r="I39" s="118" t="s">
        <v>170</v>
      </c>
      <c r="J39" s="93"/>
      <c r="K39" s="93"/>
      <c r="L39" s="93"/>
      <c r="M39" s="93"/>
      <c r="N39" s="93"/>
      <c r="O39" s="93"/>
      <c r="P39" s="93"/>
    </row>
    <row r="40" spans="1:218" s="80" customFormat="1" ht="15.75" x14ac:dyDescent="0.25">
      <c r="A40" s="96" t="s">
        <v>23</v>
      </c>
      <c r="B40" s="97" t="s">
        <v>63</v>
      </c>
      <c r="C40" s="98" t="s">
        <v>64</v>
      </c>
      <c r="D40" s="34">
        <v>84424</v>
      </c>
      <c r="E40" s="34">
        <v>1100</v>
      </c>
      <c r="F40" s="34">
        <f>D40-E40</f>
        <v>83324</v>
      </c>
      <c r="G40" s="34">
        <f>F40*9%</f>
        <v>7499.16</v>
      </c>
      <c r="H40" s="34">
        <f>F40*9%</f>
        <v>7499.16</v>
      </c>
      <c r="I40" s="104">
        <f t="shared" ref="I40:I64" si="7">D40-E40+G40+H40</f>
        <v>98322.32</v>
      </c>
      <c r="J40" s="93"/>
      <c r="K40" s="93"/>
      <c r="L40" s="93"/>
      <c r="M40" s="93"/>
      <c r="N40" s="93"/>
      <c r="O40" s="93"/>
      <c r="P40" s="93"/>
    </row>
    <row r="41" spans="1:218" s="88" customFormat="1" ht="15.75" x14ac:dyDescent="0.25">
      <c r="A41" s="37" t="s">
        <v>65</v>
      </c>
      <c r="B41" s="38" t="s">
        <v>66</v>
      </c>
      <c r="C41" s="55" t="s">
        <v>67</v>
      </c>
      <c r="D41" s="34">
        <v>85124</v>
      </c>
      <c r="E41" s="34">
        <v>1100</v>
      </c>
      <c r="F41" s="34">
        <f>D41-E41</f>
        <v>84024</v>
      </c>
      <c r="G41" s="34">
        <f>F41*9%</f>
        <v>7562.16</v>
      </c>
      <c r="H41" s="34">
        <f>F41*9%</f>
        <v>7562.16</v>
      </c>
      <c r="I41" s="104">
        <f t="shared" si="7"/>
        <v>99148.32</v>
      </c>
      <c r="J41" s="89"/>
      <c r="K41" s="89"/>
      <c r="L41" s="89"/>
      <c r="M41" s="89"/>
      <c r="N41" s="89"/>
      <c r="O41" s="89"/>
      <c r="P41" s="89"/>
    </row>
    <row r="42" spans="1:218" s="90" customFormat="1" ht="15.75" x14ac:dyDescent="0.25">
      <c r="A42" s="37" t="s">
        <v>68</v>
      </c>
      <c r="B42" s="57" t="s">
        <v>69</v>
      </c>
      <c r="C42" s="55" t="s">
        <v>70</v>
      </c>
      <c r="D42" s="116"/>
      <c r="E42" s="34"/>
      <c r="F42" s="34"/>
      <c r="G42" s="34"/>
      <c r="H42" s="34"/>
      <c r="I42" s="104"/>
      <c r="J42" s="91"/>
      <c r="K42" s="91"/>
      <c r="L42" s="91"/>
      <c r="M42" s="91"/>
      <c r="N42" s="91"/>
      <c r="O42" s="91"/>
      <c r="P42" s="91"/>
    </row>
    <row r="43" spans="1:218" s="88" customFormat="1" ht="15.75" x14ac:dyDescent="0.25">
      <c r="A43" s="37" t="s">
        <v>71</v>
      </c>
      <c r="B43" s="38" t="s">
        <v>72</v>
      </c>
      <c r="C43" s="55" t="s">
        <v>73</v>
      </c>
      <c r="D43" s="116">
        <v>83724</v>
      </c>
      <c r="E43" s="34">
        <v>1100</v>
      </c>
      <c r="F43" s="34">
        <f t="shared" ref="F43:F45" si="8">D43-E43</f>
        <v>82624</v>
      </c>
      <c r="G43" s="34">
        <f t="shared" ref="G43:G45" si="9">F43*9%</f>
        <v>7436.16</v>
      </c>
      <c r="H43" s="34">
        <f t="shared" ref="H43:H45" si="10">F43*9%</f>
        <v>7436.16</v>
      </c>
      <c r="I43" s="104">
        <f t="shared" si="7"/>
        <v>97496.320000000007</v>
      </c>
      <c r="J43" s="89"/>
      <c r="K43" s="89"/>
      <c r="L43" s="89"/>
      <c r="M43" s="89"/>
      <c r="N43" s="89"/>
      <c r="O43" s="89"/>
      <c r="P43" s="89"/>
    </row>
    <row r="44" spans="1:218" s="88" customFormat="1" ht="15.75" x14ac:dyDescent="0.25">
      <c r="A44" s="37" t="s">
        <v>71</v>
      </c>
      <c r="B44" s="38" t="s">
        <v>74</v>
      </c>
      <c r="C44" s="55" t="s">
        <v>40</v>
      </c>
      <c r="D44" s="116">
        <v>82924</v>
      </c>
      <c r="E44" s="34">
        <v>1100</v>
      </c>
      <c r="F44" s="34">
        <f t="shared" si="8"/>
        <v>81824</v>
      </c>
      <c r="G44" s="34">
        <f t="shared" si="9"/>
        <v>7364.16</v>
      </c>
      <c r="H44" s="34">
        <f t="shared" si="10"/>
        <v>7364.16</v>
      </c>
      <c r="I44" s="104">
        <f t="shared" si="7"/>
        <v>96552.320000000007</v>
      </c>
      <c r="J44" s="89"/>
      <c r="K44" s="89"/>
      <c r="L44" s="89"/>
      <c r="M44" s="89"/>
      <c r="N44" s="89"/>
      <c r="O44" s="89"/>
      <c r="P44" s="89"/>
    </row>
    <row r="45" spans="1:218" s="88" customFormat="1" ht="15.75" x14ac:dyDescent="0.25">
      <c r="A45" s="37" t="s">
        <v>75</v>
      </c>
      <c r="B45" s="38" t="s">
        <v>76</v>
      </c>
      <c r="C45" s="55" t="s">
        <v>40</v>
      </c>
      <c r="D45" s="116">
        <v>84424</v>
      </c>
      <c r="E45" s="34">
        <v>1100</v>
      </c>
      <c r="F45" s="34">
        <f t="shared" si="8"/>
        <v>83324</v>
      </c>
      <c r="G45" s="34">
        <f t="shared" si="9"/>
        <v>7499.16</v>
      </c>
      <c r="H45" s="34">
        <f t="shared" si="10"/>
        <v>7499.16</v>
      </c>
      <c r="I45" s="104">
        <f t="shared" si="7"/>
        <v>98322.32</v>
      </c>
      <c r="J45" s="89"/>
      <c r="K45" s="89"/>
      <c r="L45" s="89"/>
      <c r="M45" s="89"/>
      <c r="N45" s="89"/>
      <c r="O45" s="89"/>
      <c r="P45" s="89"/>
    </row>
    <row r="46" spans="1:218" s="88" customFormat="1" ht="15.75" x14ac:dyDescent="0.25">
      <c r="A46" s="37" t="s">
        <v>71</v>
      </c>
      <c r="B46" s="38" t="s">
        <v>77</v>
      </c>
      <c r="C46" s="55" t="s">
        <v>40</v>
      </c>
      <c r="D46" s="116"/>
      <c r="E46" s="34"/>
      <c r="F46" s="34"/>
      <c r="G46" s="34"/>
      <c r="H46" s="34"/>
      <c r="I46" s="104"/>
      <c r="J46" s="89"/>
      <c r="K46" s="89"/>
      <c r="L46" s="89"/>
      <c r="M46" s="89"/>
      <c r="N46" s="89"/>
      <c r="O46" s="89"/>
      <c r="P46" s="89"/>
    </row>
    <row r="47" spans="1:218" s="90" customFormat="1" ht="15.75" x14ac:dyDescent="0.25">
      <c r="A47" s="37" t="s">
        <v>78</v>
      </c>
      <c r="B47" s="38" t="s">
        <v>79</v>
      </c>
      <c r="C47" s="55" t="s">
        <v>80</v>
      </c>
      <c r="D47" s="116">
        <v>82804</v>
      </c>
      <c r="E47" s="34">
        <v>1100</v>
      </c>
      <c r="F47" s="34">
        <f>D47-E47</f>
        <v>81704</v>
      </c>
      <c r="G47" s="34">
        <f>F47*9%</f>
        <v>7353.36</v>
      </c>
      <c r="H47" s="34">
        <f>F47*9%</f>
        <v>7353.36</v>
      </c>
      <c r="I47" s="104">
        <f t="shared" si="7"/>
        <v>96410.72</v>
      </c>
      <c r="J47" s="91"/>
      <c r="K47" s="91"/>
      <c r="L47" s="91"/>
      <c r="M47" s="91"/>
      <c r="N47" s="91"/>
      <c r="O47" s="91"/>
      <c r="P47" s="91"/>
    </row>
    <row r="48" spans="1:218" s="90" customFormat="1" ht="15.75" x14ac:dyDescent="0.25">
      <c r="A48" s="37" t="s">
        <v>87</v>
      </c>
      <c r="B48" s="38" t="s">
        <v>88</v>
      </c>
      <c r="C48" s="55" t="s">
        <v>89</v>
      </c>
      <c r="D48" s="116"/>
      <c r="E48" s="34"/>
      <c r="F48" s="34"/>
      <c r="G48" s="34"/>
      <c r="H48" s="34"/>
      <c r="I48" s="104"/>
      <c r="J48" s="91"/>
      <c r="K48" s="91"/>
      <c r="L48" s="91"/>
      <c r="M48" s="91"/>
      <c r="N48" s="91"/>
      <c r="O48" s="91"/>
      <c r="P48" s="91"/>
    </row>
    <row r="49" spans="1:16" s="88" customFormat="1" ht="15.75" x14ac:dyDescent="0.25">
      <c r="A49" s="37" t="s">
        <v>90</v>
      </c>
      <c r="B49" s="38" t="s">
        <v>91</v>
      </c>
      <c r="C49" s="58" t="s">
        <v>92</v>
      </c>
      <c r="D49" s="116">
        <v>84614</v>
      </c>
      <c r="E49" s="34">
        <v>1100</v>
      </c>
      <c r="F49" s="34">
        <f t="shared" ref="F49:F53" si="11">D49-E49</f>
        <v>83514</v>
      </c>
      <c r="G49" s="34">
        <f t="shared" ref="G49:G53" si="12">F49*9%</f>
        <v>7516.2599999999993</v>
      </c>
      <c r="H49" s="34">
        <f t="shared" ref="H49:H53" si="13">F49*9%</f>
        <v>7516.2599999999993</v>
      </c>
      <c r="I49" s="104">
        <f t="shared" si="7"/>
        <v>98546.51999999999</v>
      </c>
      <c r="J49" s="89"/>
      <c r="K49" s="89"/>
      <c r="L49" s="89"/>
      <c r="M49" s="89"/>
      <c r="N49" s="89"/>
      <c r="O49" s="89"/>
      <c r="P49" s="89"/>
    </row>
    <row r="50" spans="1:16" s="88" customFormat="1" ht="15.75" x14ac:dyDescent="0.25">
      <c r="A50" s="37" t="s">
        <v>90</v>
      </c>
      <c r="B50" s="38" t="s">
        <v>93</v>
      </c>
      <c r="C50" s="58" t="s">
        <v>94</v>
      </c>
      <c r="D50" s="116">
        <v>84614</v>
      </c>
      <c r="E50" s="34">
        <v>1100</v>
      </c>
      <c r="F50" s="34">
        <f t="shared" si="11"/>
        <v>83514</v>
      </c>
      <c r="G50" s="34">
        <f t="shared" si="12"/>
        <v>7516.2599999999993</v>
      </c>
      <c r="H50" s="34">
        <f t="shared" si="13"/>
        <v>7516.2599999999993</v>
      </c>
      <c r="I50" s="104">
        <f t="shared" si="7"/>
        <v>98546.51999999999</v>
      </c>
      <c r="J50" s="89"/>
      <c r="K50" s="89"/>
      <c r="L50" s="89"/>
      <c r="M50" s="89"/>
      <c r="N50" s="89"/>
      <c r="O50" s="89"/>
      <c r="P50" s="89"/>
    </row>
    <row r="51" spans="1:16" s="88" customFormat="1" ht="15.75" x14ac:dyDescent="0.25">
      <c r="A51" s="37" t="s">
        <v>95</v>
      </c>
      <c r="B51" s="38" t="s">
        <v>96</v>
      </c>
      <c r="C51" s="58" t="s">
        <v>97</v>
      </c>
      <c r="D51" s="36">
        <v>85444</v>
      </c>
      <c r="E51" s="34">
        <v>1100</v>
      </c>
      <c r="F51" s="34">
        <f t="shared" si="11"/>
        <v>84344</v>
      </c>
      <c r="G51" s="34">
        <f t="shared" si="12"/>
        <v>7590.96</v>
      </c>
      <c r="H51" s="34">
        <f t="shared" si="13"/>
        <v>7590.96</v>
      </c>
      <c r="I51" s="104">
        <f t="shared" si="7"/>
        <v>99525.920000000013</v>
      </c>
      <c r="J51" s="89"/>
      <c r="K51" s="89"/>
      <c r="L51" s="89"/>
      <c r="M51" s="89"/>
      <c r="N51" s="89"/>
      <c r="O51" s="89"/>
      <c r="P51" s="89"/>
    </row>
    <row r="52" spans="1:16" s="88" customFormat="1" ht="15.75" x14ac:dyDescent="0.25">
      <c r="A52" s="37" t="s">
        <v>95</v>
      </c>
      <c r="B52" s="38" t="s">
        <v>98</v>
      </c>
      <c r="C52" s="58" t="s">
        <v>97</v>
      </c>
      <c r="D52" s="36">
        <v>88414</v>
      </c>
      <c r="E52" s="34">
        <v>1100</v>
      </c>
      <c r="F52" s="34">
        <f t="shared" si="11"/>
        <v>87314</v>
      </c>
      <c r="G52" s="34">
        <f t="shared" si="12"/>
        <v>7858.2599999999993</v>
      </c>
      <c r="H52" s="34">
        <f t="shared" si="13"/>
        <v>7858.2599999999993</v>
      </c>
      <c r="I52" s="104">
        <f t="shared" si="7"/>
        <v>103030.51999999999</v>
      </c>
      <c r="J52" s="89"/>
      <c r="K52" s="89"/>
      <c r="L52" s="89"/>
      <c r="M52" s="89"/>
      <c r="N52" s="89"/>
      <c r="O52" s="89"/>
      <c r="P52" s="89"/>
    </row>
    <row r="53" spans="1:16" s="88" customFormat="1" ht="15.75" x14ac:dyDescent="0.25">
      <c r="A53" s="37" t="s">
        <v>101</v>
      </c>
      <c r="B53" s="38" t="s">
        <v>102</v>
      </c>
      <c r="C53" s="58" t="s">
        <v>103</v>
      </c>
      <c r="D53" s="116">
        <v>89274</v>
      </c>
      <c r="E53" s="34">
        <v>1100</v>
      </c>
      <c r="F53" s="34">
        <f t="shared" si="11"/>
        <v>88174</v>
      </c>
      <c r="G53" s="34">
        <f t="shared" si="12"/>
        <v>7935.66</v>
      </c>
      <c r="H53" s="34">
        <f t="shared" si="13"/>
        <v>7935.66</v>
      </c>
      <c r="I53" s="104">
        <f t="shared" si="7"/>
        <v>104045.32</v>
      </c>
      <c r="J53" s="89"/>
      <c r="K53" s="89"/>
      <c r="L53" s="89"/>
      <c r="M53" s="89"/>
      <c r="N53" s="89"/>
      <c r="O53" s="89"/>
      <c r="P53" s="89"/>
    </row>
    <row r="54" spans="1:16" s="92" customFormat="1" x14ac:dyDescent="0.2">
      <c r="A54" s="37" t="s">
        <v>104</v>
      </c>
      <c r="B54" s="38" t="s">
        <v>105</v>
      </c>
      <c r="C54" s="58" t="s">
        <v>106</v>
      </c>
      <c r="D54" s="116"/>
      <c r="E54" s="34"/>
      <c r="F54" s="34"/>
      <c r="G54" s="34"/>
      <c r="H54" s="34"/>
      <c r="I54" s="104"/>
      <c r="J54" s="74"/>
      <c r="K54" s="74"/>
      <c r="L54" s="74"/>
      <c r="M54" s="74"/>
      <c r="N54" s="74"/>
      <c r="O54" s="74"/>
      <c r="P54" s="74"/>
    </row>
    <row r="55" spans="1:16" s="88" customFormat="1" ht="15.75" x14ac:dyDescent="0.25">
      <c r="A55" s="37" t="s">
        <v>104</v>
      </c>
      <c r="B55" s="38" t="s">
        <v>107</v>
      </c>
      <c r="C55" s="39" t="s">
        <v>94</v>
      </c>
      <c r="D55" s="33">
        <v>90124</v>
      </c>
      <c r="E55" s="34">
        <v>1100</v>
      </c>
      <c r="F55" s="34">
        <f>D55-E55</f>
        <v>89024</v>
      </c>
      <c r="G55" s="34">
        <f>F55*9%</f>
        <v>8012.16</v>
      </c>
      <c r="H55" s="34">
        <f>F55*9%</f>
        <v>8012.16</v>
      </c>
      <c r="I55" s="104">
        <f t="shared" si="7"/>
        <v>105048.32000000001</v>
      </c>
      <c r="J55" s="89"/>
      <c r="K55" s="89"/>
      <c r="L55" s="89"/>
      <c r="M55" s="89"/>
      <c r="N55" s="89"/>
      <c r="O55" s="89"/>
      <c r="P55" s="89"/>
    </row>
    <row r="56" spans="1:16" s="90" customFormat="1" ht="15.75" x14ac:dyDescent="0.25">
      <c r="A56" s="37" t="s">
        <v>95</v>
      </c>
      <c r="B56" s="38" t="s">
        <v>99</v>
      </c>
      <c r="C56" s="58" t="s">
        <v>100</v>
      </c>
      <c r="D56" s="33"/>
      <c r="E56" s="34"/>
      <c r="F56" s="34"/>
      <c r="G56" s="34"/>
      <c r="H56" s="34"/>
      <c r="I56" s="104"/>
      <c r="J56" s="91"/>
      <c r="K56" s="91"/>
      <c r="L56" s="91"/>
      <c r="M56" s="91"/>
      <c r="N56" s="91"/>
      <c r="O56" s="91"/>
      <c r="P56" s="91"/>
    </row>
    <row r="57" spans="1:16" s="88" customFormat="1" ht="15.75" x14ac:dyDescent="0.25">
      <c r="A57" s="37" t="s">
        <v>81</v>
      </c>
      <c r="B57" s="38" t="s">
        <v>82</v>
      </c>
      <c r="C57" s="55" t="s">
        <v>83</v>
      </c>
      <c r="D57" s="33">
        <v>85364</v>
      </c>
      <c r="E57" s="34">
        <v>1100</v>
      </c>
      <c r="F57" s="34">
        <f t="shared" ref="F57:F63" si="14">D57-E57</f>
        <v>84264</v>
      </c>
      <c r="G57" s="34">
        <f t="shared" ref="G57:G64" si="15">F57*9%</f>
        <v>7583.7599999999993</v>
      </c>
      <c r="H57" s="34">
        <f t="shared" ref="H57:H64" si="16">F57*9%</f>
        <v>7583.7599999999993</v>
      </c>
      <c r="I57" s="104">
        <f t="shared" si="7"/>
        <v>99431.51999999999</v>
      </c>
      <c r="J57" s="89"/>
      <c r="K57" s="89"/>
      <c r="L57" s="89"/>
      <c r="M57" s="89"/>
      <c r="N57" s="89"/>
      <c r="O57" s="89"/>
      <c r="P57" s="89"/>
    </row>
    <row r="58" spans="1:16" s="88" customFormat="1" ht="15.75" x14ac:dyDescent="0.25">
      <c r="A58" s="37" t="s">
        <v>84</v>
      </c>
      <c r="B58" s="38" t="s">
        <v>85</v>
      </c>
      <c r="C58" s="55" t="s">
        <v>86</v>
      </c>
      <c r="D58" s="116">
        <v>93350</v>
      </c>
      <c r="E58" s="34">
        <v>1100</v>
      </c>
      <c r="F58" s="34">
        <f t="shared" si="14"/>
        <v>92250</v>
      </c>
      <c r="G58" s="34">
        <f t="shared" si="15"/>
        <v>8302.5</v>
      </c>
      <c r="H58" s="34">
        <f t="shared" si="16"/>
        <v>8302.5</v>
      </c>
      <c r="I58" s="104">
        <f t="shared" si="7"/>
        <v>108855</v>
      </c>
      <c r="J58" s="89"/>
      <c r="K58" s="89"/>
      <c r="L58" s="89"/>
      <c r="M58" s="89"/>
      <c r="N58" s="89"/>
      <c r="O58" s="89"/>
      <c r="P58" s="89"/>
    </row>
    <row r="59" spans="1:16" s="88" customFormat="1" ht="15.75" x14ac:dyDescent="0.25">
      <c r="A59" s="37" t="s">
        <v>59</v>
      </c>
      <c r="B59" s="38" t="s">
        <v>108</v>
      </c>
      <c r="C59" s="59"/>
      <c r="D59" s="116">
        <v>77894</v>
      </c>
      <c r="E59" s="34">
        <v>0</v>
      </c>
      <c r="F59" s="34">
        <f t="shared" si="14"/>
        <v>77894</v>
      </c>
      <c r="G59" s="34">
        <f t="shared" si="15"/>
        <v>7010.46</v>
      </c>
      <c r="H59" s="34">
        <f t="shared" si="16"/>
        <v>7010.46</v>
      </c>
      <c r="I59" s="104">
        <f t="shared" si="7"/>
        <v>91914.920000000013</v>
      </c>
      <c r="J59" s="89"/>
      <c r="K59" s="89"/>
      <c r="L59" s="89"/>
      <c r="M59" s="89"/>
      <c r="N59" s="89"/>
      <c r="O59" s="89"/>
      <c r="P59" s="89"/>
    </row>
    <row r="60" spans="1:16" s="88" customFormat="1" ht="15.75" x14ac:dyDescent="0.25">
      <c r="A60" s="37" t="s">
        <v>59</v>
      </c>
      <c r="B60" s="38" t="s">
        <v>109</v>
      </c>
      <c r="C60" s="59"/>
      <c r="D60" s="116">
        <v>73270</v>
      </c>
      <c r="E60" s="34">
        <v>0</v>
      </c>
      <c r="F60" s="34">
        <f t="shared" si="14"/>
        <v>73270</v>
      </c>
      <c r="G60" s="34">
        <f t="shared" si="15"/>
        <v>6594.3</v>
      </c>
      <c r="H60" s="34">
        <f t="shared" si="16"/>
        <v>6594.3</v>
      </c>
      <c r="I60" s="104">
        <f t="shared" si="7"/>
        <v>86458.6</v>
      </c>
      <c r="J60" s="89"/>
      <c r="K60" s="89"/>
      <c r="L60" s="89"/>
      <c r="M60" s="89"/>
      <c r="N60" s="89"/>
      <c r="O60" s="89"/>
      <c r="P60" s="89"/>
    </row>
    <row r="61" spans="1:16" s="88" customFormat="1" ht="15.75" x14ac:dyDescent="0.25">
      <c r="A61" s="37" t="s">
        <v>59</v>
      </c>
      <c r="B61" s="38" t="s">
        <v>111</v>
      </c>
      <c r="C61" s="59"/>
      <c r="D61" s="116">
        <v>78344</v>
      </c>
      <c r="E61" s="34">
        <v>0</v>
      </c>
      <c r="F61" s="34">
        <f t="shared" si="14"/>
        <v>78344</v>
      </c>
      <c r="G61" s="34">
        <f t="shared" si="15"/>
        <v>7050.96</v>
      </c>
      <c r="H61" s="34">
        <f t="shared" si="16"/>
        <v>7050.96</v>
      </c>
      <c r="I61" s="104">
        <f t="shared" si="7"/>
        <v>92445.920000000013</v>
      </c>
      <c r="J61" s="89"/>
      <c r="K61" s="89"/>
      <c r="L61" s="89"/>
      <c r="M61" s="89"/>
      <c r="N61" s="89"/>
      <c r="O61" s="89"/>
      <c r="P61" s="89"/>
    </row>
    <row r="62" spans="1:16" s="88" customFormat="1" ht="15.75" x14ac:dyDescent="0.25">
      <c r="A62" s="37" t="s">
        <v>59</v>
      </c>
      <c r="B62" s="38" t="s">
        <v>110</v>
      </c>
      <c r="C62" s="59"/>
      <c r="D62" s="116">
        <v>76294</v>
      </c>
      <c r="E62" s="34">
        <v>0</v>
      </c>
      <c r="F62" s="34">
        <f t="shared" si="14"/>
        <v>76294</v>
      </c>
      <c r="G62" s="34">
        <f t="shared" si="15"/>
        <v>6866.46</v>
      </c>
      <c r="H62" s="34">
        <f t="shared" si="16"/>
        <v>6866.46</v>
      </c>
      <c r="I62" s="104">
        <f t="shared" si="7"/>
        <v>90026.920000000013</v>
      </c>
      <c r="J62" s="89"/>
      <c r="K62" s="89"/>
      <c r="L62" s="89"/>
      <c r="M62" s="89"/>
      <c r="N62" s="89"/>
      <c r="O62" s="89"/>
      <c r="P62" s="89"/>
    </row>
    <row r="63" spans="1:16" s="88" customFormat="1" ht="15.75" x14ac:dyDescent="0.25">
      <c r="A63" s="37" t="s">
        <v>59</v>
      </c>
      <c r="B63" s="38" t="s">
        <v>112</v>
      </c>
      <c r="C63" s="59"/>
      <c r="D63" s="116">
        <v>79484</v>
      </c>
      <c r="E63" s="34">
        <v>0</v>
      </c>
      <c r="F63" s="34">
        <f t="shared" si="14"/>
        <v>79484</v>
      </c>
      <c r="G63" s="34">
        <f t="shared" si="15"/>
        <v>7153.5599999999995</v>
      </c>
      <c r="H63" s="34">
        <f t="shared" si="16"/>
        <v>7153.5599999999995</v>
      </c>
      <c r="I63" s="104">
        <f t="shared" si="7"/>
        <v>93791.12</v>
      </c>
      <c r="J63" s="89"/>
      <c r="K63" s="89"/>
      <c r="L63" s="89"/>
      <c r="M63" s="89"/>
      <c r="N63" s="89"/>
      <c r="O63" s="89"/>
      <c r="P63" s="89"/>
    </row>
    <row r="64" spans="1:16" s="88" customFormat="1" ht="16.5" thickBot="1" x14ac:dyDescent="0.3">
      <c r="A64" s="60" t="s">
        <v>59</v>
      </c>
      <c r="B64" s="61" t="s">
        <v>113</v>
      </c>
      <c r="C64" s="59"/>
      <c r="D64" s="116">
        <v>79594</v>
      </c>
      <c r="E64" s="34">
        <v>0</v>
      </c>
      <c r="F64" s="34">
        <f>D64-E64</f>
        <v>79594</v>
      </c>
      <c r="G64" s="34">
        <f t="shared" si="15"/>
        <v>7163.46</v>
      </c>
      <c r="H64" s="34">
        <f t="shared" si="16"/>
        <v>7163.46</v>
      </c>
      <c r="I64" s="104">
        <f t="shared" si="7"/>
        <v>93920.920000000013</v>
      </c>
      <c r="J64" s="89"/>
      <c r="K64" s="89"/>
      <c r="L64" s="89"/>
      <c r="M64" s="89"/>
      <c r="N64" s="89"/>
      <c r="O64" s="89"/>
      <c r="P64" s="89"/>
    </row>
    <row r="65" spans="1:16" s="88" customFormat="1" ht="16.5" thickBot="1" x14ac:dyDescent="0.3">
      <c r="A65" s="74"/>
      <c r="B65" s="76"/>
      <c r="C65" s="77"/>
      <c r="D65" s="78"/>
      <c r="E65" s="78"/>
      <c r="F65" s="78"/>
      <c r="G65" s="78"/>
      <c r="H65" s="78"/>
      <c r="I65" s="75"/>
      <c r="J65" s="89"/>
      <c r="K65" s="89"/>
      <c r="L65" s="89"/>
      <c r="M65" s="89"/>
      <c r="N65" s="89"/>
      <c r="O65" s="89"/>
      <c r="P65" s="89"/>
    </row>
    <row r="66" spans="1:16" s="88" customFormat="1" ht="16.5" thickBot="1" x14ac:dyDescent="0.3">
      <c r="A66" s="245" t="s">
        <v>114</v>
      </c>
      <c r="B66" s="246"/>
      <c r="C66" s="246"/>
      <c r="D66" s="246"/>
      <c r="E66" s="246"/>
      <c r="F66" s="246"/>
      <c r="G66" s="246"/>
      <c r="H66" s="246"/>
      <c r="I66" s="247"/>
      <c r="J66" s="89"/>
      <c r="K66" s="89"/>
      <c r="L66" s="89"/>
      <c r="M66" s="89"/>
      <c r="N66" s="89"/>
      <c r="O66" s="89"/>
      <c r="P66" s="89"/>
    </row>
    <row r="67" spans="1:16" s="88" customFormat="1" ht="15.75" x14ac:dyDescent="0.25">
      <c r="A67" s="257" t="s">
        <v>6</v>
      </c>
      <c r="B67" s="257"/>
      <c r="C67" s="118" t="s">
        <v>7</v>
      </c>
      <c r="D67" s="118" t="s">
        <v>169</v>
      </c>
      <c r="E67" s="118" t="s">
        <v>9</v>
      </c>
      <c r="F67" s="118" t="s">
        <v>220</v>
      </c>
      <c r="G67" s="118" t="s">
        <v>182</v>
      </c>
      <c r="H67" s="118" t="s">
        <v>181</v>
      </c>
      <c r="I67" s="118" t="s">
        <v>170</v>
      </c>
      <c r="J67" s="89"/>
      <c r="K67" s="89"/>
      <c r="L67" s="89"/>
      <c r="M67" s="89"/>
      <c r="N67" s="89"/>
      <c r="O67" s="89"/>
      <c r="P67" s="89"/>
    </row>
    <row r="68" spans="1:16" s="80" customFormat="1" ht="15.75" x14ac:dyDescent="0.25">
      <c r="A68" s="69" t="s">
        <v>120</v>
      </c>
      <c r="B68" s="70" t="s">
        <v>121</v>
      </c>
      <c r="C68" s="39" t="s">
        <v>64</v>
      </c>
      <c r="D68" s="117">
        <v>84574</v>
      </c>
      <c r="E68" s="34">
        <v>1100</v>
      </c>
      <c r="F68" s="34">
        <f>D68-E68</f>
        <v>83474</v>
      </c>
      <c r="G68" s="34">
        <f>F68*9%</f>
        <v>7512.66</v>
      </c>
      <c r="H68" s="34">
        <f>F68*9%</f>
        <v>7512.66</v>
      </c>
      <c r="I68" s="104">
        <f t="shared" ref="I68:I78" si="17">D68-E68+G68+H68</f>
        <v>98499.32</v>
      </c>
      <c r="J68" s="93"/>
      <c r="K68" s="93"/>
      <c r="L68" s="93"/>
      <c r="M68" s="93"/>
      <c r="N68" s="93"/>
      <c r="O68" s="93"/>
      <c r="P68" s="93"/>
    </row>
    <row r="69" spans="1:16" s="80" customFormat="1" ht="15.75" x14ac:dyDescent="0.25">
      <c r="A69" s="69" t="s">
        <v>120</v>
      </c>
      <c r="B69" s="70" t="s">
        <v>122</v>
      </c>
      <c r="C69" s="39" t="s">
        <v>123</v>
      </c>
      <c r="D69" s="116">
        <v>85624</v>
      </c>
      <c r="E69" s="34">
        <v>1100</v>
      </c>
      <c r="F69" s="34">
        <f t="shared" ref="F69:F78" si="18">D69-E69</f>
        <v>84524</v>
      </c>
      <c r="G69" s="34">
        <f t="shared" ref="G69:G78" si="19">F69*9%</f>
        <v>7607.16</v>
      </c>
      <c r="H69" s="34">
        <f t="shared" ref="H69:H78" si="20">F69*9%</f>
        <v>7607.16</v>
      </c>
      <c r="I69" s="104">
        <f t="shared" si="17"/>
        <v>99738.32</v>
      </c>
      <c r="J69" s="93"/>
      <c r="K69" s="93"/>
      <c r="L69" s="93"/>
      <c r="M69" s="93"/>
      <c r="N69" s="93"/>
      <c r="O69" s="93"/>
      <c r="P69" s="93"/>
    </row>
    <row r="70" spans="1:16" s="80" customFormat="1" ht="15.75" x14ac:dyDescent="0.25">
      <c r="A70" s="69" t="s">
        <v>120</v>
      </c>
      <c r="B70" s="70" t="s">
        <v>124</v>
      </c>
      <c r="C70" s="39" t="s">
        <v>123</v>
      </c>
      <c r="D70" s="116">
        <v>86124</v>
      </c>
      <c r="E70" s="34">
        <v>1100</v>
      </c>
      <c r="F70" s="34">
        <f t="shared" si="18"/>
        <v>85024</v>
      </c>
      <c r="G70" s="34">
        <f t="shared" si="19"/>
        <v>7652.16</v>
      </c>
      <c r="H70" s="34">
        <f t="shared" si="20"/>
        <v>7652.16</v>
      </c>
      <c r="I70" s="104">
        <f t="shared" si="17"/>
        <v>100328.32000000001</v>
      </c>
      <c r="J70" s="93"/>
      <c r="K70" s="93"/>
      <c r="L70" s="93"/>
      <c r="M70" s="93"/>
      <c r="N70" s="93"/>
      <c r="O70" s="93"/>
      <c r="P70" s="93"/>
    </row>
    <row r="71" spans="1:16" s="77" customFormat="1" x14ac:dyDescent="0.2">
      <c r="A71" s="69" t="s">
        <v>125</v>
      </c>
      <c r="B71" s="70" t="s">
        <v>126</v>
      </c>
      <c r="C71" s="39" t="s">
        <v>127</v>
      </c>
      <c r="D71" s="116">
        <v>87824</v>
      </c>
      <c r="E71" s="34">
        <v>1100</v>
      </c>
      <c r="F71" s="34">
        <f t="shared" si="18"/>
        <v>86724</v>
      </c>
      <c r="G71" s="34">
        <f t="shared" si="19"/>
        <v>7805.16</v>
      </c>
      <c r="H71" s="34">
        <f t="shared" si="20"/>
        <v>7805.16</v>
      </c>
      <c r="I71" s="104">
        <f t="shared" si="17"/>
        <v>102334.32</v>
      </c>
      <c r="J71" s="66"/>
      <c r="K71" s="66"/>
      <c r="L71" s="66"/>
      <c r="M71" s="66"/>
      <c r="N71" s="66"/>
      <c r="O71" s="66"/>
      <c r="P71" s="66"/>
    </row>
    <row r="72" spans="1:16" s="90" customFormat="1" ht="15.75" x14ac:dyDescent="0.25">
      <c r="A72" s="69" t="s">
        <v>128</v>
      </c>
      <c r="B72" s="70" t="s">
        <v>129</v>
      </c>
      <c r="C72" s="39" t="s">
        <v>130</v>
      </c>
      <c r="D72" s="116">
        <v>87324</v>
      </c>
      <c r="E72" s="34">
        <v>1100</v>
      </c>
      <c r="F72" s="34">
        <f t="shared" si="18"/>
        <v>86224</v>
      </c>
      <c r="G72" s="34">
        <f t="shared" si="19"/>
        <v>7760.16</v>
      </c>
      <c r="H72" s="34">
        <f t="shared" si="20"/>
        <v>7760.16</v>
      </c>
      <c r="I72" s="104">
        <f t="shared" si="17"/>
        <v>101744.32000000001</v>
      </c>
      <c r="J72" s="91"/>
      <c r="K72" s="91"/>
      <c r="L72" s="91"/>
      <c r="M72" s="91"/>
      <c r="N72" s="91"/>
      <c r="O72" s="91"/>
      <c r="P72" s="91"/>
    </row>
    <row r="73" spans="1:16" s="90" customFormat="1" ht="15.75" x14ac:dyDescent="0.25">
      <c r="A73" s="69" t="s">
        <v>128</v>
      </c>
      <c r="B73" s="70" t="s">
        <v>131</v>
      </c>
      <c r="C73" s="39" t="s">
        <v>130</v>
      </c>
      <c r="D73" s="116">
        <v>89114</v>
      </c>
      <c r="E73" s="34">
        <v>1100</v>
      </c>
      <c r="F73" s="34">
        <f t="shared" si="18"/>
        <v>88014</v>
      </c>
      <c r="G73" s="34">
        <f t="shared" si="19"/>
        <v>7921.2599999999993</v>
      </c>
      <c r="H73" s="34">
        <f t="shared" si="20"/>
        <v>7921.2599999999993</v>
      </c>
      <c r="I73" s="104">
        <f t="shared" si="17"/>
        <v>103856.51999999999</v>
      </c>
      <c r="J73" s="91"/>
      <c r="K73" s="91"/>
      <c r="L73" s="91"/>
      <c r="M73" s="91"/>
      <c r="N73" s="91"/>
      <c r="O73" s="91"/>
      <c r="P73" s="91"/>
    </row>
    <row r="74" spans="1:16" s="88" customFormat="1" ht="15.75" x14ac:dyDescent="0.25">
      <c r="A74" s="69" t="s">
        <v>115</v>
      </c>
      <c r="B74" s="70" t="s">
        <v>116</v>
      </c>
      <c r="C74" s="39" t="s">
        <v>117</v>
      </c>
      <c r="D74" s="116">
        <v>89124</v>
      </c>
      <c r="E74" s="34">
        <v>1100</v>
      </c>
      <c r="F74" s="34">
        <f t="shared" si="18"/>
        <v>88024</v>
      </c>
      <c r="G74" s="34">
        <f t="shared" si="19"/>
        <v>7922.16</v>
      </c>
      <c r="H74" s="34">
        <f t="shared" si="20"/>
        <v>7922.16</v>
      </c>
      <c r="I74" s="104">
        <f t="shared" si="17"/>
        <v>103868.32</v>
      </c>
      <c r="J74" s="89"/>
      <c r="K74" s="89"/>
      <c r="L74" s="89"/>
      <c r="M74" s="89"/>
      <c r="N74" s="89"/>
      <c r="O74" s="89"/>
      <c r="P74" s="89"/>
    </row>
    <row r="75" spans="1:16" s="88" customFormat="1" ht="15.75" x14ac:dyDescent="0.25">
      <c r="A75" s="71" t="s">
        <v>115</v>
      </c>
      <c r="B75" s="72" t="s">
        <v>118</v>
      </c>
      <c r="C75" s="39" t="s">
        <v>119</v>
      </c>
      <c r="D75" s="116">
        <v>89424</v>
      </c>
      <c r="E75" s="34">
        <v>1100</v>
      </c>
      <c r="F75" s="34">
        <f t="shared" si="18"/>
        <v>88324</v>
      </c>
      <c r="G75" s="34">
        <f t="shared" si="19"/>
        <v>7949.16</v>
      </c>
      <c r="H75" s="34">
        <f t="shared" si="20"/>
        <v>7949.16</v>
      </c>
      <c r="I75" s="104">
        <f t="shared" si="17"/>
        <v>104222.32</v>
      </c>
      <c r="J75" s="89"/>
      <c r="K75" s="89"/>
      <c r="L75" s="89"/>
      <c r="M75" s="89"/>
      <c r="N75" s="89"/>
      <c r="O75" s="89"/>
      <c r="P75" s="89"/>
    </row>
    <row r="76" spans="1:16" s="88" customFormat="1" ht="15.75" x14ac:dyDescent="0.25">
      <c r="A76" s="37" t="s">
        <v>59</v>
      </c>
      <c r="B76" s="38" t="s">
        <v>132</v>
      </c>
      <c r="C76" s="59"/>
      <c r="D76" s="116">
        <v>76194</v>
      </c>
      <c r="E76" s="34">
        <v>0</v>
      </c>
      <c r="F76" s="34">
        <f t="shared" si="18"/>
        <v>76194</v>
      </c>
      <c r="G76" s="34">
        <f t="shared" si="19"/>
        <v>6857.46</v>
      </c>
      <c r="H76" s="34">
        <f t="shared" si="20"/>
        <v>6857.46</v>
      </c>
      <c r="I76" s="104">
        <f t="shared" si="17"/>
        <v>89908.920000000013</v>
      </c>
      <c r="J76" s="89"/>
      <c r="K76" s="89"/>
      <c r="L76" s="89"/>
      <c r="M76" s="89"/>
      <c r="N76" s="89"/>
      <c r="O76" s="89"/>
      <c r="P76" s="89"/>
    </row>
    <row r="77" spans="1:16" s="88" customFormat="1" ht="15.75" x14ac:dyDescent="0.25">
      <c r="A77" s="37" t="s">
        <v>59</v>
      </c>
      <c r="B77" s="38" t="s">
        <v>133</v>
      </c>
      <c r="C77" s="59"/>
      <c r="D77" s="116">
        <v>80694</v>
      </c>
      <c r="E77" s="34">
        <v>0</v>
      </c>
      <c r="F77" s="34">
        <f t="shared" si="18"/>
        <v>80694</v>
      </c>
      <c r="G77" s="34">
        <f t="shared" si="19"/>
        <v>7262.46</v>
      </c>
      <c r="H77" s="34">
        <f t="shared" si="20"/>
        <v>7262.46</v>
      </c>
      <c r="I77" s="104">
        <f t="shared" si="17"/>
        <v>95218.920000000013</v>
      </c>
      <c r="J77" s="89"/>
      <c r="K77" s="89"/>
      <c r="L77" s="89"/>
      <c r="M77" s="89"/>
      <c r="N77" s="89"/>
      <c r="O77" s="89"/>
      <c r="P77" s="89"/>
    </row>
    <row r="78" spans="1:16" s="88" customFormat="1" ht="16.5" thickBot="1" x14ac:dyDescent="0.3">
      <c r="A78" s="180" t="s">
        <v>59</v>
      </c>
      <c r="B78" s="101" t="s">
        <v>134</v>
      </c>
      <c r="C78" s="181"/>
      <c r="D78" s="36">
        <v>77694</v>
      </c>
      <c r="E78" s="34">
        <v>0</v>
      </c>
      <c r="F78" s="182">
        <f t="shared" si="18"/>
        <v>77694</v>
      </c>
      <c r="G78" s="182">
        <f t="shared" si="19"/>
        <v>6992.46</v>
      </c>
      <c r="H78" s="182">
        <f t="shared" si="20"/>
        <v>6992.46</v>
      </c>
      <c r="I78" s="206">
        <f t="shared" si="17"/>
        <v>91678.920000000013</v>
      </c>
      <c r="J78" s="89"/>
      <c r="K78" s="89"/>
      <c r="L78" s="89"/>
      <c r="M78" s="89"/>
      <c r="N78" s="89"/>
      <c r="O78" s="89"/>
      <c r="P78" s="89"/>
    </row>
    <row r="79" spans="1:16" s="88" customFormat="1" ht="16.5" thickBot="1" x14ac:dyDescent="0.3">
      <c r="A79" s="258"/>
      <c r="B79" s="259"/>
      <c r="C79" s="259"/>
      <c r="D79" s="259"/>
      <c r="E79" s="259"/>
      <c r="F79" s="259"/>
      <c r="G79" s="259"/>
      <c r="H79" s="259"/>
      <c r="I79" s="260"/>
      <c r="J79" s="89"/>
      <c r="K79" s="89"/>
      <c r="L79" s="89"/>
      <c r="M79" s="89"/>
      <c r="N79" s="89"/>
      <c r="O79" s="89"/>
      <c r="P79" s="89"/>
    </row>
    <row r="80" spans="1:16" s="88" customFormat="1" ht="15.75" x14ac:dyDescent="0.25">
      <c r="A80" s="255" t="s">
        <v>135</v>
      </c>
      <c r="B80" s="255"/>
      <c r="C80" s="255"/>
      <c r="D80" s="255"/>
      <c r="E80" s="255"/>
      <c r="F80" s="24" t="s">
        <v>173</v>
      </c>
      <c r="H80" s="178"/>
      <c r="I80" s="155"/>
      <c r="J80" s="89"/>
      <c r="K80" s="89"/>
      <c r="L80" s="89"/>
      <c r="M80" s="89"/>
      <c r="N80" s="89"/>
      <c r="O80" s="89"/>
      <c r="P80" s="89"/>
    </row>
    <row r="81" spans="1:16" s="88" customFormat="1" ht="15.75" x14ac:dyDescent="0.25">
      <c r="A81" s="256" t="s">
        <v>136</v>
      </c>
      <c r="B81" s="256"/>
      <c r="C81" s="161"/>
      <c r="D81" s="254" t="s">
        <v>137</v>
      </c>
      <c r="E81" s="254"/>
      <c r="F81" s="6" t="s">
        <v>155</v>
      </c>
      <c r="H81" s="179"/>
      <c r="I81" s="67"/>
      <c r="J81" s="89"/>
      <c r="K81" s="89"/>
      <c r="L81" s="89"/>
      <c r="M81" s="89"/>
      <c r="N81" s="89"/>
      <c r="O81" s="89"/>
      <c r="P81" s="89"/>
    </row>
    <row r="82" spans="1:16" s="88" customFormat="1" ht="15.75" x14ac:dyDescent="0.25">
      <c r="A82" s="183" t="s">
        <v>138</v>
      </c>
      <c r="B82" s="113" t="s">
        <v>139</v>
      </c>
      <c r="C82" s="59"/>
      <c r="D82" s="33" t="s">
        <v>138</v>
      </c>
      <c r="E82" s="33" t="s">
        <v>139</v>
      </c>
      <c r="F82" s="6" t="s">
        <v>156</v>
      </c>
      <c r="H82" s="89"/>
      <c r="I82" s="89"/>
      <c r="J82" s="89"/>
      <c r="K82" s="89"/>
      <c r="L82" s="89"/>
      <c r="M82" s="89"/>
      <c r="N82" s="89"/>
      <c r="O82" s="89"/>
      <c r="P82" s="89"/>
    </row>
    <row r="83" spans="1:16" s="88" customFormat="1" ht="15.75" x14ac:dyDescent="0.25">
      <c r="A83" s="95" t="s">
        <v>140</v>
      </c>
      <c r="B83" s="114">
        <v>300</v>
      </c>
      <c r="C83" s="59"/>
      <c r="D83" s="59" t="s">
        <v>141</v>
      </c>
      <c r="E83" s="82">
        <v>300</v>
      </c>
      <c r="G83" s="67"/>
      <c r="H83" s="89"/>
      <c r="I83" s="89"/>
      <c r="J83" s="89"/>
      <c r="K83" s="89"/>
      <c r="L83" s="89"/>
      <c r="M83" s="89"/>
      <c r="N83" s="89"/>
      <c r="O83" s="89"/>
      <c r="P83" s="89"/>
    </row>
    <row r="84" spans="1:16" s="88" customFormat="1" ht="15.75" x14ac:dyDescent="0.25">
      <c r="A84" s="95" t="s">
        <v>142</v>
      </c>
      <c r="B84" s="114">
        <v>400</v>
      </c>
      <c r="C84" s="59"/>
      <c r="D84" s="59" t="s">
        <v>143</v>
      </c>
      <c r="E84" s="82">
        <v>400</v>
      </c>
      <c r="F84" s="205"/>
      <c r="G84" s="67"/>
      <c r="H84" s="89"/>
      <c r="I84" s="89"/>
      <c r="J84" s="89"/>
      <c r="K84" s="89"/>
      <c r="L84" s="89"/>
      <c r="M84" s="89"/>
      <c r="N84" s="89"/>
      <c r="O84" s="89"/>
      <c r="P84" s="89"/>
    </row>
    <row r="85" spans="1:16" s="88" customFormat="1" ht="15.75" x14ac:dyDescent="0.25">
      <c r="A85" s="95" t="s">
        <v>144</v>
      </c>
      <c r="B85" s="114">
        <v>500</v>
      </c>
      <c r="C85" s="59"/>
      <c r="D85" s="59" t="s">
        <v>145</v>
      </c>
      <c r="E85" s="82">
        <v>500</v>
      </c>
      <c r="F85" s="205"/>
      <c r="G85" s="67"/>
      <c r="H85" s="89"/>
      <c r="I85" s="89"/>
      <c r="J85" s="89"/>
      <c r="K85" s="89"/>
      <c r="L85" s="89"/>
      <c r="M85" s="89"/>
      <c r="N85" s="89"/>
      <c r="O85" s="89"/>
      <c r="P85" s="89"/>
    </row>
    <row r="86" spans="1:16" s="88" customFormat="1" ht="15.75" x14ac:dyDescent="0.25">
      <c r="A86" s="95" t="s">
        <v>146</v>
      </c>
      <c r="B86" s="114">
        <v>600</v>
      </c>
      <c r="C86" s="59"/>
      <c r="D86" s="59" t="s">
        <v>147</v>
      </c>
      <c r="E86" s="82">
        <v>600</v>
      </c>
      <c r="F86" s="205"/>
      <c r="G86" s="67"/>
      <c r="H86" s="89"/>
      <c r="I86" s="89"/>
      <c r="J86" s="89"/>
      <c r="K86" s="89"/>
      <c r="L86" s="89"/>
      <c r="M86" s="89"/>
      <c r="N86" s="89"/>
      <c r="O86" s="89"/>
      <c r="P86" s="89"/>
    </row>
    <row r="87" spans="1:16" s="88" customFormat="1" ht="15.75" x14ac:dyDescent="0.25">
      <c r="A87" s="184" t="s">
        <v>148</v>
      </c>
      <c r="B87" s="115">
        <v>700</v>
      </c>
      <c r="C87" s="22"/>
      <c r="D87" s="22" t="s">
        <v>149</v>
      </c>
      <c r="E87" s="27">
        <v>700</v>
      </c>
      <c r="F87" s="29"/>
      <c r="G87" s="109"/>
      <c r="H87" s="32"/>
      <c r="I87" s="32"/>
      <c r="J87" s="89"/>
      <c r="K87" s="89"/>
      <c r="L87" s="89"/>
      <c r="M87" s="89"/>
      <c r="N87" s="89"/>
      <c r="O87" s="89"/>
      <c r="P87" s="89"/>
    </row>
    <row r="88" spans="1:16" s="88" customFormat="1" ht="15.75" x14ac:dyDescent="0.25">
      <c r="A88" s="184" t="s">
        <v>150</v>
      </c>
      <c r="B88" s="115">
        <v>800</v>
      </c>
      <c r="C88" s="22"/>
      <c r="D88" s="22" t="s">
        <v>151</v>
      </c>
      <c r="E88" s="27">
        <v>750</v>
      </c>
      <c r="F88" s="29"/>
      <c r="G88" s="109"/>
      <c r="H88" s="32"/>
      <c r="I88" s="32"/>
      <c r="J88" s="89"/>
      <c r="K88" s="89"/>
      <c r="L88" s="89"/>
      <c r="M88" s="89"/>
      <c r="N88" s="89"/>
      <c r="O88" s="89"/>
      <c r="P88" s="89"/>
    </row>
    <row r="89" spans="1:16" s="88" customFormat="1" ht="15.75" x14ac:dyDescent="0.25">
      <c r="A89" s="184" t="s">
        <v>152</v>
      </c>
      <c r="B89" s="115">
        <v>900</v>
      </c>
      <c r="C89" s="22"/>
      <c r="D89" s="22" t="s">
        <v>153</v>
      </c>
      <c r="E89" s="27">
        <v>800</v>
      </c>
      <c r="F89" s="29"/>
      <c r="G89" s="109"/>
      <c r="H89" s="32"/>
      <c r="I89" s="32"/>
      <c r="J89" s="89"/>
      <c r="K89" s="89"/>
      <c r="L89" s="89"/>
      <c r="M89" s="89"/>
      <c r="N89" s="89"/>
      <c r="O89" s="89"/>
      <c r="P89" s="89"/>
    </row>
    <row r="90" spans="1:16" s="88" customFormat="1" ht="15.75" x14ac:dyDescent="0.25">
      <c r="A90" s="83"/>
      <c r="B90" s="84"/>
      <c r="C90" s="85"/>
      <c r="D90" s="85"/>
      <c r="E90" s="85"/>
      <c r="F90" s="207"/>
      <c r="G90" s="207"/>
      <c r="H90" s="207"/>
      <c r="I90" s="207"/>
      <c r="J90" s="89"/>
      <c r="K90" s="89"/>
      <c r="L90" s="89"/>
      <c r="M90" s="89"/>
      <c r="N90" s="89"/>
      <c r="O90" s="89"/>
      <c r="P90" s="89"/>
    </row>
    <row r="91" spans="1:16" s="41" customFormat="1" x14ac:dyDescent="0.25">
      <c r="B91" s="86"/>
      <c r="C91" s="87"/>
      <c r="D91" s="87"/>
      <c r="E91" s="87"/>
      <c r="F91" s="208"/>
      <c r="G91" s="208"/>
      <c r="H91" s="208"/>
      <c r="I91" s="208"/>
      <c r="J91" s="42"/>
      <c r="K91" s="42"/>
      <c r="L91" s="42"/>
      <c r="M91" s="42"/>
      <c r="N91" s="42"/>
      <c r="O91" s="42"/>
      <c r="P91" s="42"/>
    </row>
    <row r="92" spans="1:16" s="41" customFormat="1" x14ac:dyDescent="0.25">
      <c r="B92" s="86"/>
      <c r="C92" s="87"/>
      <c r="D92" s="87"/>
      <c r="E92" s="87"/>
      <c r="F92" s="208"/>
      <c r="G92" s="208"/>
      <c r="H92" s="208"/>
      <c r="I92" s="208"/>
      <c r="J92" s="42"/>
      <c r="K92" s="42"/>
      <c r="L92" s="42"/>
      <c r="M92" s="42"/>
      <c r="N92" s="42"/>
      <c r="O92" s="42"/>
      <c r="P92" s="42"/>
    </row>
    <row r="93" spans="1:16" s="41" customFormat="1" x14ac:dyDescent="0.25">
      <c r="B93" s="86"/>
      <c r="C93" s="87"/>
      <c r="D93" s="87"/>
      <c r="E93" s="87"/>
      <c r="F93" s="87"/>
      <c r="G93" s="87"/>
      <c r="H93" s="87"/>
      <c r="I93" s="94"/>
      <c r="J93" s="42"/>
      <c r="K93" s="42"/>
      <c r="L93" s="42"/>
      <c r="M93" s="42"/>
      <c r="N93" s="42"/>
      <c r="O93" s="42"/>
      <c r="P93" s="42"/>
    </row>
    <row r="94" spans="1:16" s="41" customFormat="1" x14ac:dyDescent="0.25">
      <c r="B94" s="86"/>
      <c r="C94" s="87"/>
      <c r="D94" s="87"/>
      <c r="E94" s="87"/>
      <c r="F94" s="87"/>
      <c r="G94" s="87"/>
      <c r="H94" s="87"/>
      <c r="I94" s="94"/>
      <c r="J94" s="42"/>
      <c r="K94" s="42"/>
      <c r="L94" s="42"/>
      <c r="M94" s="42"/>
      <c r="N94" s="42"/>
      <c r="O94" s="42"/>
      <c r="P94" s="42"/>
    </row>
    <row r="95" spans="1:16" s="41" customFormat="1" x14ac:dyDescent="0.25">
      <c r="B95" s="86"/>
      <c r="C95" s="87"/>
      <c r="D95" s="87"/>
      <c r="E95" s="87"/>
      <c r="F95" s="87"/>
      <c r="G95" s="87"/>
      <c r="H95" s="87"/>
      <c r="I95" s="94"/>
      <c r="J95" s="42"/>
      <c r="K95" s="42"/>
      <c r="L95" s="42"/>
      <c r="M95" s="42"/>
      <c r="N95" s="42"/>
      <c r="O95" s="42"/>
      <c r="P95" s="42"/>
    </row>
    <row r="96" spans="1:16" s="41" customFormat="1" x14ac:dyDescent="0.25">
      <c r="B96" s="86"/>
      <c r="C96" s="87"/>
      <c r="D96" s="87"/>
      <c r="E96" s="87"/>
      <c r="F96" s="87"/>
      <c r="G96" s="87"/>
      <c r="H96" s="87"/>
      <c r="I96" s="94"/>
      <c r="J96" s="42"/>
      <c r="K96" s="42"/>
      <c r="L96" s="42"/>
      <c r="M96" s="42"/>
      <c r="N96" s="42"/>
      <c r="O96" s="42"/>
      <c r="P96" s="42"/>
    </row>
    <row r="97" spans="1:16" s="41" customFormat="1" x14ac:dyDescent="0.25">
      <c r="B97" s="86"/>
      <c r="C97" s="87"/>
      <c r="D97" s="87"/>
      <c r="E97" s="87"/>
      <c r="F97" s="87"/>
      <c r="G97" s="87"/>
      <c r="H97" s="87"/>
      <c r="I97" s="94"/>
      <c r="J97" s="42"/>
      <c r="K97" s="42"/>
      <c r="L97" s="42"/>
      <c r="M97" s="42"/>
      <c r="N97" s="42"/>
      <c r="O97" s="42"/>
      <c r="P97" s="42"/>
    </row>
    <row r="98" spans="1:16" s="41" customFormat="1" x14ac:dyDescent="0.25">
      <c r="B98" s="86"/>
      <c r="C98" s="87"/>
      <c r="D98" s="87"/>
      <c r="E98" s="87"/>
      <c r="F98" s="87"/>
      <c r="G98" s="87"/>
      <c r="H98" s="87"/>
      <c r="I98" s="94"/>
      <c r="J98" s="42"/>
      <c r="K98" s="42"/>
      <c r="L98" s="42"/>
      <c r="M98" s="42"/>
      <c r="N98" s="42"/>
      <c r="O98" s="42"/>
      <c r="P98" s="42"/>
    </row>
    <row r="102" spans="1:16" x14ac:dyDescent="0.25">
      <c r="A102" s="8"/>
      <c r="B102" s="8"/>
      <c r="C102" s="9"/>
      <c r="D102" s="9"/>
      <c r="E102" s="9"/>
      <c r="F102" s="204"/>
      <c r="G102" s="5"/>
      <c r="H102" s="5"/>
      <c r="I102" s="21"/>
    </row>
  </sheetData>
  <mergeCells count="18">
    <mergeCell ref="A39:B39"/>
    <mergeCell ref="A6:H6"/>
    <mergeCell ref="A7:H7"/>
    <mergeCell ref="A8:I8"/>
    <mergeCell ref="A9:B9"/>
    <mergeCell ref="A38:I38"/>
    <mergeCell ref="I1:I5"/>
    <mergeCell ref="A1:A4"/>
    <mergeCell ref="B1:H1"/>
    <mergeCell ref="B2:H2"/>
    <mergeCell ref="B3:H3"/>
    <mergeCell ref="B4:H4"/>
    <mergeCell ref="A66:I66"/>
    <mergeCell ref="A67:B67"/>
    <mergeCell ref="A80:E80"/>
    <mergeCell ref="A81:B81"/>
    <mergeCell ref="D81:E81"/>
    <mergeCell ref="A79:I79"/>
  </mergeCells>
  <pageMargins left="0.7" right="0.7" top="0.75" bottom="0.75" header="0.3" footer="0.3"/>
  <pageSetup scale="4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27</vt:i4>
      </vt:variant>
      <vt:variant>
        <vt:lpstr>Named Ranges</vt:lpstr>
      </vt:variant>
      <vt:variant>
        <vt:i4>26</vt:i4>
      </vt:variant>
    </vt:vector>
  </HeadingPairs>
  <TitlesOfParts>
    <vt:vector size="53" baseType="lpstr">
      <vt:lpstr>T&amp;C</vt:lpstr>
      <vt:lpstr>Thane</vt:lpstr>
      <vt:lpstr>Daman</vt:lpstr>
      <vt:lpstr>Silvassa</vt:lpstr>
      <vt:lpstr>Raigad</vt:lpstr>
      <vt:lpstr>Umbergaon</vt:lpstr>
      <vt:lpstr>Vadodra</vt:lpstr>
      <vt:lpstr>Nashik</vt:lpstr>
      <vt:lpstr>Aurangabad</vt:lpstr>
      <vt:lpstr>GOA</vt:lpstr>
      <vt:lpstr>Howarh</vt:lpstr>
      <vt:lpstr>Chennai-Hossur</vt:lpstr>
      <vt:lpstr>Pondicherry</vt:lpstr>
      <vt:lpstr>Barshi &amp; Satara</vt:lpstr>
      <vt:lpstr>Noida</vt:lpstr>
      <vt:lpstr>Haridwar</vt:lpstr>
      <vt:lpstr>Baddi</vt:lpstr>
      <vt:lpstr>Kerala</vt:lpstr>
      <vt:lpstr>Samba</vt:lpstr>
      <vt:lpstr>Salem</vt:lpstr>
      <vt:lpstr>Guwahati</vt:lpstr>
      <vt:lpstr>Bhuneshwar</vt:lpstr>
      <vt:lpstr>Mehbubnagar</vt:lpstr>
      <vt:lpstr>Daman DOPW</vt:lpstr>
      <vt:lpstr>Silvassa DOPW</vt:lpstr>
      <vt:lpstr>Bhiwandi DOPW</vt:lpstr>
      <vt:lpstr>Nashik Warehouse</vt:lpstr>
      <vt:lpstr>Aurangabad!Print_Area</vt:lpstr>
      <vt:lpstr>Baddi!Print_Area</vt:lpstr>
      <vt:lpstr>'Barshi &amp; Satara'!Print_Area</vt:lpstr>
      <vt:lpstr>'Bhiwandi DOPW'!Print_Area</vt:lpstr>
      <vt:lpstr>Bhuneshwar!Print_Area</vt:lpstr>
      <vt:lpstr>'Chennai-Hossur'!Print_Area</vt:lpstr>
      <vt:lpstr>Daman!Print_Area</vt:lpstr>
      <vt:lpstr>'Daman DOPW'!Print_Area</vt:lpstr>
      <vt:lpstr>GOA!Print_Area</vt:lpstr>
      <vt:lpstr>Guwahati!Print_Area</vt:lpstr>
      <vt:lpstr>Haridwar!Print_Area</vt:lpstr>
      <vt:lpstr>Howarh!Print_Area</vt:lpstr>
      <vt:lpstr>Kerala!Print_Area</vt:lpstr>
      <vt:lpstr>Mehbubnagar!Print_Area</vt:lpstr>
      <vt:lpstr>Nashik!Print_Area</vt:lpstr>
      <vt:lpstr>'Nashik Warehouse'!Print_Area</vt:lpstr>
      <vt:lpstr>Noida!Print_Area</vt:lpstr>
      <vt:lpstr>Pondicherry!Print_Area</vt:lpstr>
      <vt:lpstr>Raigad!Print_Area</vt:lpstr>
      <vt:lpstr>Salem!Print_Area</vt:lpstr>
      <vt:lpstr>Samba!Print_Area</vt:lpstr>
      <vt:lpstr>Silvassa!Print_Area</vt:lpstr>
      <vt:lpstr>'Silvassa DOPW'!Print_Area</vt:lpstr>
      <vt:lpstr>Thane!Print_Area</vt:lpstr>
      <vt:lpstr>Umbergaon!Print_Area</vt:lpstr>
      <vt:lpstr>Vadodra!Print_Area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COM3</dc:creator>
  <cp:lastModifiedBy>COMP4</cp:lastModifiedBy>
  <cp:lastPrinted>2017-11-01T13:12:18Z</cp:lastPrinted>
  <dcterms:created xsi:type="dcterms:W3CDTF">2016-01-23T10:10:33Z</dcterms:created>
  <dcterms:modified xsi:type="dcterms:W3CDTF">2017-11-01T13:12:20Z</dcterms:modified>
</cp:coreProperties>
</file>