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405" windowWidth="19440" windowHeight="4635" tabRatio="891" activeTab="3"/>
  </bookViews>
  <sheets>
    <sheet name="T&amp;C" sheetId="5" r:id="rId1"/>
    <sheet name="Daman" sheetId="1" r:id="rId2"/>
    <sheet name="Silvassa" sheetId="2" r:id="rId3"/>
    <sheet name="Thane" sheetId="3" r:id="rId4"/>
    <sheet name="Raigad" sheetId="4" r:id="rId5"/>
    <sheet name="Umbergaon" sheetId="6" r:id="rId6"/>
    <sheet name="Vadodra" sheetId="7" r:id="rId7"/>
    <sheet name="Nashik" sheetId="8" r:id="rId8"/>
    <sheet name="Aurangabad" sheetId="31" r:id="rId9"/>
    <sheet name="GOA" sheetId="9" r:id="rId10"/>
    <sheet name="Calcutta" sheetId="10" r:id="rId11"/>
    <sheet name="Chennai-Hossur" sheetId="11" r:id="rId12"/>
    <sheet name="Pondicherry" sheetId="12" r:id="rId13"/>
    <sheet name="Barshi &amp; Satara" sheetId="13" r:id="rId14"/>
    <sheet name="Noida" sheetId="14" r:id="rId15"/>
    <sheet name="Haridwar" sheetId="15" r:id="rId16"/>
    <sheet name="Baddi" sheetId="16" r:id="rId17"/>
    <sheet name="Kerala" sheetId="17" r:id="rId18"/>
    <sheet name="Samba" sheetId="21" r:id="rId19"/>
    <sheet name="Salem" sheetId="18" r:id="rId20"/>
    <sheet name="Guwahati" sheetId="19" r:id="rId21"/>
    <sheet name="Bhuneshwar" sheetId="20" r:id="rId22"/>
    <sheet name="Mehbubnagar" sheetId="29" r:id="rId23"/>
    <sheet name="STOCK POINT- Daman" sheetId="22" r:id="rId24"/>
    <sheet name="Stock Point -Silvassa" sheetId="23" r:id="rId25"/>
    <sheet name="Stock Point - Bhiwandi " sheetId="30" r:id="rId26"/>
    <sheet name="Stock Point- Nagpur" sheetId="24" r:id="rId27"/>
    <sheet name="Nashik Warehouse" sheetId="25" r:id="rId28"/>
    <sheet name="Kolkatta Warehouse" sheetId="26" r:id="rId29"/>
    <sheet name="Chennai Warehouse" sheetId="27" r:id="rId30"/>
    <sheet name="SWEEP" sheetId="28" r:id="rId31"/>
  </sheets>
  <definedNames>
    <definedName name="_xlnm._FilterDatabase" localSheetId="23" hidden="1">'STOCK POINT- Daman'!$A$9:$AA$9</definedName>
    <definedName name="_xlnm.Print_Area" localSheetId="16">Baddi!$A$1:$I$91</definedName>
    <definedName name="_xlnm.Print_Area" localSheetId="13">'Barshi &amp; Satara'!$A$1:$I$93</definedName>
    <definedName name="_xlnm.Print_Area" localSheetId="21">Bhuneshwar!$A$1:$I$92</definedName>
    <definedName name="_xlnm.Print_Area" localSheetId="10">Calcutta!$A$1:$I$91</definedName>
    <definedName name="_xlnm.Print_Area" localSheetId="29">'Chennai Warehouse'!$A$1:$H$93</definedName>
    <definedName name="_xlnm.Print_Area" localSheetId="11">'Chennai-Hossur'!$A$1:$J$93</definedName>
    <definedName name="_xlnm.Print_Area" localSheetId="1">Daman!$A$1:$I$90</definedName>
    <definedName name="_xlnm.Print_Area" localSheetId="9">GOA!$A$1:$I$93</definedName>
    <definedName name="_xlnm.Print_Area" localSheetId="20">Guwahati!$A$1:$I$92</definedName>
    <definedName name="_xlnm.Print_Area" localSheetId="15">Haridwar!$A$1:$I$92</definedName>
    <definedName name="_xlnm.Print_Area" localSheetId="17">Kerala!$A$1:$I$89</definedName>
    <definedName name="_xlnm.Print_Area" localSheetId="28">'Kolkatta Warehouse'!$A$1:$H$93</definedName>
    <definedName name="_xlnm.Print_Area" localSheetId="22">Mehbubnagar!$A$1:$I$89</definedName>
    <definedName name="_xlnm.Print_Area" localSheetId="7">Nashik!$A$1:$I$92</definedName>
    <definedName name="_xlnm.Print_Area" localSheetId="27">'Nashik Warehouse'!$A$1:$H$91</definedName>
    <definedName name="_xlnm.Print_Area" localSheetId="14">Noida!$A$1:$I$92</definedName>
    <definedName name="_xlnm.Print_Area" localSheetId="12">Pondicherry!$A$1:$I$92</definedName>
    <definedName name="_xlnm.Print_Area" localSheetId="4">Raigad!$A$1:$I$89</definedName>
    <definedName name="_xlnm.Print_Area" localSheetId="19">Salem!$A$1:$I$92</definedName>
    <definedName name="_xlnm.Print_Area" localSheetId="18">Samba!$A$1:$I$92</definedName>
    <definedName name="_xlnm.Print_Area" localSheetId="2">Silvassa!$A$1:$I$92</definedName>
    <definedName name="_xlnm.Print_Area" localSheetId="23">'STOCK POINT- Daman'!$A$1:$G$92</definedName>
    <definedName name="_xlnm.Print_Area" localSheetId="26">'Stock Point- Nagpur'!$A$1:$G$92</definedName>
    <definedName name="_xlnm.Print_Area" localSheetId="24">'Stock Point -Silvassa'!$A$1:$G$93</definedName>
    <definedName name="_xlnm.Print_Area" localSheetId="30">SWEEP!$A$1:$I$33</definedName>
    <definedName name="_xlnm.Print_Area" localSheetId="3">Thane!$A$1:$I$92</definedName>
    <definedName name="_xlnm.Print_Area" localSheetId="5">Umbergaon!$A$1:$I$89</definedName>
    <definedName name="_xlnm.Print_Area" localSheetId="6">Vadodra!$A$1:$J$95</definedName>
  </definedNames>
  <calcPr calcId="144525"/>
</workbook>
</file>

<file path=xl/calcChain.xml><?xml version="1.0" encoding="utf-8"?>
<calcChain xmlns="http://schemas.openxmlformats.org/spreadsheetml/2006/main">
  <c r="F19" i="31" l="1"/>
  <c r="F18" i="31"/>
  <c r="F17" i="31"/>
  <c r="H17" i="31" s="1"/>
  <c r="I17" i="31" s="1"/>
  <c r="H19" i="31" l="1"/>
  <c r="I19" i="31" s="1"/>
  <c r="H18" i="31"/>
  <c r="I18" i="31" s="1"/>
  <c r="F34" i="31"/>
  <c r="H34" i="31" s="1"/>
  <c r="I34" i="31" s="1"/>
  <c r="F33" i="31"/>
  <c r="H33" i="31" s="1"/>
  <c r="I33" i="31" s="1"/>
  <c r="F32" i="31"/>
  <c r="H32" i="31" s="1"/>
  <c r="F31" i="31"/>
  <c r="F30" i="31"/>
  <c r="H30" i="31" s="1"/>
  <c r="I30" i="31" s="1"/>
  <c r="F29" i="31"/>
  <c r="H29" i="31" s="1"/>
  <c r="I29" i="31" s="1"/>
  <c r="F28" i="31"/>
  <c r="F27" i="31"/>
  <c r="F26" i="31"/>
  <c r="H26" i="31" s="1"/>
  <c r="I26" i="31" s="1"/>
  <c r="F24" i="31"/>
  <c r="F23" i="31"/>
  <c r="F14" i="31"/>
  <c r="F11" i="31"/>
  <c r="H11" i="31" s="1"/>
  <c r="I11" i="31" s="1"/>
  <c r="F10" i="31"/>
  <c r="H10" i="31" s="1"/>
  <c r="I10" i="31" s="1"/>
  <c r="H28" i="31" l="1"/>
  <c r="I28" i="31" s="1"/>
  <c r="I32" i="31"/>
  <c r="H24" i="31"/>
  <c r="I24" i="31" s="1"/>
  <c r="H14" i="31"/>
  <c r="I14" i="31" s="1"/>
  <c r="H23" i="31"/>
  <c r="I23" i="31" s="1"/>
  <c r="H27" i="31"/>
  <c r="I27" i="31" s="1"/>
  <c r="H31" i="31"/>
  <c r="I31" i="31" s="1"/>
  <c r="E75" i="27"/>
  <c r="G75" i="27" s="1"/>
  <c r="F75" i="11" l="1"/>
  <c r="H75" i="11" s="1"/>
  <c r="I75" i="11" s="1"/>
  <c r="F25" i="16" l="1"/>
  <c r="H25" i="16" s="1"/>
  <c r="F25" i="14"/>
  <c r="H25" i="14" s="1"/>
  <c r="F10" i="13"/>
  <c r="H10" i="13" s="1"/>
  <c r="F14" i="13"/>
  <c r="H14" i="13" s="1"/>
  <c r="F25" i="11"/>
  <c r="H25" i="11" s="1"/>
  <c r="F31" i="10"/>
  <c r="H31" i="10" s="1"/>
  <c r="F24" i="10"/>
  <c r="F16" i="9"/>
  <c r="H16" i="9" s="1"/>
  <c r="I25" i="14" l="1"/>
  <c r="H24" i="10"/>
  <c r="I24" i="10" s="1"/>
  <c r="I25" i="16"/>
  <c r="I10" i="13"/>
  <c r="I31" i="10"/>
  <c r="I14" i="13"/>
  <c r="I25" i="11"/>
  <c r="I16" i="9"/>
  <c r="E25" i="25"/>
  <c r="G25" i="25" s="1"/>
  <c r="E26" i="23"/>
  <c r="F26" i="23" s="1"/>
  <c r="E25" i="22"/>
  <c r="F25" i="22" s="1"/>
  <c r="F25" i="8"/>
  <c r="H25" i="8" s="1"/>
  <c r="F25" i="6"/>
  <c r="H25" i="6" s="1"/>
  <c r="F24" i="4"/>
  <c r="H24" i="4" s="1"/>
  <c r="F24" i="3"/>
  <c r="H24" i="3" s="1"/>
  <c r="F25" i="2"/>
  <c r="H25" i="2" s="1"/>
  <c r="F24" i="1"/>
  <c r="H24" i="1" s="1"/>
  <c r="I24" i="4" l="1"/>
  <c r="I24" i="1"/>
  <c r="I25" i="8"/>
  <c r="I25" i="6"/>
  <c r="I24" i="3"/>
  <c r="I25" i="2"/>
  <c r="F72" i="13"/>
  <c r="H72" i="13" s="1"/>
  <c r="I72" i="13" l="1"/>
  <c r="F44" i="7"/>
  <c r="H44" i="7" s="1"/>
  <c r="I44" i="7" l="1"/>
  <c r="F75" i="7"/>
  <c r="H75" i="7" s="1"/>
  <c r="F43" i="7"/>
  <c r="H43" i="7" s="1"/>
  <c r="I75" i="7" l="1"/>
  <c r="I43" i="7"/>
  <c r="F55" i="8"/>
  <c r="H55" i="8" s="1"/>
  <c r="F58" i="8"/>
  <c r="F57" i="4"/>
  <c r="H57" i="4" s="1"/>
  <c r="F57" i="3"/>
  <c r="F58" i="2"/>
  <c r="H58" i="2" s="1"/>
  <c r="F57" i="1"/>
  <c r="F11" i="11"/>
  <c r="H11" i="11" s="1"/>
  <c r="I11" i="11" s="1"/>
  <c r="H58" i="8" l="1"/>
  <c r="I58" i="8" s="1"/>
  <c r="H57" i="3"/>
  <c r="I57" i="3" s="1"/>
  <c r="H57" i="1"/>
  <c r="I57" i="1" s="1"/>
  <c r="I58" i="2"/>
  <c r="I57" i="4"/>
  <c r="F32" i="13"/>
  <c r="H32" i="13" l="1"/>
  <c r="I32" i="13" s="1"/>
  <c r="F32" i="15"/>
  <c r="H32" i="15" s="1"/>
  <c r="F14" i="7"/>
  <c r="H14" i="7" l="1"/>
  <c r="I14" i="7" s="1"/>
  <c r="I32" i="15"/>
  <c r="E52" i="30"/>
  <c r="F52" i="30" s="1"/>
  <c r="F32" i="11" l="1"/>
  <c r="H32" i="11" l="1"/>
  <c r="I32" i="11" s="1"/>
  <c r="E25" i="30"/>
  <c r="F25" i="30" s="1"/>
  <c r="E78" i="30" l="1"/>
  <c r="F78" i="30" s="1"/>
  <c r="E77" i="30"/>
  <c r="F77" i="30" s="1"/>
  <c r="E76" i="30"/>
  <c r="F76" i="30" s="1"/>
  <c r="E75" i="30"/>
  <c r="F75" i="30" s="1"/>
  <c r="E74" i="30"/>
  <c r="F74" i="30" s="1"/>
  <c r="E73" i="30"/>
  <c r="F73" i="30" s="1"/>
  <c r="E72" i="30"/>
  <c r="F72" i="30" s="1"/>
  <c r="E71" i="30"/>
  <c r="F71" i="30" s="1"/>
  <c r="E70" i="30"/>
  <c r="F70" i="30" s="1"/>
  <c r="E69" i="30"/>
  <c r="F69" i="30" s="1"/>
  <c r="E68" i="30"/>
  <c r="F68" i="30" s="1"/>
  <c r="E64" i="30"/>
  <c r="F64" i="30" s="1"/>
  <c r="E63" i="30"/>
  <c r="F63" i="30" s="1"/>
  <c r="E62" i="30"/>
  <c r="F62" i="30" s="1"/>
  <c r="E61" i="30"/>
  <c r="F61" i="30" s="1"/>
  <c r="E60" i="30"/>
  <c r="F60" i="30" s="1"/>
  <c r="E59" i="30"/>
  <c r="F59" i="30" s="1"/>
  <c r="E58" i="30"/>
  <c r="F58" i="30" s="1"/>
  <c r="E57" i="30"/>
  <c r="F57" i="30" s="1"/>
  <c r="E55" i="30"/>
  <c r="F55" i="30" s="1"/>
  <c r="E53" i="30"/>
  <c r="F53" i="30" s="1"/>
  <c r="E51" i="30"/>
  <c r="F51" i="30" s="1"/>
  <c r="E50" i="30"/>
  <c r="F50" i="30" s="1"/>
  <c r="E49" i="30"/>
  <c r="F49" i="30" s="1"/>
  <c r="E47" i="30"/>
  <c r="F47" i="30" s="1"/>
  <c r="E45" i="30"/>
  <c r="F45" i="30" s="1"/>
  <c r="E44" i="30"/>
  <c r="F44" i="30" s="1"/>
  <c r="E43" i="30"/>
  <c r="F43" i="30" s="1"/>
  <c r="E41" i="30"/>
  <c r="F41" i="30" s="1"/>
  <c r="E40" i="30"/>
  <c r="F40" i="30" s="1"/>
  <c r="E36" i="30"/>
  <c r="F36" i="30" s="1"/>
  <c r="E35" i="30"/>
  <c r="F35" i="30" s="1"/>
  <c r="E34" i="30"/>
  <c r="F34" i="30" s="1"/>
  <c r="E33" i="30"/>
  <c r="F33" i="30" s="1"/>
  <c r="E32" i="30"/>
  <c r="F32" i="30" s="1"/>
  <c r="E31" i="30"/>
  <c r="F31" i="30" s="1"/>
  <c r="E30" i="30"/>
  <c r="F30" i="30" s="1"/>
  <c r="E29" i="30"/>
  <c r="F29" i="30" s="1"/>
  <c r="E28" i="30"/>
  <c r="F28" i="30" s="1"/>
  <c r="E27" i="30"/>
  <c r="F27" i="30" s="1"/>
  <c r="E26" i="30"/>
  <c r="F26" i="30" s="1"/>
  <c r="E24" i="30"/>
  <c r="F24" i="30" s="1"/>
  <c r="E23" i="30"/>
  <c r="F23" i="30" s="1"/>
  <c r="E22" i="30"/>
  <c r="F22" i="30" s="1"/>
  <c r="E20" i="30"/>
  <c r="F20" i="30" s="1"/>
  <c r="E18" i="30"/>
  <c r="F18" i="30" s="1"/>
  <c r="E17" i="30"/>
  <c r="F17" i="30" s="1"/>
  <c r="E16" i="30"/>
  <c r="F16" i="30" s="1"/>
  <c r="E15" i="30"/>
  <c r="F15" i="30" s="1"/>
  <c r="E14" i="30"/>
  <c r="F14" i="30" s="1"/>
  <c r="E13" i="30"/>
  <c r="F13" i="30" s="1"/>
  <c r="E12" i="30"/>
  <c r="F12" i="30" s="1"/>
  <c r="E11" i="30"/>
  <c r="F11" i="30" s="1"/>
  <c r="E10" i="30"/>
  <c r="F10" i="30" s="1"/>
  <c r="G17" i="26"/>
  <c r="E16" i="23"/>
  <c r="F16" i="23" s="1"/>
  <c r="E15" i="22"/>
  <c r="F15" i="22" s="1"/>
  <c r="F14" i="4"/>
  <c r="F14" i="3"/>
  <c r="H14" i="3" s="1"/>
  <c r="F15" i="2"/>
  <c r="H15" i="2" s="1"/>
  <c r="F14" i="1"/>
  <c r="H14" i="1" s="1"/>
  <c r="H14" i="4" l="1"/>
  <c r="I14" i="4" s="1"/>
  <c r="I14" i="3"/>
  <c r="I15" i="2"/>
  <c r="I14" i="1"/>
  <c r="F75" i="15"/>
  <c r="H75" i="15" s="1"/>
  <c r="F74" i="15"/>
  <c r="H74" i="15" l="1"/>
  <c r="I74" i="15" s="1"/>
  <c r="I75" i="15"/>
  <c r="F32" i="6"/>
  <c r="H32" i="6" s="1"/>
  <c r="I32" i="6" l="1"/>
  <c r="E75" i="23"/>
  <c r="F75" i="23" s="1"/>
  <c r="E74" i="22"/>
  <c r="F74" i="22" s="1"/>
  <c r="F32" i="8"/>
  <c r="H32" i="8" s="1"/>
  <c r="E50" i="22"/>
  <c r="F50" i="22" s="1"/>
  <c r="F64" i="8"/>
  <c r="F63" i="8"/>
  <c r="F62" i="8"/>
  <c r="H62" i="8" s="1"/>
  <c r="F61" i="8"/>
  <c r="F60" i="8"/>
  <c r="F59" i="8"/>
  <c r="F57" i="8"/>
  <c r="H57" i="8" s="1"/>
  <c r="I55" i="8"/>
  <c r="F53" i="8"/>
  <c r="H53" i="8" s="1"/>
  <c r="F52" i="8"/>
  <c r="F51" i="8"/>
  <c r="H51" i="8" s="1"/>
  <c r="F47" i="8"/>
  <c r="F45" i="8"/>
  <c r="H45" i="8" s="1"/>
  <c r="F43" i="8"/>
  <c r="H43" i="8" s="1"/>
  <c r="F44" i="8"/>
  <c r="H44" i="8" s="1"/>
  <c r="F20" i="6"/>
  <c r="E67" i="25"/>
  <c r="G67" i="25" s="1"/>
  <c r="E49" i="25"/>
  <c r="G49" i="25" s="1"/>
  <c r="E54" i="25"/>
  <c r="G54" i="25" s="1"/>
  <c r="E34" i="25"/>
  <c r="G34" i="25" s="1"/>
  <c r="E20" i="25"/>
  <c r="G20" i="25" s="1"/>
  <c r="E68" i="24"/>
  <c r="F68" i="24" s="1"/>
  <c r="E69" i="23"/>
  <c r="F69" i="23" s="1"/>
  <c r="E56" i="23"/>
  <c r="F56" i="23" s="1"/>
  <c r="E51" i="23"/>
  <c r="F51" i="23" s="1"/>
  <c r="E35" i="23"/>
  <c r="F35" i="23" s="1"/>
  <c r="E21" i="23"/>
  <c r="F21" i="23" s="1"/>
  <c r="E18" i="23"/>
  <c r="F18" i="23" s="1"/>
  <c r="E68" i="22"/>
  <c r="F68" i="22" s="1"/>
  <c r="E55" i="22"/>
  <c r="F55" i="22" s="1"/>
  <c r="E34" i="22"/>
  <c r="F34" i="22" s="1"/>
  <c r="E20" i="22"/>
  <c r="F20" i="22" s="1"/>
  <c r="E17" i="22"/>
  <c r="F17" i="22" s="1"/>
  <c r="F45" i="29"/>
  <c r="H45" i="29" s="1"/>
  <c r="F19" i="29"/>
  <c r="H19" i="29" s="1"/>
  <c r="F20" i="18"/>
  <c r="F50" i="16"/>
  <c r="F50" i="15"/>
  <c r="H50" i="15" s="1"/>
  <c r="F34" i="15"/>
  <c r="H34" i="15" s="1"/>
  <c r="F47" i="14"/>
  <c r="H47" i="14" s="1"/>
  <c r="F22" i="14"/>
  <c r="F50" i="12"/>
  <c r="H50" i="12" s="1"/>
  <c r="F50" i="11"/>
  <c r="H50" i="11" s="1"/>
  <c r="F34" i="11"/>
  <c r="H34" i="11" s="1"/>
  <c r="F49" i="10"/>
  <c r="H49" i="10" s="1"/>
  <c r="F33" i="10"/>
  <c r="H33" i="10" s="1"/>
  <c r="F50" i="9"/>
  <c r="H20" i="18" l="1"/>
  <c r="I20" i="18" s="1"/>
  <c r="H50" i="16"/>
  <c r="I50" i="16" s="1"/>
  <c r="H22" i="14"/>
  <c r="I22" i="14" s="1"/>
  <c r="H50" i="9"/>
  <c r="I50" i="9" s="1"/>
  <c r="H64" i="8"/>
  <c r="I64" i="8" s="1"/>
  <c r="H63" i="8"/>
  <c r="I63" i="8" s="1"/>
  <c r="H61" i="8"/>
  <c r="I61" i="8" s="1"/>
  <c r="H60" i="8"/>
  <c r="I60" i="8" s="1"/>
  <c r="H59" i="8"/>
  <c r="I59" i="8" s="1"/>
  <c r="H52" i="8"/>
  <c r="I52" i="8" s="1"/>
  <c r="H47" i="8"/>
  <c r="I47" i="8" s="1"/>
  <c r="H20" i="6"/>
  <c r="I20" i="6" s="1"/>
  <c r="I32" i="8"/>
  <c r="I51" i="8"/>
  <c r="I62" i="8"/>
  <c r="I50" i="12"/>
  <c r="I50" i="11"/>
  <c r="I43" i="8"/>
  <c r="I50" i="15"/>
  <c r="I53" i="8"/>
  <c r="I45" i="8"/>
  <c r="I57" i="8"/>
  <c r="I44" i="8"/>
  <c r="I19" i="29"/>
  <c r="I45" i="29"/>
  <c r="I34" i="15"/>
  <c r="I47" i="14"/>
  <c r="I34" i="11"/>
  <c r="I49" i="10"/>
  <c r="I33" i="10"/>
  <c r="F50" i="8"/>
  <c r="F34" i="8"/>
  <c r="F50" i="7"/>
  <c r="H50" i="7" s="1"/>
  <c r="F11" i="7"/>
  <c r="F49" i="6"/>
  <c r="F54" i="4"/>
  <c r="H54" i="4" s="1"/>
  <c r="F49" i="4"/>
  <c r="H49" i="4" s="1"/>
  <c r="F33" i="4"/>
  <c r="H33" i="4" s="1"/>
  <c r="F17" i="4"/>
  <c r="H17" i="4" s="1"/>
  <c r="F49" i="3"/>
  <c r="F54" i="3"/>
  <c r="F33" i="3"/>
  <c r="H33" i="3" s="1"/>
  <c r="F17" i="3"/>
  <c r="F55" i="2"/>
  <c r="F50" i="2"/>
  <c r="H50" i="2" s="1"/>
  <c r="F34" i="2"/>
  <c r="H34" i="2" s="1"/>
  <c r="F18" i="2"/>
  <c r="H18" i="2" s="1"/>
  <c r="E31" i="27"/>
  <c r="G31" i="27" s="1"/>
  <c r="E15" i="27"/>
  <c r="G15" i="27" s="1"/>
  <c r="E11" i="27"/>
  <c r="G11" i="27" s="1"/>
  <c r="E76" i="26"/>
  <c r="G76" i="26" s="1"/>
  <c r="E46" i="26"/>
  <c r="G46" i="26" s="1"/>
  <c r="E45" i="26"/>
  <c r="G45" i="26" s="1"/>
  <c r="E44" i="26"/>
  <c r="G44" i="26" s="1"/>
  <c r="E28" i="26"/>
  <c r="G28" i="26" s="1"/>
  <c r="E27" i="26"/>
  <c r="G27" i="26" s="1"/>
  <c r="E25" i="26"/>
  <c r="G25" i="26" s="1"/>
  <c r="E24" i="26"/>
  <c r="G24" i="26" s="1"/>
  <c r="E23" i="26"/>
  <c r="G23" i="26" s="1"/>
  <c r="E15" i="26"/>
  <c r="G15" i="26" s="1"/>
  <c r="E11" i="26"/>
  <c r="G11" i="26" s="1"/>
  <c r="E77" i="25"/>
  <c r="G77" i="25" s="1"/>
  <c r="E76" i="25"/>
  <c r="G76" i="25" s="1"/>
  <c r="E75" i="25"/>
  <c r="G75" i="25" s="1"/>
  <c r="E74" i="25"/>
  <c r="G74" i="25" s="1"/>
  <c r="E72" i="25"/>
  <c r="G72" i="25" s="1"/>
  <c r="E71" i="25"/>
  <c r="G71" i="25" s="1"/>
  <c r="E70" i="25"/>
  <c r="G70" i="25" s="1"/>
  <c r="E69" i="25"/>
  <c r="G69" i="25" s="1"/>
  <c r="E68" i="25"/>
  <c r="G68" i="25" s="1"/>
  <c r="E63" i="25"/>
  <c r="G63" i="25" s="1"/>
  <c r="E62" i="25"/>
  <c r="G62" i="25" s="1"/>
  <c r="E61" i="25"/>
  <c r="G61" i="25" s="1"/>
  <c r="E60" i="25"/>
  <c r="G60" i="25" s="1"/>
  <c r="E59" i="25"/>
  <c r="G59" i="25" s="1"/>
  <c r="E58" i="25"/>
  <c r="G58" i="25" s="1"/>
  <c r="E57" i="25"/>
  <c r="G57" i="25" s="1"/>
  <c r="E56" i="25"/>
  <c r="G56" i="25" s="1"/>
  <c r="E52" i="25"/>
  <c r="G52" i="25" s="1"/>
  <c r="E50" i="25"/>
  <c r="G50" i="25" s="1"/>
  <c r="E48" i="25"/>
  <c r="G48" i="25" s="1"/>
  <c r="E46" i="25"/>
  <c r="G46" i="25" s="1"/>
  <c r="E44" i="25"/>
  <c r="G44" i="25" s="1"/>
  <c r="E43" i="25"/>
  <c r="G43" i="25" s="1"/>
  <c r="E42" i="25"/>
  <c r="G42" i="25" s="1"/>
  <c r="E40" i="25"/>
  <c r="G40" i="25" s="1"/>
  <c r="E39" i="25"/>
  <c r="G39" i="25" s="1"/>
  <c r="E36" i="25"/>
  <c r="G36" i="25" s="1"/>
  <c r="E35" i="25"/>
  <c r="G35" i="25" s="1"/>
  <c r="E33" i="25"/>
  <c r="G33" i="25" s="1"/>
  <c r="E32" i="25"/>
  <c r="G32" i="25" s="1"/>
  <c r="E31" i="25"/>
  <c r="G31" i="25" s="1"/>
  <c r="E30" i="25"/>
  <c r="G30" i="25" s="1"/>
  <c r="E29" i="25"/>
  <c r="G29" i="25" s="1"/>
  <c r="E28" i="25"/>
  <c r="G28" i="25" s="1"/>
  <c r="E27" i="25"/>
  <c r="G27" i="25" s="1"/>
  <c r="E26" i="25"/>
  <c r="G26" i="25" s="1"/>
  <c r="E24" i="25"/>
  <c r="G24" i="25" s="1"/>
  <c r="E23" i="25"/>
  <c r="G23" i="25" s="1"/>
  <c r="E22" i="25"/>
  <c r="G22" i="25" s="1"/>
  <c r="E16" i="25"/>
  <c r="G16" i="25" s="1"/>
  <c r="E14" i="25"/>
  <c r="G14" i="25" s="1"/>
  <c r="E13" i="25"/>
  <c r="G13" i="25" s="1"/>
  <c r="E12" i="25"/>
  <c r="G12" i="25" s="1"/>
  <c r="E11" i="25"/>
  <c r="G11" i="25" s="1"/>
  <c r="E10" i="25"/>
  <c r="G10" i="25" s="1"/>
  <c r="E73" i="24"/>
  <c r="F73" i="24" s="1"/>
  <c r="E72" i="24"/>
  <c r="F72" i="24" s="1"/>
  <c r="E71" i="24"/>
  <c r="F71" i="24" s="1"/>
  <c r="E70" i="24"/>
  <c r="F70" i="24" s="1"/>
  <c r="E69" i="24"/>
  <c r="F69" i="24" s="1"/>
  <c r="E44" i="24"/>
  <c r="F44" i="24" s="1"/>
  <c r="E43" i="24"/>
  <c r="F43" i="24" s="1"/>
  <c r="E29" i="24"/>
  <c r="F29" i="24" s="1"/>
  <c r="E28" i="24"/>
  <c r="F28" i="24" s="1"/>
  <c r="E27" i="24"/>
  <c r="F27" i="24" s="1"/>
  <c r="E26" i="24"/>
  <c r="F26" i="24" s="1"/>
  <c r="E24" i="24"/>
  <c r="F24" i="24" s="1"/>
  <c r="E23" i="24"/>
  <c r="F23" i="24" s="1"/>
  <c r="E22" i="24"/>
  <c r="F22" i="24" s="1"/>
  <c r="E14" i="24"/>
  <c r="F14" i="24" s="1"/>
  <c r="E10" i="24"/>
  <c r="F10" i="24" s="1"/>
  <c r="E79" i="23"/>
  <c r="F79" i="23" s="1"/>
  <c r="E78" i="23"/>
  <c r="F78" i="23" s="1"/>
  <c r="E77" i="23"/>
  <c r="F77" i="23" s="1"/>
  <c r="E76" i="23"/>
  <c r="F76" i="23" s="1"/>
  <c r="E74" i="23"/>
  <c r="F74" i="23" s="1"/>
  <c r="E73" i="23"/>
  <c r="F73" i="23" s="1"/>
  <c r="E72" i="23"/>
  <c r="F72" i="23" s="1"/>
  <c r="E71" i="23"/>
  <c r="F71" i="23" s="1"/>
  <c r="E70" i="23"/>
  <c r="F70" i="23" s="1"/>
  <c r="E65" i="23"/>
  <c r="F65" i="23" s="1"/>
  <c r="E64" i="23"/>
  <c r="F64" i="23" s="1"/>
  <c r="E63" i="23"/>
  <c r="F63" i="23" s="1"/>
  <c r="E62" i="23"/>
  <c r="F62" i="23" s="1"/>
  <c r="E61" i="23"/>
  <c r="F61" i="23" s="1"/>
  <c r="E60" i="23"/>
  <c r="F60" i="23" s="1"/>
  <c r="E59" i="23"/>
  <c r="F59" i="23" s="1"/>
  <c r="E58" i="23"/>
  <c r="F58" i="23" s="1"/>
  <c r="E54" i="23"/>
  <c r="F54" i="23" s="1"/>
  <c r="E53" i="23"/>
  <c r="F53" i="23" s="1"/>
  <c r="E52" i="23"/>
  <c r="F52" i="23" s="1"/>
  <c r="E50" i="23"/>
  <c r="F50" i="23" s="1"/>
  <c r="E48" i="23"/>
  <c r="F48" i="23" s="1"/>
  <c r="E46" i="23"/>
  <c r="F46" i="23" s="1"/>
  <c r="E45" i="23"/>
  <c r="F45" i="23" s="1"/>
  <c r="E44" i="23"/>
  <c r="F44" i="23" s="1"/>
  <c r="E42" i="23"/>
  <c r="F42" i="23" s="1"/>
  <c r="E41" i="23"/>
  <c r="F41" i="23" s="1"/>
  <c r="E37" i="23"/>
  <c r="F37" i="23" s="1"/>
  <c r="E36" i="23"/>
  <c r="F36" i="23" s="1"/>
  <c r="E34" i="23"/>
  <c r="F34" i="23" s="1"/>
  <c r="E33" i="23"/>
  <c r="F33" i="23" s="1"/>
  <c r="E32" i="23"/>
  <c r="F32" i="23" s="1"/>
  <c r="E31" i="23"/>
  <c r="F31" i="23" s="1"/>
  <c r="E30" i="23"/>
  <c r="F30" i="23" s="1"/>
  <c r="E29" i="23"/>
  <c r="F29" i="23" s="1"/>
  <c r="E28" i="23"/>
  <c r="F28" i="23" s="1"/>
  <c r="E27" i="23"/>
  <c r="F27" i="23" s="1"/>
  <c r="E25" i="23"/>
  <c r="F25" i="23" s="1"/>
  <c r="E24" i="23"/>
  <c r="F24" i="23" s="1"/>
  <c r="E23" i="23"/>
  <c r="F23" i="23" s="1"/>
  <c r="E19" i="23"/>
  <c r="F19" i="23" s="1"/>
  <c r="E17" i="23"/>
  <c r="F17" i="23" s="1"/>
  <c r="E15" i="23"/>
  <c r="F15" i="23" s="1"/>
  <c r="E14" i="23"/>
  <c r="F14" i="23" s="1"/>
  <c r="E13" i="23"/>
  <c r="F13" i="23" s="1"/>
  <c r="E12" i="23"/>
  <c r="F12" i="23" s="1"/>
  <c r="E11" i="23"/>
  <c r="F11" i="23" s="1"/>
  <c r="E78" i="22"/>
  <c r="F78" i="22" s="1"/>
  <c r="E77" i="22"/>
  <c r="F77" i="22" s="1"/>
  <c r="E76" i="22"/>
  <c r="F76" i="22" s="1"/>
  <c r="E75" i="22"/>
  <c r="F75" i="22" s="1"/>
  <c r="E73" i="22"/>
  <c r="F73" i="22" s="1"/>
  <c r="E72" i="22"/>
  <c r="F72" i="22" s="1"/>
  <c r="E71" i="22"/>
  <c r="F71" i="22" s="1"/>
  <c r="E70" i="22"/>
  <c r="E69" i="22"/>
  <c r="F69" i="22" s="1"/>
  <c r="E64" i="22"/>
  <c r="F64" i="22" s="1"/>
  <c r="E63" i="22"/>
  <c r="F63" i="22" s="1"/>
  <c r="E62" i="22"/>
  <c r="F62" i="22" s="1"/>
  <c r="E61" i="22"/>
  <c r="F61" i="22" s="1"/>
  <c r="E60" i="22"/>
  <c r="F60" i="22" s="1"/>
  <c r="E59" i="22"/>
  <c r="F59" i="22" s="1"/>
  <c r="E58" i="22"/>
  <c r="F58" i="22" s="1"/>
  <c r="E57" i="22"/>
  <c r="F57" i="22" s="1"/>
  <c r="E53" i="22"/>
  <c r="F53" i="22" s="1"/>
  <c r="E52" i="22"/>
  <c r="F52" i="22" s="1"/>
  <c r="E51" i="22"/>
  <c r="F51" i="22" s="1"/>
  <c r="E49" i="22"/>
  <c r="F49" i="22" s="1"/>
  <c r="E47" i="22"/>
  <c r="F47" i="22" s="1"/>
  <c r="E45" i="22"/>
  <c r="F45" i="22" s="1"/>
  <c r="E44" i="22"/>
  <c r="F44" i="22" s="1"/>
  <c r="E43" i="22"/>
  <c r="F43" i="22" s="1"/>
  <c r="E41" i="22"/>
  <c r="F41" i="22" s="1"/>
  <c r="E40" i="22"/>
  <c r="F40" i="22" s="1"/>
  <c r="E36" i="22"/>
  <c r="F36" i="22" s="1"/>
  <c r="E35" i="22"/>
  <c r="F35" i="22" s="1"/>
  <c r="E33" i="22"/>
  <c r="F33" i="22" s="1"/>
  <c r="E32" i="22"/>
  <c r="F32" i="22" s="1"/>
  <c r="E31" i="22"/>
  <c r="F31" i="22" s="1"/>
  <c r="E30" i="22"/>
  <c r="F30" i="22" s="1"/>
  <c r="E29" i="22"/>
  <c r="F29" i="22" s="1"/>
  <c r="E28" i="22"/>
  <c r="F28" i="22" s="1"/>
  <c r="E27" i="22"/>
  <c r="F27" i="22" s="1"/>
  <c r="E26" i="22"/>
  <c r="F26" i="22" s="1"/>
  <c r="E24" i="22"/>
  <c r="F24" i="22" s="1"/>
  <c r="E23" i="22"/>
  <c r="F23" i="22" s="1"/>
  <c r="E22" i="22"/>
  <c r="F22" i="22" s="1"/>
  <c r="E18" i="22"/>
  <c r="F18" i="22" s="1"/>
  <c r="E16" i="22"/>
  <c r="F16" i="22" s="1"/>
  <c r="E14" i="22"/>
  <c r="F14" i="22" s="1"/>
  <c r="E13" i="22"/>
  <c r="F13" i="22" s="1"/>
  <c r="E12" i="22"/>
  <c r="F12" i="22" s="1"/>
  <c r="E11" i="22"/>
  <c r="F11" i="22" s="1"/>
  <c r="E10" i="22"/>
  <c r="F10" i="22" s="1"/>
  <c r="F29" i="21"/>
  <c r="H29" i="21" s="1"/>
  <c r="F28" i="21"/>
  <c r="H28" i="21" s="1"/>
  <c r="F27" i="21"/>
  <c r="F26" i="21"/>
  <c r="F24" i="21"/>
  <c r="H24" i="21" s="1"/>
  <c r="F23" i="21"/>
  <c r="F22" i="21"/>
  <c r="F14" i="21"/>
  <c r="H14" i="21" s="1"/>
  <c r="F10" i="21"/>
  <c r="H10" i="21" s="1"/>
  <c r="F47" i="20"/>
  <c r="H47" i="20" s="1"/>
  <c r="F20" i="20"/>
  <c r="H20" i="20" s="1"/>
  <c r="F47" i="19"/>
  <c r="H47" i="19" s="1"/>
  <c r="F20" i="19"/>
  <c r="H20" i="19" s="1"/>
  <c r="F47" i="18"/>
  <c r="H47" i="18" s="1"/>
  <c r="F44" i="17"/>
  <c r="H44" i="17" s="1"/>
  <c r="F43" i="17"/>
  <c r="F42" i="17"/>
  <c r="F28" i="17"/>
  <c r="H28" i="17" s="1"/>
  <c r="F27" i="17"/>
  <c r="H27" i="17" s="1"/>
  <c r="F26" i="17"/>
  <c r="F25" i="17"/>
  <c r="F23" i="17"/>
  <c r="H23" i="17" s="1"/>
  <c r="F22" i="17"/>
  <c r="F21" i="17"/>
  <c r="F13" i="17"/>
  <c r="H13" i="17" s="1"/>
  <c r="F9" i="17"/>
  <c r="H9" i="17" s="1"/>
  <c r="F73" i="16"/>
  <c r="F72" i="16"/>
  <c r="H72" i="16" s="1"/>
  <c r="F71" i="16"/>
  <c r="H71" i="16" s="1"/>
  <c r="F70" i="16"/>
  <c r="F69" i="16"/>
  <c r="F68" i="16"/>
  <c r="H68" i="16" s="1"/>
  <c r="F49" i="16"/>
  <c r="F47" i="16"/>
  <c r="H47" i="16" s="1"/>
  <c r="F45" i="16"/>
  <c r="H45" i="16" s="1"/>
  <c r="F44" i="16"/>
  <c r="F43" i="16"/>
  <c r="F29" i="16"/>
  <c r="H29" i="16" s="1"/>
  <c r="F28" i="16"/>
  <c r="H28" i="16" s="1"/>
  <c r="F27" i="16"/>
  <c r="F26" i="16"/>
  <c r="F24" i="16"/>
  <c r="H24" i="16" s="1"/>
  <c r="F23" i="16"/>
  <c r="F22" i="16"/>
  <c r="F20" i="16"/>
  <c r="H20" i="16" s="1"/>
  <c r="F16" i="16"/>
  <c r="F14" i="16"/>
  <c r="H14" i="16" s="1"/>
  <c r="F10" i="16"/>
  <c r="H10" i="16" s="1"/>
  <c r="F73" i="15"/>
  <c r="F72" i="15"/>
  <c r="H72" i="15" s="1"/>
  <c r="F71" i="15"/>
  <c r="H71" i="15" s="1"/>
  <c r="F70" i="15"/>
  <c r="F69" i="15"/>
  <c r="F68" i="15"/>
  <c r="H68" i="15" s="1"/>
  <c r="F49" i="15"/>
  <c r="F47" i="15"/>
  <c r="H47" i="15" s="1"/>
  <c r="F44" i="15"/>
  <c r="F43" i="15"/>
  <c r="F41" i="15"/>
  <c r="H41" i="15" s="1"/>
  <c r="F40" i="15"/>
  <c r="F36" i="15"/>
  <c r="F35" i="15"/>
  <c r="H35" i="15" s="1"/>
  <c r="F33" i="15"/>
  <c r="H33" i="15" s="1"/>
  <c r="F31" i="15"/>
  <c r="F30" i="15"/>
  <c r="F29" i="15"/>
  <c r="H29" i="15" s="1"/>
  <c r="F28" i="15"/>
  <c r="H28" i="15" s="1"/>
  <c r="F27" i="15"/>
  <c r="F26" i="15"/>
  <c r="F24" i="15"/>
  <c r="H24" i="15" s="1"/>
  <c r="F23" i="15"/>
  <c r="F22" i="15"/>
  <c r="F20" i="15"/>
  <c r="H20" i="15" s="1"/>
  <c r="F16" i="15"/>
  <c r="F14" i="15"/>
  <c r="H14" i="15" s="1"/>
  <c r="F10" i="15"/>
  <c r="H10" i="15" s="1"/>
  <c r="F73" i="14"/>
  <c r="F72" i="14"/>
  <c r="H72" i="14" s="1"/>
  <c r="F70" i="14"/>
  <c r="F69" i="14"/>
  <c r="F68" i="14"/>
  <c r="H68" i="14" s="1"/>
  <c r="F45" i="14"/>
  <c r="H45" i="14" s="1"/>
  <c r="F44" i="14"/>
  <c r="F43" i="14"/>
  <c r="F29" i="14"/>
  <c r="H29" i="14" s="1"/>
  <c r="F28" i="14"/>
  <c r="H28" i="14" s="1"/>
  <c r="F27" i="14"/>
  <c r="F26" i="14"/>
  <c r="F24" i="14"/>
  <c r="H24" i="14" s="1"/>
  <c r="F23" i="14"/>
  <c r="F14" i="14"/>
  <c r="H14" i="14" s="1"/>
  <c r="F10" i="14"/>
  <c r="H10" i="14" s="1"/>
  <c r="F78" i="13"/>
  <c r="F77" i="13"/>
  <c r="F76" i="13"/>
  <c r="H76" i="13" s="1"/>
  <c r="F64" i="13"/>
  <c r="H64" i="13" s="1"/>
  <c r="F63" i="13"/>
  <c r="F62" i="13"/>
  <c r="F61" i="13"/>
  <c r="H61" i="13" s="1"/>
  <c r="F60" i="13"/>
  <c r="H60" i="13" s="1"/>
  <c r="F59" i="13"/>
  <c r="F47" i="13"/>
  <c r="H47" i="13" s="1"/>
  <c r="F45" i="13"/>
  <c r="H45" i="13" s="1"/>
  <c r="F44" i="13"/>
  <c r="F43" i="13"/>
  <c r="F41" i="13"/>
  <c r="H41" i="13" s="1"/>
  <c r="F40" i="13"/>
  <c r="F36" i="13"/>
  <c r="F35" i="13"/>
  <c r="H35" i="13" s="1"/>
  <c r="F20" i="13"/>
  <c r="H20" i="13" s="1"/>
  <c r="F16" i="13"/>
  <c r="F73" i="12"/>
  <c r="F72" i="12"/>
  <c r="H72" i="12" s="1"/>
  <c r="F71" i="12"/>
  <c r="H71" i="12" s="1"/>
  <c r="F70" i="12"/>
  <c r="F69" i="12"/>
  <c r="F68" i="12"/>
  <c r="H68" i="12" s="1"/>
  <c r="F49" i="12"/>
  <c r="F47" i="12"/>
  <c r="H47" i="12" s="1"/>
  <c r="F45" i="12"/>
  <c r="H45" i="12" s="1"/>
  <c r="F44" i="12"/>
  <c r="F43" i="12"/>
  <c r="F36" i="12"/>
  <c r="F35" i="12"/>
  <c r="H35" i="12" s="1"/>
  <c r="F29" i="12"/>
  <c r="H29" i="12" s="1"/>
  <c r="F28" i="12"/>
  <c r="H28" i="12" s="1"/>
  <c r="F27" i="12"/>
  <c r="F26" i="12"/>
  <c r="F24" i="12"/>
  <c r="H24" i="12" s="1"/>
  <c r="F23" i="12"/>
  <c r="F22" i="12"/>
  <c r="F20" i="12"/>
  <c r="H20" i="12" s="1"/>
  <c r="F14" i="12"/>
  <c r="H14" i="12" s="1"/>
  <c r="F11" i="12"/>
  <c r="F10" i="12"/>
  <c r="H10" i="12" s="1"/>
  <c r="F73" i="11"/>
  <c r="H73" i="11" s="1"/>
  <c r="F72" i="11"/>
  <c r="H72" i="11" s="1"/>
  <c r="F70" i="11"/>
  <c r="F69" i="11"/>
  <c r="H69" i="11" s="1"/>
  <c r="F68" i="11"/>
  <c r="H68" i="11" s="1"/>
  <c r="F49" i="11"/>
  <c r="F47" i="11"/>
  <c r="H47" i="11" s="1"/>
  <c r="F45" i="11"/>
  <c r="F44" i="11"/>
  <c r="F43" i="11"/>
  <c r="H43" i="11" s="1"/>
  <c r="F36" i="11"/>
  <c r="H36" i="11" s="1"/>
  <c r="F35" i="11"/>
  <c r="H35" i="11" s="1"/>
  <c r="F33" i="11"/>
  <c r="H33" i="11" s="1"/>
  <c r="F31" i="11"/>
  <c r="H31" i="11" s="1"/>
  <c r="F30" i="11"/>
  <c r="H30" i="11" s="1"/>
  <c r="F29" i="11"/>
  <c r="H29" i="11" s="1"/>
  <c r="F28" i="11"/>
  <c r="F27" i="11"/>
  <c r="F26" i="11"/>
  <c r="H26" i="11" s="1"/>
  <c r="F24" i="11"/>
  <c r="F23" i="11"/>
  <c r="H23" i="11" s="1"/>
  <c r="F22" i="11"/>
  <c r="H22" i="11" s="1"/>
  <c r="F20" i="11"/>
  <c r="F16" i="11"/>
  <c r="H16" i="11" s="1"/>
  <c r="F14" i="11"/>
  <c r="H14" i="11" s="1"/>
  <c r="F10" i="11"/>
  <c r="H10" i="11" s="1"/>
  <c r="F77" i="10"/>
  <c r="F76" i="10"/>
  <c r="F75" i="10"/>
  <c r="H75" i="10" s="1"/>
  <c r="F74" i="10"/>
  <c r="H74" i="10" s="1"/>
  <c r="F72" i="10"/>
  <c r="F71" i="10"/>
  <c r="H71" i="10" s="1"/>
  <c r="F70" i="10"/>
  <c r="H70" i="10" s="1"/>
  <c r="F69" i="10"/>
  <c r="F68" i="10"/>
  <c r="F67" i="10"/>
  <c r="H67" i="10" s="1"/>
  <c r="F48" i="10"/>
  <c r="F46" i="10"/>
  <c r="H46" i="10" s="1"/>
  <c r="F44" i="10"/>
  <c r="H44" i="10" s="1"/>
  <c r="F43" i="10"/>
  <c r="F42" i="10"/>
  <c r="F35" i="10"/>
  <c r="F34" i="10"/>
  <c r="H34" i="10" s="1"/>
  <c r="F32" i="10"/>
  <c r="H32" i="10" s="1"/>
  <c r="F30" i="10"/>
  <c r="F29" i="10"/>
  <c r="F28" i="10"/>
  <c r="H28" i="10" s="1"/>
  <c r="F27" i="10"/>
  <c r="H27" i="10" s="1"/>
  <c r="F26" i="10"/>
  <c r="F25" i="10"/>
  <c r="F23" i="10"/>
  <c r="H23" i="10" s="1"/>
  <c r="F22" i="10"/>
  <c r="F21" i="10"/>
  <c r="F19" i="10"/>
  <c r="H19" i="10" s="1"/>
  <c r="F15" i="10"/>
  <c r="F13" i="10"/>
  <c r="H13" i="10" s="1"/>
  <c r="F10" i="10"/>
  <c r="F9" i="10"/>
  <c r="H9" i="10" s="1"/>
  <c r="F78" i="9"/>
  <c r="H78" i="9" s="1"/>
  <c r="I78" i="9" s="1"/>
  <c r="F71" i="9"/>
  <c r="H71" i="9" s="1"/>
  <c r="F70" i="9"/>
  <c r="F69" i="9"/>
  <c r="F68" i="9"/>
  <c r="H68" i="9" s="1"/>
  <c r="F49" i="9"/>
  <c r="F41" i="9"/>
  <c r="H41" i="9" s="1"/>
  <c r="F40" i="9"/>
  <c r="F78" i="8"/>
  <c r="F77" i="8"/>
  <c r="H77" i="8" s="1"/>
  <c r="F76" i="8"/>
  <c r="H76" i="8" s="1"/>
  <c r="F73" i="8"/>
  <c r="H73" i="8" s="1"/>
  <c r="F72" i="8"/>
  <c r="H72" i="8" s="1"/>
  <c r="F71" i="8"/>
  <c r="F70" i="8"/>
  <c r="F69" i="8"/>
  <c r="H69" i="8" s="1"/>
  <c r="F68" i="8"/>
  <c r="H68" i="8" s="1"/>
  <c r="F49" i="8"/>
  <c r="F41" i="8"/>
  <c r="F40" i="8"/>
  <c r="F36" i="8"/>
  <c r="H36" i="8" s="1"/>
  <c r="F35" i="8"/>
  <c r="H35" i="8" s="1"/>
  <c r="F33" i="8"/>
  <c r="H33" i="8" s="1"/>
  <c r="F31" i="8"/>
  <c r="F30" i="8"/>
  <c r="H30" i="8" s="1"/>
  <c r="F29" i="8"/>
  <c r="H29" i="8" s="1"/>
  <c r="F28" i="8"/>
  <c r="F27" i="8"/>
  <c r="F26" i="8"/>
  <c r="H26" i="8" s="1"/>
  <c r="F24" i="8"/>
  <c r="F23" i="8"/>
  <c r="F22" i="8"/>
  <c r="H22" i="8" s="1"/>
  <c r="F20" i="8"/>
  <c r="F16" i="8"/>
  <c r="H16" i="8" s="1"/>
  <c r="F14" i="8"/>
  <c r="H14" i="8" s="1"/>
  <c r="F11" i="8"/>
  <c r="H11" i="8" s="1"/>
  <c r="F10" i="8"/>
  <c r="H10" i="8" s="1"/>
  <c r="F73" i="7"/>
  <c r="F72" i="7"/>
  <c r="H72" i="7" s="1"/>
  <c r="F71" i="7"/>
  <c r="H71" i="7" s="1"/>
  <c r="F49" i="7"/>
  <c r="F41" i="7"/>
  <c r="H41" i="7" s="1"/>
  <c r="F40" i="7"/>
  <c r="F16" i="7"/>
  <c r="F10" i="7"/>
  <c r="H10" i="7" s="1"/>
  <c r="F69" i="6"/>
  <c r="F68" i="6"/>
  <c r="F67" i="6"/>
  <c r="H67" i="6" s="1"/>
  <c r="F66" i="6"/>
  <c r="H66" i="6" s="1"/>
  <c r="F48" i="6"/>
  <c r="F46" i="6"/>
  <c r="H46" i="6" s="1"/>
  <c r="F43" i="6"/>
  <c r="F42" i="6"/>
  <c r="H42" i="6" s="1"/>
  <c r="F31" i="6"/>
  <c r="F30" i="6"/>
  <c r="H30" i="6" s="1"/>
  <c r="F29" i="6"/>
  <c r="H29" i="6" s="1"/>
  <c r="F28" i="6"/>
  <c r="H28" i="6" s="1"/>
  <c r="F27" i="6"/>
  <c r="F26" i="6"/>
  <c r="H26" i="6" s="1"/>
  <c r="F24" i="6"/>
  <c r="H24" i="6" s="1"/>
  <c r="F23" i="6"/>
  <c r="F22" i="6"/>
  <c r="H22" i="6" s="1"/>
  <c r="F16" i="6"/>
  <c r="F14" i="6"/>
  <c r="H14" i="6" s="1"/>
  <c r="F13" i="6"/>
  <c r="H13" i="6" s="1"/>
  <c r="F12" i="6"/>
  <c r="F11" i="6"/>
  <c r="F10" i="6"/>
  <c r="H10" i="6" s="1"/>
  <c r="F76" i="4"/>
  <c r="H76" i="4" s="1"/>
  <c r="F75" i="4"/>
  <c r="H75" i="4" s="1"/>
  <c r="F74" i="4"/>
  <c r="H74" i="4" s="1"/>
  <c r="F73" i="4"/>
  <c r="F72" i="4"/>
  <c r="F71" i="4"/>
  <c r="H71" i="4" s="1"/>
  <c r="F70" i="4"/>
  <c r="H70" i="4" s="1"/>
  <c r="F69" i="4"/>
  <c r="F68" i="4"/>
  <c r="F67" i="4"/>
  <c r="H67" i="4" s="1"/>
  <c r="F66" i="4"/>
  <c r="H66" i="4" s="1"/>
  <c r="F63" i="4"/>
  <c r="F62" i="4"/>
  <c r="H62" i="4" s="1"/>
  <c r="F61" i="4"/>
  <c r="H61" i="4" s="1"/>
  <c r="F60" i="4"/>
  <c r="H60" i="4" s="1"/>
  <c r="F59" i="4"/>
  <c r="F58" i="4"/>
  <c r="H58" i="4" s="1"/>
  <c r="F56" i="4"/>
  <c r="H56" i="4" s="1"/>
  <c r="F52" i="4"/>
  <c r="H52" i="4" s="1"/>
  <c r="F51" i="4"/>
  <c r="H51" i="4" s="1"/>
  <c r="F50" i="4"/>
  <c r="F48" i="4"/>
  <c r="F46" i="4"/>
  <c r="H46" i="4" s="1"/>
  <c r="F44" i="4"/>
  <c r="F43" i="4"/>
  <c r="H43" i="4" s="1"/>
  <c r="F42" i="4"/>
  <c r="H42" i="4" s="1"/>
  <c r="F40" i="4"/>
  <c r="F39" i="4"/>
  <c r="H39" i="4" s="1"/>
  <c r="F35" i="4"/>
  <c r="H35" i="4" s="1"/>
  <c r="F34" i="4"/>
  <c r="H34" i="4" s="1"/>
  <c r="F32" i="4"/>
  <c r="H32" i="4" s="1"/>
  <c r="F31" i="4"/>
  <c r="F30" i="4"/>
  <c r="H30" i="4" s="1"/>
  <c r="F29" i="4"/>
  <c r="H29" i="4" s="1"/>
  <c r="F28" i="4"/>
  <c r="H28" i="4" s="1"/>
  <c r="F27" i="4"/>
  <c r="F26" i="4"/>
  <c r="H26" i="4" s="1"/>
  <c r="F25" i="4"/>
  <c r="H25" i="4" s="1"/>
  <c r="F23" i="4"/>
  <c r="F22" i="4"/>
  <c r="F21" i="4"/>
  <c r="H21" i="4" s="1"/>
  <c r="F19" i="4"/>
  <c r="F18" i="4"/>
  <c r="F16" i="4"/>
  <c r="F15" i="4"/>
  <c r="H15" i="4" s="1"/>
  <c r="F13" i="4"/>
  <c r="H13" i="4" s="1"/>
  <c r="F12" i="4"/>
  <c r="F11" i="4"/>
  <c r="H11" i="4" s="1"/>
  <c r="F10" i="4"/>
  <c r="H10" i="4" s="1"/>
  <c r="F9" i="4"/>
  <c r="H9" i="4" s="1"/>
  <c r="F77" i="3"/>
  <c r="F76" i="3"/>
  <c r="H76" i="3" s="1"/>
  <c r="F75" i="3"/>
  <c r="H75" i="3" s="1"/>
  <c r="F74" i="3"/>
  <c r="F73" i="3"/>
  <c r="F72" i="3"/>
  <c r="H72" i="3" s="1"/>
  <c r="F71" i="3"/>
  <c r="H71" i="3" s="1"/>
  <c r="F70" i="3"/>
  <c r="F69" i="3"/>
  <c r="F68" i="3"/>
  <c r="H68" i="3" s="1"/>
  <c r="F67" i="3"/>
  <c r="H67" i="3" s="1"/>
  <c r="F63" i="3"/>
  <c r="F62" i="3"/>
  <c r="F61" i="3"/>
  <c r="H61" i="3" s="1"/>
  <c r="F60" i="3"/>
  <c r="H60" i="3" s="1"/>
  <c r="F59" i="3"/>
  <c r="H59" i="3" s="1"/>
  <c r="F58" i="3"/>
  <c r="F56" i="3"/>
  <c r="H56" i="3" s="1"/>
  <c r="F52" i="3"/>
  <c r="H52" i="3" s="1"/>
  <c r="F51" i="3"/>
  <c r="H51" i="3" s="1"/>
  <c r="F50" i="3"/>
  <c r="F48" i="3"/>
  <c r="F46" i="3"/>
  <c r="H46" i="3" s="1"/>
  <c r="F44" i="3"/>
  <c r="F43" i="3"/>
  <c r="H43" i="3" s="1"/>
  <c r="F42" i="3"/>
  <c r="H42" i="3" s="1"/>
  <c r="F40" i="3"/>
  <c r="F39" i="3"/>
  <c r="F35" i="3"/>
  <c r="H35" i="3" s="1"/>
  <c r="F34" i="3"/>
  <c r="H34" i="3" s="1"/>
  <c r="F32" i="3"/>
  <c r="H32" i="3" s="1"/>
  <c r="F31" i="3"/>
  <c r="F30" i="3"/>
  <c r="F29" i="3"/>
  <c r="H29" i="3" s="1"/>
  <c r="F28" i="3"/>
  <c r="H28" i="3" s="1"/>
  <c r="F27" i="3"/>
  <c r="F26" i="3"/>
  <c r="H26" i="3" s="1"/>
  <c r="F25" i="3"/>
  <c r="H25" i="3" s="1"/>
  <c r="F23" i="3"/>
  <c r="F22" i="3"/>
  <c r="F21" i="3"/>
  <c r="H21" i="3" s="1"/>
  <c r="F19" i="3"/>
  <c r="F18" i="3"/>
  <c r="F16" i="3"/>
  <c r="F15" i="3"/>
  <c r="H15" i="3" s="1"/>
  <c r="F13" i="3"/>
  <c r="H13" i="3" s="1"/>
  <c r="F12" i="3"/>
  <c r="F11" i="3"/>
  <c r="F10" i="3"/>
  <c r="H10" i="3" s="1"/>
  <c r="F9" i="3"/>
  <c r="H9" i="3" s="1"/>
  <c r="F78" i="2"/>
  <c r="H78" i="2" s="1"/>
  <c r="F77" i="2"/>
  <c r="H77" i="2" s="1"/>
  <c r="F76" i="2"/>
  <c r="F75" i="2"/>
  <c r="F74" i="2"/>
  <c r="H74" i="2" s="1"/>
  <c r="F73" i="2"/>
  <c r="H73" i="2" s="1"/>
  <c r="F72" i="2"/>
  <c r="F71" i="2"/>
  <c r="H71" i="2" s="1"/>
  <c r="F70" i="2"/>
  <c r="H70" i="2" s="1"/>
  <c r="F69" i="2"/>
  <c r="H69" i="2" s="1"/>
  <c r="F68" i="2"/>
  <c r="F64" i="2"/>
  <c r="H64" i="2" s="1"/>
  <c r="F63" i="2"/>
  <c r="H63" i="2" s="1"/>
  <c r="F62" i="2"/>
  <c r="H62" i="2" s="1"/>
  <c r="F61" i="2"/>
  <c r="F60" i="2"/>
  <c r="F59" i="2"/>
  <c r="H59" i="2" s="1"/>
  <c r="F57" i="2"/>
  <c r="F53" i="2"/>
  <c r="H53" i="2" s="1"/>
  <c r="F52" i="2"/>
  <c r="F51" i="2"/>
  <c r="H51" i="2" s="1"/>
  <c r="F49" i="2"/>
  <c r="H49" i="2" s="1"/>
  <c r="F47" i="2"/>
  <c r="F45" i="2"/>
  <c r="H45" i="2" s="1"/>
  <c r="F44" i="2"/>
  <c r="H44" i="2" s="1"/>
  <c r="F43" i="2"/>
  <c r="H43" i="2" s="1"/>
  <c r="F41" i="2"/>
  <c r="F40" i="2"/>
  <c r="H40" i="2" s="1"/>
  <c r="F36" i="2"/>
  <c r="H36" i="2" s="1"/>
  <c r="F35" i="2"/>
  <c r="F33" i="2"/>
  <c r="F32" i="2"/>
  <c r="F31" i="2"/>
  <c r="H31" i="2" s="1"/>
  <c r="F30" i="2"/>
  <c r="H30" i="2" s="1"/>
  <c r="F29" i="2"/>
  <c r="F28" i="2"/>
  <c r="F27" i="2"/>
  <c r="H27" i="2" s="1"/>
  <c r="F26" i="2"/>
  <c r="H26" i="2" s="1"/>
  <c r="F24" i="2"/>
  <c r="H24" i="2" s="1"/>
  <c r="F23" i="2"/>
  <c r="H23" i="2" s="1"/>
  <c r="F22" i="2"/>
  <c r="F20" i="2"/>
  <c r="H20" i="2" s="1"/>
  <c r="F19" i="2"/>
  <c r="H19" i="2" s="1"/>
  <c r="F17" i="2"/>
  <c r="H17" i="2" s="1"/>
  <c r="F16" i="2"/>
  <c r="F14" i="2"/>
  <c r="F13" i="2"/>
  <c r="H13" i="2" s="1"/>
  <c r="F12" i="2"/>
  <c r="H12" i="2" s="1"/>
  <c r="F11" i="2"/>
  <c r="F10" i="2"/>
  <c r="H10" i="2" s="1"/>
  <c r="F74" i="1"/>
  <c r="F73" i="1"/>
  <c r="H73" i="1" s="1"/>
  <c r="F60" i="1"/>
  <c r="F56" i="1"/>
  <c r="F21" i="1"/>
  <c r="H21" i="1" s="1"/>
  <c r="F15" i="1"/>
  <c r="H15" i="1" s="1"/>
  <c r="F18" i="1"/>
  <c r="F17" i="1"/>
  <c r="H17" i="1" s="1"/>
  <c r="F16" i="1"/>
  <c r="F12" i="1"/>
  <c r="H12" i="1" s="1"/>
  <c r="F11" i="1"/>
  <c r="F10" i="1"/>
  <c r="H10" i="1" s="1"/>
  <c r="F77" i="1"/>
  <c r="F76" i="1"/>
  <c r="H76" i="1" s="1"/>
  <c r="F75" i="1"/>
  <c r="H75" i="1" s="1"/>
  <c r="F72" i="1"/>
  <c r="H72" i="1" s="1"/>
  <c r="F71" i="1"/>
  <c r="F70" i="1"/>
  <c r="H70" i="1" s="1"/>
  <c r="F69" i="1"/>
  <c r="H69" i="1" s="1"/>
  <c r="F68" i="1"/>
  <c r="H68" i="1" s="1"/>
  <c r="F67" i="1"/>
  <c r="H67" i="1" s="1"/>
  <c r="F63" i="1"/>
  <c r="F62" i="1"/>
  <c r="H62" i="1" s="1"/>
  <c r="F61" i="1"/>
  <c r="H61" i="1" s="1"/>
  <c r="F59" i="1"/>
  <c r="H59" i="1" s="1"/>
  <c r="F58" i="1"/>
  <c r="F54" i="1"/>
  <c r="H54" i="1" s="1"/>
  <c r="F52" i="1"/>
  <c r="H52" i="1" s="1"/>
  <c r="F51" i="1"/>
  <c r="F50" i="1"/>
  <c r="H50" i="1" s="1"/>
  <c r="F49" i="1"/>
  <c r="H49" i="1" s="1"/>
  <c r="F48" i="1"/>
  <c r="H48" i="1" s="1"/>
  <c r="F46" i="1"/>
  <c r="H46" i="1" s="1"/>
  <c r="F44" i="1"/>
  <c r="F43" i="1"/>
  <c r="H43" i="1" s="1"/>
  <c r="F42" i="1"/>
  <c r="H42" i="1" s="1"/>
  <c r="F40" i="1"/>
  <c r="H40" i="1" s="1"/>
  <c r="F39" i="1"/>
  <c r="F35" i="1"/>
  <c r="H35" i="1" s="1"/>
  <c r="F34" i="1"/>
  <c r="H34" i="1" s="1"/>
  <c r="F33" i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F25" i="1"/>
  <c r="H25" i="1" s="1"/>
  <c r="F23" i="1"/>
  <c r="H23" i="1" s="1"/>
  <c r="F22" i="1"/>
  <c r="H22" i="1" s="1"/>
  <c r="F19" i="1"/>
  <c r="H19" i="1" s="1"/>
  <c r="F13" i="1"/>
  <c r="H13" i="1" s="1"/>
  <c r="F9" i="1"/>
  <c r="H9" i="1" s="1"/>
  <c r="H27" i="21" l="1"/>
  <c r="I27" i="21" s="1"/>
  <c r="H26" i="21"/>
  <c r="I26" i="21" s="1"/>
  <c r="H23" i="21"/>
  <c r="I23" i="21" s="1"/>
  <c r="H22" i="21"/>
  <c r="I22" i="21" s="1"/>
  <c r="H43" i="17"/>
  <c r="I43" i="17" s="1"/>
  <c r="H42" i="17"/>
  <c r="I42" i="17" s="1"/>
  <c r="H26" i="17"/>
  <c r="I26" i="17" s="1"/>
  <c r="H25" i="17"/>
  <c r="I25" i="17" s="1"/>
  <c r="H22" i="17"/>
  <c r="I22" i="17" s="1"/>
  <c r="H21" i="17"/>
  <c r="I21" i="17" s="1"/>
  <c r="H27" i="16"/>
  <c r="I27" i="16" s="1"/>
  <c r="H26" i="16"/>
  <c r="I26" i="16" s="1"/>
  <c r="H23" i="16"/>
  <c r="I23" i="16" s="1"/>
  <c r="H22" i="16"/>
  <c r="I22" i="16" s="1"/>
  <c r="H16" i="16"/>
  <c r="I16" i="16" s="1"/>
  <c r="H49" i="16"/>
  <c r="I49" i="16" s="1"/>
  <c r="H44" i="16"/>
  <c r="I44" i="16" s="1"/>
  <c r="H43" i="16"/>
  <c r="I43" i="16" s="1"/>
  <c r="H73" i="16"/>
  <c r="I73" i="16" s="1"/>
  <c r="H70" i="16"/>
  <c r="I70" i="16" s="1"/>
  <c r="H69" i="16"/>
  <c r="I69" i="16" s="1"/>
  <c r="H73" i="15"/>
  <c r="I73" i="15" s="1"/>
  <c r="H70" i="15"/>
  <c r="I70" i="15" s="1"/>
  <c r="H69" i="15"/>
  <c r="I69" i="15" s="1"/>
  <c r="H49" i="15"/>
  <c r="I49" i="15" s="1"/>
  <c r="H44" i="15"/>
  <c r="I44" i="15" s="1"/>
  <c r="H43" i="15"/>
  <c r="I43" i="15" s="1"/>
  <c r="H40" i="15"/>
  <c r="I40" i="15" s="1"/>
  <c r="H36" i="15"/>
  <c r="I36" i="15" s="1"/>
  <c r="H31" i="15"/>
  <c r="I31" i="15" s="1"/>
  <c r="H30" i="15"/>
  <c r="I30" i="15" s="1"/>
  <c r="H27" i="15"/>
  <c r="I27" i="15" s="1"/>
  <c r="H26" i="15"/>
  <c r="I26" i="15" s="1"/>
  <c r="H23" i="15"/>
  <c r="I23" i="15" s="1"/>
  <c r="H22" i="15"/>
  <c r="I22" i="15" s="1"/>
  <c r="H16" i="15"/>
  <c r="I16" i="15" s="1"/>
  <c r="H27" i="14"/>
  <c r="I27" i="14" s="1"/>
  <c r="H26" i="14"/>
  <c r="I26" i="14" s="1"/>
  <c r="H23" i="14"/>
  <c r="I23" i="14" s="1"/>
  <c r="H44" i="14"/>
  <c r="I44" i="14" s="1"/>
  <c r="H43" i="14"/>
  <c r="I43" i="14" s="1"/>
  <c r="H73" i="14"/>
  <c r="I73" i="14" s="1"/>
  <c r="H70" i="14"/>
  <c r="I70" i="14" s="1"/>
  <c r="H69" i="14"/>
  <c r="I69" i="14" s="1"/>
  <c r="H78" i="13"/>
  <c r="I78" i="13" s="1"/>
  <c r="H77" i="13"/>
  <c r="I77" i="13" s="1"/>
  <c r="H63" i="13"/>
  <c r="I63" i="13" s="1"/>
  <c r="H62" i="13"/>
  <c r="I62" i="13" s="1"/>
  <c r="H59" i="13"/>
  <c r="I59" i="13" s="1"/>
  <c r="H44" i="13"/>
  <c r="I44" i="13" s="1"/>
  <c r="H43" i="13"/>
  <c r="I43" i="13" s="1"/>
  <c r="H40" i="13"/>
  <c r="I40" i="13" s="1"/>
  <c r="I36" i="13"/>
  <c r="H36" i="13"/>
  <c r="H16" i="13"/>
  <c r="I16" i="13" s="1"/>
  <c r="I73" i="12"/>
  <c r="H73" i="12"/>
  <c r="H70" i="12"/>
  <c r="I70" i="12" s="1"/>
  <c r="H69" i="12"/>
  <c r="I69" i="12" s="1"/>
  <c r="H49" i="12"/>
  <c r="I49" i="12" s="1"/>
  <c r="H44" i="12"/>
  <c r="I44" i="12" s="1"/>
  <c r="H43" i="12"/>
  <c r="I43" i="12" s="1"/>
  <c r="H36" i="12"/>
  <c r="I36" i="12" s="1"/>
  <c r="H27" i="12"/>
  <c r="I27" i="12" s="1"/>
  <c r="H26" i="12"/>
  <c r="I26" i="12" s="1"/>
  <c r="H23" i="12"/>
  <c r="I23" i="12" s="1"/>
  <c r="H22" i="12"/>
  <c r="I22" i="12" s="1"/>
  <c r="H11" i="12"/>
  <c r="I11" i="12" s="1"/>
  <c r="H28" i="11"/>
  <c r="I28" i="11" s="1"/>
  <c r="H27" i="11"/>
  <c r="I27" i="11" s="1"/>
  <c r="H24" i="11"/>
  <c r="I24" i="11" s="1"/>
  <c r="H20" i="11"/>
  <c r="I20" i="11" s="1"/>
  <c r="H49" i="11"/>
  <c r="I49" i="11" s="1"/>
  <c r="H45" i="11"/>
  <c r="I45" i="11" s="1"/>
  <c r="H44" i="11"/>
  <c r="I44" i="11" s="1"/>
  <c r="H70" i="11"/>
  <c r="I70" i="11" s="1"/>
  <c r="H77" i="10"/>
  <c r="I77" i="10" s="1"/>
  <c r="H76" i="10"/>
  <c r="I76" i="10" s="1"/>
  <c r="H72" i="10"/>
  <c r="I72" i="10" s="1"/>
  <c r="H69" i="10"/>
  <c r="I69" i="10" s="1"/>
  <c r="H68" i="10"/>
  <c r="I68" i="10" s="1"/>
  <c r="H48" i="10"/>
  <c r="I48" i="10" s="1"/>
  <c r="H43" i="10"/>
  <c r="I43" i="10" s="1"/>
  <c r="H42" i="10"/>
  <c r="I42" i="10" s="1"/>
  <c r="H35" i="10"/>
  <c r="I35" i="10" s="1"/>
  <c r="H30" i="10"/>
  <c r="I30" i="10" s="1"/>
  <c r="H29" i="10"/>
  <c r="I29" i="10" s="1"/>
  <c r="H26" i="10"/>
  <c r="I26" i="10" s="1"/>
  <c r="H25" i="10"/>
  <c r="I25" i="10" s="1"/>
  <c r="H22" i="10"/>
  <c r="I22" i="10" s="1"/>
  <c r="H21" i="10"/>
  <c r="I21" i="10" s="1"/>
  <c r="H15" i="10"/>
  <c r="I15" i="10" s="1"/>
  <c r="H10" i="10"/>
  <c r="I10" i="10" s="1"/>
  <c r="H49" i="9"/>
  <c r="I49" i="9" s="1"/>
  <c r="H40" i="9"/>
  <c r="I40" i="9" s="1"/>
  <c r="I70" i="9"/>
  <c r="H70" i="9"/>
  <c r="H69" i="9"/>
  <c r="I69" i="9" s="1"/>
  <c r="H78" i="8"/>
  <c r="I78" i="8" s="1"/>
  <c r="H71" i="8"/>
  <c r="I71" i="8" s="1"/>
  <c r="H70" i="8"/>
  <c r="I70" i="8" s="1"/>
  <c r="H50" i="8"/>
  <c r="I50" i="8" s="1"/>
  <c r="H49" i="8"/>
  <c r="I49" i="8" s="1"/>
  <c r="H41" i="8"/>
  <c r="I41" i="8" s="1"/>
  <c r="H40" i="8"/>
  <c r="I40" i="8" s="1"/>
  <c r="H34" i="8"/>
  <c r="I34" i="8" s="1"/>
  <c r="H31" i="8"/>
  <c r="I31" i="8" s="1"/>
  <c r="H28" i="8"/>
  <c r="I28" i="8" s="1"/>
  <c r="H27" i="8"/>
  <c r="I27" i="8" s="1"/>
  <c r="H24" i="8"/>
  <c r="I24" i="8" s="1"/>
  <c r="H23" i="8"/>
  <c r="I23" i="8" s="1"/>
  <c r="H20" i="8"/>
  <c r="I20" i="8" s="1"/>
  <c r="H73" i="7"/>
  <c r="I73" i="7" s="1"/>
  <c r="H49" i="7"/>
  <c r="I49" i="7" s="1"/>
  <c r="H40" i="7"/>
  <c r="I40" i="7" s="1"/>
  <c r="H16" i="7"/>
  <c r="I16" i="7" s="1"/>
  <c r="H11" i="7"/>
  <c r="I11" i="7" s="1"/>
  <c r="H69" i="6"/>
  <c r="I69" i="6" s="1"/>
  <c r="H68" i="6"/>
  <c r="I68" i="6" s="1"/>
  <c r="H49" i="6"/>
  <c r="I49" i="6" s="1"/>
  <c r="H48" i="6"/>
  <c r="I48" i="6" s="1"/>
  <c r="H43" i="6"/>
  <c r="I43" i="6" s="1"/>
  <c r="H31" i="6"/>
  <c r="I31" i="6" s="1"/>
  <c r="H27" i="6"/>
  <c r="I27" i="6" s="1"/>
  <c r="H23" i="6"/>
  <c r="I23" i="6" s="1"/>
  <c r="H16" i="6"/>
  <c r="I16" i="6" s="1"/>
  <c r="H12" i="6"/>
  <c r="I12" i="6" s="1"/>
  <c r="H11" i="6"/>
  <c r="I11" i="6" s="1"/>
  <c r="H16" i="4"/>
  <c r="I16" i="4" s="1"/>
  <c r="H22" i="4"/>
  <c r="I22" i="4" s="1"/>
  <c r="H27" i="4"/>
  <c r="I27" i="4" s="1"/>
  <c r="H31" i="4"/>
  <c r="I31" i="4" s="1"/>
  <c r="H12" i="4"/>
  <c r="I12" i="4" s="1"/>
  <c r="H18" i="4"/>
  <c r="I18" i="4" s="1"/>
  <c r="H23" i="4"/>
  <c r="I23" i="4" s="1"/>
  <c r="H19" i="4"/>
  <c r="I19" i="4" s="1"/>
  <c r="H44" i="4"/>
  <c r="I44" i="4" s="1"/>
  <c r="H59" i="4"/>
  <c r="I59" i="4" s="1"/>
  <c r="H63" i="4"/>
  <c r="I63" i="4" s="1"/>
  <c r="H40" i="4"/>
  <c r="I40" i="4" s="1"/>
  <c r="H48" i="4"/>
  <c r="I48" i="4" s="1"/>
  <c r="H50" i="4"/>
  <c r="I50" i="4" s="1"/>
  <c r="H69" i="4"/>
  <c r="I69" i="4" s="1"/>
  <c r="H73" i="4"/>
  <c r="I73" i="4" s="1"/>
  <c r="H68" i="4"/>
  <c r="I68" i="4" s="1"/>
  <c r="H72" i="4"/>
  <c r="I72" i="4" s="1"/>
  <c r="H77" i="3"/>
  <c r="I77" i="3" s="1"/>
  <c r="H74" i="3"/>
  <c r="I74" i="3" s="1"/>
  <c r="H73" i="3"/>
  <c r="I73" i="3" s="1"/>
  <c r="H70" i="3"/>
  <c r="I70" i="3" s="1"/>
  <c r="H69" i="3"/>
  <c r="I69" i="3" s="1"/>
  <c r="H63" i="3"/>
  <c r="I63" i="3" s="1"/>
  <c r="H62" i="3"/>
  <c r="I62" i="3" s="1"/>
  <c r="H58" i="3"/>
  <c r="I58" i="3" s="1"/>
  <c r="H54" i="3"/>
  <c r="I54" i="3" s="1"/>
  <c r="H50" i="3"/>
  <c r="I50" i="3" s="1"/>
  <c r="I49" i="3"/>
  <c r="H49" i="3"/>
  <c r="H48" i="3"/>
  <c r="I48" i="3" s="1"/>
  <c r="H44" i="3"/>
  <c r="I44" i="3" s="1"/>
  <c r="H40" i="3"/>
  <c r="I40" i="3" s="1"/>
  <c r="H39" i="3"/>
  <c r="I39" i="3" s="1"/>
  <c r="H31" i="3"/>
  <c r="I31" i="3" s="1"/>
  <c r="H30" i="3"/>
  <c r="I30" i="3" s="1"/>
  <c r="H27" i="3"/>
  <c r="I27" i="3" s="1"/>
  <c r="H23" i="3"/>
  <c r="I23" i="3" s="1"/>
  <c r="H22" i="3"/>
  <c r="I22" i="3" s="1"/>
  <c r="H19" i="3"/>
  <c r="I19" i="3" s="1"/>
  <c r="H18" i="3"/>
  <c r="I18" i="3" s="1"/>
  <c r="H17" i="3"/>
  <c r="I17" i="3" s="1"/>
  <c r="H16" i="3"/>
  <c r="I16" i="3" s="1"/>
  <c r="H12" i="3"/>
  <c r="I12" i="3" s="1"/>
  <c r="H11" i="3"/>
  <c r="I11" i="3" s="1"/>
  <c r="H35" i="2"/>
  <c r="I35" i="2" s="1"/>
  <c r="H33" i="2"/>
  <c r="I33" i="2" s="1"/>
  <c r="H32" i="2"/>
  <c r="I32" i="2" s="1"/>
  <c r="H29" i="2"/>
  <c r="I29" i="2" s="1"/>
  <c r="H28" i="2"/>
  <c r="I28" i="2" s="1"/>
  <c r="H22" i="2"/>
  <c r="I22" i="2" s="1"/>
  <c r="H16" i="2"/>
  <c r="I16" i="2" s="1"/>
  <c r="H14" i="2"/>
  <c r="I14" i="2" s="1"/>
  <c r="H11" i="2"/>
  <c r="I11" i="2" s="1"/>
  <c r="H61" i="2"/>
  <c r="I61" i="2" s="1"/>
  <c r="H60" i="2"/>
  <c r="I60" i="2" s="1"/>
  <c r="H57" i="2"/>
  <c r="I57" i="2" s="1"/>
  <c r="H55" i="2"/>
  <c r="I55" i="2" s="1"/>
  <c r="H52" i="2"/>
  <c r="I52" i="2" s="1"/>
  <c r="H47" i="2"/>
  <c r="I47" i="2" s="1"/>
  <c r="H41" i="2"/>
  <c r="I41" i="2" s="1"/>
  <c r="H76" i="2"/>
  <c r="I76" i="2" s="1"/>
  <c r="H75" i="2"/>
  <c r="I75" i="2" s="1"/>
  <c r="H72" i="2"/>
  <c r="I72" i="2" s="1"/>
  <c r="H68" i="2"/>
  <c r="I68" i="2" s="1"/>
  <c r="H77" i="1"/>
  <c r="I77" i="1" s="1"/>
  <c r="H74" i="1"/>
  <c r="I74" i="1" s="1"/>
  <c r="H71" i="1"/>
  <c r="I71" i="1" s="1"/>
  <c r="H63" i="1"/>
  <c r="I63" i="1" s="1"/>
  <c r="H60" i="1"/>
  <c r="I60" i="1" s="1"/>
  <c r="H58" i="1"/>
  <c r="I58" i="1" s="1"/>
  <c r="H56" i="1"/>
  <c r="I56" i="1" s="1"/>
  <c r="H51" i="1"/>
  <c r="I51" i="1" s="1"/>
  <c r="H44" i="1"/>
  <c r="I44" i="1" s="1"/>
  <c r="H39" i="1"/>
  <c r="I39" i="1" s="1"/>
  <c r="H33" i="1"/>
  <c r="I33" i="1" s="1"/>
  <c r="H26" i="1"/>
  <c r="I26" i="1" s="1"/>
  <c r="H18" i="1"/>
  <c r="I18" i="1" s="1"/>
  <c r="H16" i="1"/>
  <c r="I16" i="1" s="1"/>
  <c r="H11" i="1"/>
  <c r="I11" i="1" s="1"/>
  <c r="I43" i="3"/>
  <c r="I20" i="2"/>
  <c r="I71" i="2"/>
  <c r="I26" i="3"/>
  <c r="I12" i="2"/>
  <c r="I23" i="11"/>
  <c r="I28" i="21"/>
  <c r="I20" i="15"/>
  <c r="I28" i="15"/>
  <c r="I64" i="13"/>
  <c r="I31" i="11"/>
  <c r="I30" i="11"/>
  <c r="I22" i="11"/>
  <c r="I41" i="9"/>
  <c r="I72" i="8"/>
  <c r="I24" i="14"/>
  <c r="I20" i="13"/>
  <c r="I45" i="13"/>
  <c r="I43" i="11"/>
  <c r="I73" i="11"/>
  <c r="I33" i="8"/>
  <c r="I14" i="8"/>
  <c r="I59" i="3"/>
  <c r="I68" i="3"/>
  <c r="I33" i="3"/>
  <c r="I25" i="3"/>
  <c r="I30" i="2"/>
  <c r="I26" i="2"/>
  <c r="I17" i="2"/>
  <c r="I10" i="2"/>
  <c r="I51" i="2"/>
  <c r="I35" i="3"/>
  <c r="I10" i="1"/>
  <c r="I9" i="1"/>
  <c r="I71" i="9"/>
  <c r="I71" i="7"/>
  <c r="I41" i="7"/>
  <c r="I27" i="17"/>
  <c r="I44" i="17"/>
  <c r="I70" i="10"/>
  <c r="I23" i="10"/>
  <c r="I46" i="6"/>
  <c r="I66" i="6"/>
  <c r="I10" i="6"/>
  <c r="I30" i="4"/>
  <c r="I39" i="4"/>
  <c r="I33" i="4"/>
  <c r="I26" i="4"/>
  <c r="I76" i="4"/>
  <c r="I11" i="4"/>
  <c r="I62" i="4"/>
  <c r="I21" i="4"/>
  <c r="I35" i="4"/>
  <c r="I43" i="4"/>
  <c r="I58" i="4"/>
  <c r="I71" i="4"/>
  <c r="I17" i="4"/>
  <c r="I25" i="4"/>
  <c r="I52" i="4"/>
  <c r="I75" i="4"/>
  <c r="I50" i="7"/>
  <c r="I54" i="4"/>
  <c r="I49" i="4"/>
  <c r="I50" i="2"/>
  <c r="I34" i="2"/>
  <c r="I18" i="2"/>
  <c r="F70" i="22"/>
  <c r="I24" i="21"/>
  <c r="I20" i="20"/>
  <c r="I20" i="19"/>
  <c r="I23" i="17"/>
  <c r="I10" i="21"/>
  <c r="I14" i="21"/>
  <c r="I29" i="21"/>
  <c r="I47" i="20"/>
  <c r="I47" i="19"/>
  <c r="I47" i="18"/>
  <c r="I9" i="17"/>
  <c r="I13" i="17"/>
  <c r="I28" i="17"/>
  <c r="I71" i="16"/>
  <c r="I24" i="16"/>
  <c r="I24" i="15"/>
  <c r="I41" i="15"/>
  <c r="I71" i="15"/>
  <c r="I28" i="14"/>
  <c r="I45" i="14"/>
  <c r="I60" i="13"/>
  <c r="I41" i="13"/>
  <c r="I71" i="12"/>
  <c r="I24" i="12"/>
  <c r="I20" i="12"/>
  <c r="I28" i="12"/>
  <c r="I45" i="12"/>
  <c r="I16" i="11"/>
  <c r="I69" i="11"/>
  <c r="I26" i="11"/>
  <c r="I36" i="11"/>
  <c r="I19" i="10"/>
  <c r="I27" i="10"/>
  <c r="I44" i="10"/>
  <c r="I74" i="10"/>
  <c r="I35" i="8"/>
  <c r="I29" i="8"/>
  <c r="I68" i="8"/>
  <c r="I76" i="8"/>
  <c r="I10" i="8"/>
  <c r="I29" i="6"/>
  <c r="I14" i="6"/>
  <c r="I20" i="16"/>
  <c r="I28" i="16"/>
  <c r="I45" i="16"/>
  <c r="I10" i="16"/>
  <c r="I14" i="16"/>
  <c r="I29" i="16"/>
  <c r="I47" i="16"/>
  <c r="I68" i="16"/>
  <c r="I72" i="16"/>
  <c r="I10" i="15"/>
  <c r="I14" i="15"/>
  <c r="I29" i="15"/>
  <c r="I33" i="15"/>
  <c r="I35" i="15"/>
  <c r="I47" i="15"/>
  <c r="I68" i="15"/>
  <c r="I72" i="15"/>
  <c r="I10" i="14"/>
  <c r="I14" i="14"/>
  <c r="I29" i="14"/>
  <c r="I68" i="14"/>
  <c r="I72" i="14"/>
  <c r="I35" i="13"/>
  <c r="I47" i="13"/>
  <c r="I61" i="13"/>
  <c r="I76" i="13"/>
  <c r="I10" i="12"/>
  <c r="I14" i="12"/>
  <c r="I29" i="12"/>
  <c r="I35" i="12"/>
  <c r="I47" i="12"/>
  <c r="I68" i="12"/>
  <c r="I72" i="12"/>
  <c r="I10" i="11"/>
  <c r="I14" i="11"/>
  <c r="I29" i="11"/>
  <c r="I33" i="11"/>
  <c r="I35" i="11"/>
  <c r="I47" i="11"/>
  <c r="I68" i="11"/>
  <c r="I72" i="11"/>
  <c r="I9" i="10"/>
  <c r="I13" i="10"/>
  <c r="I28" i="10"/>
  <c r="I32" i="10"/>
  <c r="I34" i="10"/>
  <c r="I46" i="10"/>
  <c r="I67" i="10"/>
  <c r="I71" i="10"/>
  <c r="I75" i="10"/>
  <c r="I68" i="9"/>
  <c r="I11" i="8"/>
  <c r="I16" i="8"/>
  <c r="I22" i="8"/>
  <c r="I26" i="8"/>
  <c r="I30" i="8"/>
  <c r="I36" i="8"/>
  <c r="I69" i="8"/>
  <c r="I73" i="8"/>
  <c r="I77" i="8"/>
  <c r="I10" i="7"/>
  <c r="I72" i="7"/>
  <c r="I22" i="6"/>
  <c r="I26" i="6"/>
  <c r="I30" i="6"/>
  <c r="I42" i="6"/>
  <c r="I67" i="6"/>
  <c r="I13" i="6"/>
  <c r="I24" i="6"/>
  <c r="I28" i="6"/>
  <c r="I29" i="4"/>
  <c r="I42" i="4"/>
  <c r="I61" i="4"/>
  <c r="I15" i="4"/>
  <c r="I67" i="4"/>
  <c r="I10" i="4"/>
  <c r="I9" i="4"/>
  <c r="I13" i="4"/>
  <c r="I28" i="4"/>
  <c r="I32" i="4"/>
  <c r="I34" i="4"/>
  <c r="I46" i="4"/>
  <c r="I51" i="4"/>
  <c r="I56" i="4"/>
  <c r="I60" i="4"/>
  <c r="I66" i="4"/>
  <c r="I70" i="4"/>
  <c r="I74" i="4"/>
  <c r="I10" i="3"/>
  <c r="I42" i="3"/>
  <c r="I15" i="3"/>
  <c r="I76" i="3"/>
  <c r="I29" i="3"/>
  <c r="I21" i="3"/>
  <c r="I52" i="3"/>
  <c r="I61" i="3"/>
  <c r="I72" i="3"/>
  <c r="I9" i="3"/>
  <c r="I13" i="3"/>
  <c r="I28" i="3"/>
  <c r="I32" i="3"/>
  <c r="I34" i="3"/>
  <c r="I46" i="3"/>
  <c r="I51" i="3"/>
  <c r="I56" i="3"/>
  <c r="I60" i="3"/>
  <c r="I67" i="3"/>
  <c r="I71" i="3"/>
  <c r="I75" i="3"/>
  <c r="I74" i="2"/>
  <c r="I78" i="2"/>
  <c r="I70" i="2"/>
  <c r="I44" i="2"/>
  <c r="I45" i="2"/>
  <c r="I63" i="2"/>
  <c r="I64" i="2"/>
  <c r="I40" i="2"/>
  <c r="I59" i="2"/>
  <c r="I49" i="2"/>
  <c r="I24" i="2"/>
  <c r="I13" i="2"/>
  <c r="I19" i="2"/>
  <c r="I23" i="2"/>
  <c r="I27" i="2"/>
  <c r="I31" i="2"/>
  <c r="I36" i="2"/>
  <c r="I43" i="2"/>
  <c r="I53" i="2"/>
  <c r="I62" i="2"/>
  <c r="I69" i="2"/>
  <c r="I73" i="2"/>
  <c r="I77" i="2"/>
  <c r="I73" i="1"/>
  <c r="I21" i="1"/>
  <c r="I15" i="1"/>
  <c r="I17" i="1"/>
  <c r="I12" i="1"/>
  <c r="I72" i="1"/>
  <c r="I29" i="1"/>
  <c r="I52" i="1"/>
  <c r="I67" i="1"/>
  <c r="I13" i="1"/>
  <c r="I25" i="1"/>
  <c r="I30" i="1"/>
  <c r="I43" i="1"/>
  <c r="I48" i="1"/>
  <c r="I62" i="1"/>
  <c r="I68" i="1"/>
  <c r="I35" i="1"/>
  <c r="I54" i="1"/>
  <c r="I76" i="1"/>
  <c r="I32" i="1"/>
  <c r="I40" i="1"/>
  <c r="I50" i="1"/>
  <c r="I59" i="1"/>
  <c r="I70" i="1"/>
  <c r="I23" i="1"/>
  <c r="I28" i="1"/>
  <c r="I42" i="1"/>
  <c r="I19" i="1"/>
  <c r="I22" i="1"/>
  <c r="I27" i="1"/>
  <c r="I31" i="1"/>
  <c r="I34" i="1"/>
  <c r="I46" i="1"/>
  <c r="I49" i="1"/>
  <c r="I61" i="1"/>
  <c r="I69" i="1"/>
  <c r="I75" i="1"/>
</calcChain>
</file>

<file path=xl/sharedStrings.xml><?xml version="1.0" encoding="utf-8"?>
<sst xmlns="http://schemas.openxmlformats.org/spreadsheetml/2006/main" count="7081" uniqueCount="276">
  <si>
    <t>TURAKHIA POLYMERS PVT. LTD.</t>
  </si>
  <si>
    <r>
      <t xml:space="preserve">DCA cum CS of </t>
    </r>
    <r>
      <rPr>
        <b/>
        <sz val="10"/>
        <rFont val="Arial"/>
        <family val="2"/>
      </rPr>
      <t>Indian Oil Corporation Ltd.</t>
    </r>
    <r>
      <rPr>
        <sz val="10"/>
        <rFont val="Arial"/>
        <family val="2"/>
      </rPr>
      <t xml:space="preserve"> For PP / HDPE / LLDPE.</t>
    </r>
  </si>
  <si>
    <r>
      <rPr>
        <b/>
        <sz val="9"/>
        <rFont val="Arial"/>
        <family val="2"/>
      </rPr>
      <t>TURAKHIA HOUSE, Plot No.730, Ram Mandir Compound, Off Subash Rd, Hanuman Cross Rd No.2, Vile Parle (E), Mumbai-57</t>
    </r>
    <r>
      <rPr>
        <sz val="9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</si>
  <si>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0"/>
        <rFont val="Arial"/>
        <family val="2"/>
      </rPr>
      <t>Phone:</t>
    </r>
    <r>
      <rPr>
        <sz val="10"/>
        <rFont val="Arial"/>
        <family val="2"/>
      </rPr>
      <t xml:space="preserve"> 022-2615 0000 /1 /2 /3 /4 .  </t>
    </r>
  </si>
  <si>
    <t>PP / HDPE / LLDPE PRICE LIST INDIAN OIL CORPORATION LTD. EX-WORKS.</t>
  </si>
  <si>
    <t>DAMAN</t>
  </si>
  <si>
    <t>P P</t>
  </si>
  <si>
    <t>GRADE</t>
  </si>
  <si>
    <t>MFI</t>
  </si>
  <si>
    <t>BASIC</t>
  </si>
  <si>
    <t>(-) C D</t>
  </si>
  <si>
    <t xml:space="preserve"> + 12.50% ED</t>
  </si>
  <si>
    <t xml:space="preserve"> + Freight</t>
  </si>
  <si>
    <t>TOTAL</t>
  </si>
  <si>
    <t>INJ. M.</t>
  </si>
  <si>
    <t>1110MG/MGS</t>
  </si>
  <si>
    <t>11/ (I2)</t>
  </si>
  <si>
    <t>1110MA/MAS</t>
  </si>
  <si>
    <t>11/(I2)</t>
  </si>
  <si>
    <t>1060MG</t>
  </si>
  <si>
    <t>6/(I2)</t>
  </si>
  <si>
    <t>1030MG</t>
  </si>
  <si>
    <t>3/(I2)</t>
  </si>
  <si>
    <t>1200MG</t>
  </si>
  <si>
    <t>20/(I2)</t>
  </si>
  <si>
    <t>RAFFIA</t>
  </si>
  <si>
    <t>1030RG</t>
  </si>
  <si>
    <t>TQ FILM</t>
  </si>
  <si>
    <t>1100FS</t>
  </si>
  <si>
    <t>BOPP</t>
  </si>
  <si>
    <t>1030FG</t>
  </si>
  <si>
    <t>Fiber/Fila/NonWoven</t>
  </si>
  <si>
    <t>1350YG</t>
  </si>
  <si>
    <t>38/(I2)</t>
  </si>
  <si>
    <t>Fibre &amp; Multifilament</t>
  </si>
  <si>
    <t>1250YG</t>
  </si>
  <si>
    <t>25(I2)</t>
  </si>
  <si>
    <t>1200YG</t>
  </si>
  <si>
    <t>20(I2)</t>
  </si>
  <si>
    <t>PP ICP</t>
  </si>
  <si>
    <t xml:space="preserve">3030MG </t>
  </si>
  <si>
    <t>5080MG</t>
  </si>
  <si>
    <t>8/(I2)</t>
  </si>
  <si>
    <t>3120MG</t>
  </si>
  <si>
    <t>12/(I2)</t>
  </si>
  <si>
    <t>3120MA</t>
  </si>
  <si>
    <t>4080MH/4100MH</t>
  </si>
  <si>
    <r>
      <t>10/(I</t>
    </r>
    <r>
      <rPr>
        <i/>
        <sz val="10"/>
        <rFont val="Verdana"/>
        <family val="2"/>
      </rPr>
      <t>2)</t>
    </r>
  </si>
  <si>
    <t>4100MG</t>
  </si>
  <si>
    <t>3400MN</t>
  </si>
  <si>
    <t>40/(I2)</t>
  </si>
  <si>
    <t>3250MG</t>
  </si>
  <si>
    <t>25/(I2)</t>
  </si>
  <si>
    <t>4080MA</t>
  </si>
  <si>
    <t>3650MN</t>
  </si>
  <si>
    <t>65/(I2)</t>
  </si>
  <si>
    <t>3550MN</t>
  </si>
  <si>
    <t>55/(I2)</t>
  </si>
  <si>
    <t>PP RCP</t>
  </si>
  <si>
    <t>2120MC</t>
  </si>
  <si>
    <t>2020EC</t>
  </si>
  <si>
    <t>1.9/(I2)</t>
  </si>
  <si>
    <t>UTILITY</t>
  </si>
  <si>
    <t>1XHF/3XHF</t>
  </si>
  <si>
    <t>1XLF/3XLF</t>
  </si>
  <si>
    <t>H D P E</t>
  </si>
  <si>
    <t>010E52</t>
  </si>
  <si>
    <t>0.9/(I2)</t>
  </si>
  <si>
    <t>Raffia</t>
  </si>
  <si>
    <t>012E50</t>
  </si>
  <si>
    <t>1.2/(I2)</t>
  </si>
  <si>
    <t>Raffia/ Monofilaments</t>
  </si>
  <si>
    <t>010DE56</t>
  </si>
  <si>
    <t>1/(I2)</t>
  </si>
  <si>
    <t>INJ.M.</t>
  </si>
  <si>
    <t>180M50</t>
  </si>
  <si>
    <t>18/(I2)</t>
  </si>
  <si>
    <t>080M60</t>
  </si>
  <si>
    <t>INJ.M. UV.</t>
  </si>
  <si>
    <t>080M60U</t>
  </si>
  <si>
    <t>080DM57</t>
  </si>
  <si>
    <t>GPBM</t>
  </si>
  <si>
    <t>012DB54</t>
  </si>
  <si>
    <t>1.2/(I5)</t>
  </si>
  <si>
    <t>MBM</t>
  </si>
  <si>
    <t>003DB52</t>
  </si>
  <si>
    <t>0.35/(I5)</t>
  </si>
  <si>
    <t>LBM</t>
  </si>
  <si>
    <t>001DB52</t>
  </si>
  <si>
    <t>0.12/(I5)</t>
  </si>
  <si>
    <t>HD FILM</t>
  </si>
  <si>
    <t>003F46</t>
  </si>
  <si>
    <t>0.30/(I5)</t>
  </si>
  <si>
    <t>HM</t>
  </si>
  <si>
    <t>003DF49</t>
  </si>
  <si>
    <t>0.28/(I5)</t>
  </si>
  <si>
    <t>002DF50</t>
  </si>
  <si>
    <t>0.22/(I5)</t>
  </si>
  <si>
    <t>PIPE-63</t>
  </si>
  <si>
    <t>010DP45</t>
  </si>
  <si>
    <t>1.0/(I5)</t>
  </si>
  <si>
    <t>010DP45U</t>
  </si>
  <si>
    <t>004P41</t>
  </si>
  <si>
    <t>0.31/(I5)</t>
  </si>
  <si>
    <t>PIPE-80</t>
  </si>
  <si>
    <t>004DP44</t>
  </si>
  <si>
    <t>0.43/(I5)</t>
  </si>
  <si>
    <t>PIPE-100</t>
  </si>
  <si>
    <t>003DP47</t>
  </si>
  <si>
    <t>0.33/(I5)</t>
  </si>
  <si>
    <t>002DP48</t>
  </si>
  <si>
    <t>XEHD-raffia</t>
  </si>
  <si>
    <t>XMHD-inj</t>
  </si>
  <si>
    <t>DXM-inj</t>
  </si>
  <si>
    <t>DXB-blow</t>
  </si>
  <si>
    <t>DXF-film</t>
  </si>
  <si>
    <t xml:space="preserve">XFHD </t>
  </si>
  <si>
    <t>L L D P E</t>
  </si>
  <si>
    <t>INJ M.</t>
  </si>
  <si>
    <t>300M24A</t>
  </si>
  <si>
    <t>30/(I2)</t>
  </si>
  <si>
    <t>500M24A</t>
  </si>
  <si>
    <t>50/(I2)</t>
  </si>
  <si>
    <t>FILM</t>
  </si>
  <si>
    <t>010F18S/A</t>
  </si>
  <si>
    <t>020F18S</t>
  </si>
  <si>
    <t>2.0/(I2)</t>
  </si>
  <si>
    <t>020F18A</t>
  </si>
  <si>
    <t>EC</t>
  </si>
  <si>
    <t>065E24A</t>
  </si>
  <si>
    <t>6.5/(I2)</t>
  </si>
  <si>
    <t>ROTO</t>
  </si>
  <si>
    <t>042R35A</t>
  </si>
  <si>
    <t>4.2/(I2)</t>
  </si>
  <si>
    <t>042R35U</t>
  </si>
  <si>
    <t>XRLL-roto</t>
  </si>
  <si>
    <t>XMLL-inj</t>
  </si>
  <si>
    <t>XFLL-film</t>
  </si>
  <si>
    <t>Monthly Upliftment Incentive (MUI)</t>
  </si>
  <si>
    <t>PP</t>
  </si>
  <si>
    <t>PE</t>
  </si>
  <si>
    <t>Quantity</t>
  </si>
  <si>
    <t>Rs. / MT</t>
  </si>
  <si>
    <t>&gt;15     &lt;48</t>
  </si>
  <si>
    <t>&gt;9      &lt;27</t>
  </si>
  <si>
    <t>&gt;48   &lt;128</t>
  </si>
  <si>
    <t>&gt;27    &lt;72</t>
  </si>
  <si>
    <t>&gt;128 &lt;176</t>
  </si>
  <si>
    <t>&gt;72    &lt;99</t>
  </si>
  <si>
    <t>&gt;176 &lt;352</t>
  </si>
  <si>
    <t>&gt;99   &lt;198</t>
  </si>
  <si>
    <t>&gt;352 &lt;528</t>
  </si>
  <si>
    <t>&gt;198 &lt;297</t>
  </si>
  <si>
    <t>&gt;528 &lt;720</t>
  </si>
  <si>
    <t>&gt;297 &lt;405</t>
  </si>
  <si>
    <t>&gt;720</t>
  </si>
  <si>
    <t>&gt;405</t>
  </si>
  <si>
    <r>
      <t>PLEASE REFER TO THE</t>
    </r>
    <r>
      <rPr>
        <b/>
        <sz val="9"/>
        <color indexed="10"/>
        <rFont val="Arial"/>
        <family val="2"/>
      </rPr>
      <t xml:space="preserve"> "TERMS &amp; CONDITIONS"</t>
    </r>
    <r>
      <rPr>
        <sz val="9"/>
        <rFont val="Arial"/>
        <family val="2"/>
      </rPr>
      <t xml:space="preserve"> SHEET.</t>
    </r>
  </si>
  <si>
    <t>Regards,</t>
  </si>
  <si>
    <t>Dharmesh Janak Turakhia</t>
  </si>
  <si>
    <t>PP / HDPE  / LLDPE PRICE LIST INDIAN OIL CORPORATION LTD. EX-WORKS.</t>
  </si>
  <si>
    <t>Silvassa</t>
  </si>
  <si>
    <t>Thane</t>
  </si>
  <si>
    <t>Raigad</t>
  </si>
  <si>
    <t>TERMS  &amp;  CONDITIONS:-</t>
  </si>
  <si>
    <t xml:space="preserve">1)  Price of non prime grades will be lower by Rs. 796/MT on Basic rate.  </t>
  </si>
  <si>
    <t>2)    "C" Form required in Advance.</t>
  </si>
  <si>
    <t>3)  Payment by RTGS only on next morning of despatch.  No Cheques/DD/PO's will be accepted.</t>
  </si>
  <si>
    <t>4)  wef 01/April/2013: Interest on Late Payment charges @ 20 % P.A. for first 14 days &amp; 24% P.A. for the next 14 days-applicable from Invoice date.</t>
  </si>
  <si>
    <t>5)   TD will be not applicable in Ex-stockist Sales</t>
  </si>
  <si>
    <t>6)  For Credit Customers:- Early Payment Incentive (EPI) of Rs. 78.6/MT/Day if RTGS received befor the due date of 14 days.</t>
  </si>
  <si>
    <t>7)  Quantiy Discounts will not be applicable on combination of HDPE, LLDPE &amp; PP grades</t>
  </si>
  <si>
    <t>11) Utility / Plant Waste / Sweep grades will be sold on Ex-Works &amp; Cash Terms only.</t>
  </si>
  <si>
    <t>12) For further details pls visit https://propel.indianoil.in/Pages/Welcome.aspx</t>
  </si>
  <si>
    <t xml:space="preserve">Dharmesh Janak Turakhia  </t>
  </si>
  <si>
    <t>Umbergaon</t>
  </si>
  <si>
    <t>Vadodra</t>
  </si>
  <si>
    <t>Nashik</t>
  </si>
  <si>
    <t>GOA</t>
  </si>
  <si>
    <t>Chennai-Hossur</t>
  </si>
  <si>
    <t>Pondicherry</t>
  </si>
  <si>
    <t>Noida</t>
  </si>
  <si>
    <t>Gautam Budh Nagar</t>
  </si>
  <si>
    <t>Haridwar</t>
  </si>
  <si>
    <t>Kerala</t>
  </si>
  <si>
    <t>Salem</t>
  </si>
  <si>
    <t>Bhuneshwar</t>
  </si>
  <si>
    <t>CASH PRICE LIST OF PP / HDPE  / LLDPE</t>
  </si>
  <si>
    <t>STOCK POINT PRICES - Daman</t>
  </si>
  <si>
    <t>IMP: EXCISE / MODVAT IS ONLY INDICATIVE. IT SHALL BE APPLICABLE OF MOTHER INVOICE AS IT’S A STOCK TRANSFER</t>
  </si>
  <si>
    <t>Basic</t>
  </si>
  <si>
    <t>Total</t>
  </si>
  <si>
    <t>Nagpur</t>
  </si>
  <si>
    <t>Nashik Warehouse</t>
  </si>
  <si>
    <t>(-) C.D.</t>
  </si>
  <si>
    <t>+ 5% VAT</t>
  </si>
  <si>
    <t>Kolkatta warehouse</t>
  </si>
  <si>
    <t>Chennai warehouse</t>
  </si>
  <si>
    <t>Email: polymers@turakhiagroup.in, Phone : 022-26150000/1/2/3/4</t>
  </si>
  <si>
    <t>PP / HDPE PRICE LIST INDIAN OIL CORPORATION LTD. EX-WORKS.</t>
  </si>
  <si>
    <t>Sweep</t>
  </si>
  <si>
    <t>Basic X-Panipat</t>
  </si>
  <si>
    <t>PP Plant Sweep</t>
  </si>
  <si>
    <t>Polymer Godown Sweep</t>
  </si>
  <si>
    <t>PP Machine Waste</t>
  </si>
  <si>
    <t>BDPP</t>
  </si>
  <si>
    <t>PP Bagging Sweep</t>
  </si>
  <si>
    <t>PE Plant Sweep</t>
  </si>
  <si>
    <t>PE Bagging Sweep</t>
  </si>
  <si>
    <t>PE Machine Waste</t>
  </si>
  <si>
    <t>PE Powder</t>
  </si>
  <si>
    <t>HDPE Wax</t>
  </si>
  <si>
    <t>PE Fines</t>
  </si>
  <si>
    <t>Working</t>
  </si>
  <si>
    <t>(+) E.D. 10.3%</t>
  </si>
  <si>
    <t>(+) Frieght as per Location</t>
  </si>
  <si>
    <t>(+) CST 0.5%</t>
  </si>
  <si>
    <t>Surat</t>
  </si>
  <si>
    <t>For Freight</t>
  </si>
  <si>
    <t>North GOA</t>
  </si>
  <si>
    <t>South GOA</t>
  </si>
  <si>
    <t>Mehbubnagar</t>
  </si>
  <si>
    <r>
      <t>10/(I</t>
    </r>
    <r>
      <rPr>
        <i/>
        <sz val="12"/>
        <rFont val="Verdana"/>
        <family val="2"/>
      </rPr>
      <t>2)</t>
    </r>
  </si>
  <si>
    <r>
      <t>10/(I</t>
    </r>
    <r>
      <rPr>
        <i/>
        <sz val="11"/>
        <rFont val="Verdana"/>
        <family val="2"/>
      </rPr>
      <t>2)</t>
    </r>
  </si>
  <si>
    <r>
      <t>PLEASE REFER TO THE</t>
    </r>
    <r>
      <rPr>
        <b/>
        <sz val="12"/>
        <color indexed="10"/>
        <rFont val="Arial"/>
        <family val="2"/>
      </rPr>
      <t xml:space="preserve"> "TERMS &amp; CONDITIONS"</t>
    </r>
    <r>
      <rPr>
        <sz val="12"/>
        <rFont val="Arial"/>
        <family val="2"/>
      </rPr>
      <t xml:space="preserve"> SHEET.</t>
    </r>
  </si>
  <si>
    <r>
      <t>PLEASE REFER TO THE</t>
    </r>
    <r>
      <rPr>
        <b/>
        <sz val="11"/>
        <color indexed="10"/>
        <rFont val="Arial"/>
        <family val="2"/>
      </rPr>
      <t xml:space="preserve"> "TERMS &amp; CONDITIONS"</t>
    </r>
    <r>
      <rPr>
        <sz val="11"/>
        <rFont val="Arial"/>
        <family val="2"/>
      </rPr>
      <t xml:space="preserve"> SHEET.</t>
    </r>
  </si>
  <si>
    <r>
      <t>PLEASE REFER TO THE</t>
    </r>
    <r>
      <rPr>
        <b/>
        <sz val="10"/>
        <color indexed="10"/>
        <rFont val="Arial"/>
        <family val="2"/>
      </rPr>
      <t xml:space="preserve"> "TERMS &amp; CONDITIONS"</t>
    </r>
    <r>
      <rPr>
        <sz val="10"/>
        <rFont val="Arial"/>
        <family val="2"/>
      </rPr>
      <t xml:space="preserve"> SHEET.</t>
    </r>
  </si>
  <si>
    <r>
      <t xml:space="preserve">DCA cum CS of </t>
    </r>
    <r>
      <rPr>
        <b/>
        <sz val="11"/>
        <rFont val="Arial"/>
        <family val="2"/>
      </rPr>
      <t>Indian Oil Corporation Ltd.</t>
    </r>
    <r>
      <rPr>
        <sz val="11"/>
        <rFont val="Arial"/>
        <family val="2"/>
      </rPr>
      <t xml:space="preserve"> For PP / HDPE / LLDPE.</t>
    </r>
  </si>
  <si>
    <r>
      <rPr>
        <b/>
        <sz val="11"/>
        <rFont val="Arial"/>
        <family val="2"/>
      </rPr>
      <t>TURAKHIA HOUSE, Plot No.730, Ram Mandir Compound, Off Subash Rd, Hanuman Cross Rd No.2, Vile Parle (E), Mumbai-57</t>
    </r>
    <r>
      <rPr>
        <sz val="11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</si>
  <si>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1"/>
        <rFont val="Arial"/>
        <family val="2"/>
      </rPr>
      <t>Phone:</t>
    </r>
    <r>
      <rPr>
        <sz val="11"/>
        <rFont val="Arial"/>
        <family val="2"/>
      </rPr>
      <t xml:space="preserve"> 022-2615 0000 /1 /2 /3 /4 .  </t>
    </r>
  </si>
  <si>
    <r>
      <t xml:space="preserve">DCA cum CS of </t>
    </r>
    <r>
      <rPr>
        <b/>
        <sz val="12"/>
        <rFont val="Arial"/>
        <family val="2"/>
      </rPr>
      <t>Indian Oil Corporation Ltd.</t>
    </r>
    <r>
      <rPr>
        <sz val="12"/>
        <rFont val="Arial"/>
        <family val="2"/>
      </rPr>
      <t xml:space="preserve"> For PP / HDPE / LLDPE.</t>
    </r>
  </si>
  <si>
    <r>
      <rPr>
        <b/>
        <sz val="12"/>
        <rFont val="Arial"/>
        <family val="2"/>
      </rPr>
      <t>TURAKHIA HOUSE, Plot No.730, Ram Mandir Compound, Off Subash Rd, Hanuman Cross Rd No.2, Vile Parle (E), Mumbai-57</t>
    </r>
    <r>
      <rPr>
        <sz val="12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</si>
  <si>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2"/>
        <rFont val="Arial"/>
        <family val="2"/>
      </rPr>
      <t>Phone:</t>
    </r>
    <r>
      <rPr>
        <sz val="12"/>
        <rFont val="Arial"/>
        <family val="2"/>
      </rPr>
      <t xml:space="preserve"> 022-2615 0000 /1 /2 /3 /4 .  </t>
    </r>
  </si>
  <si>
    <r>
      <rPr>
        <b/>
        <sz val="10"/>
        <rFont val="Arial"/>
        <family val="2"/>
      </rPr>
      <t>TURAKHIA HOUSE, Plot No.730, Ram Mandir Compound, Off Subash Rd, Hanuman Cross Rd No.2, Vile Parle (E), Mumbai-57</t>
    </r>
    <r>
      <rPr>
        <sz val="10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</si>
  <si>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DCA cum CS of </t>
    </r>
    <r>
      <rPr>
        <b/>
        <sz val="14"/>
        <rFont val="Arial"/>
        <family val="2"/>
      </rPr>
      <t>Indian Oil Corporation Ltd.</t>
    </r>
    <r>
      <rPr>
        <sz val="14"/>
        <rFont val="Arial"/>
        <family val="2"/>
      </rPr>
      <t xml:space="preserve"> For PP / HDPE / LLDPE.</t>
    </r>
  </si>
  <si>
    <r>
      <t xml:space="preserve">Email: polymers@turakhiagroup.in, </t>
    </r>
    <r>
      <rPr>
        <u/>
        <sz val="14"/>
        <rFont val="Arial"/>
        <family val="2"/>
      </rPr>
      <t>Phone:</t>
    </r>
    <r>
      <rPr>
        <sz val="14"/>
        <rFont val="Arial"/>
        <family val="2"/>
      </rPr>
      <t xml:space="preserve"> 022-2615 0000 /1 /2 /3 /4 .  </t>
    </r>
  </si>
  <si>
    <t xml:space="preserve"> DAMAN</t>
  </si>
  <si>
    <t>STOCK POINT PRICES - Silvassa</t>
  </si>
  <si>
    <t>STOCK POINT PRICES - Nagpur</t>
  </si>
  <si>
    <t>Kolkatta Warehouse</t>
  </si>
  <si>
    <t>Chennai Warehouse</t>
  </si>
  <si>
    <r>
      <rPr>
        <b/>
        <u/>
        <sz val="9"/>
        <rFont val="Arial"/>
        <family val="2"/>
      </rPr>
      <t>Off: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Turakhia House, Plot No. 730,Ram Mandir Compound,off Subhash Road No.2, Vile Parle (W), Mumbai-400057</t>
    </r>
  </si>
  <si>
    <t>+ 5%VAT</t>
  </si>
  <si>
    <t xml:space="preserve">                                                               Price will be a Cuttack</t>
  </si>
  <si>
    <t xml:space="preserve">                                        GRADE</t>
  </si>
  <si>
    <t xml:space="preserve">                                      GRADE</t>
  </si>
  <si>
    <t>Freight Valasad</t>
  </si>
  <si>
    <t xml:space="preserve">                                                                                CASH PRICE LIST OF PP / HDPE  / LLDPE                                                                                             </t>
  </si>
  <si>
    <t>Silvssa</t>
  </si>
  <si>
    <t xml:space="preserve">HDPE </t>
  </si>
  <si>
    <t xml:space="preserve">  </t>
  </si>
  <si>
    <t>1030TC</t>
  </si>
  <si>
    <t>3.4/(I2)</t>
  </si>
  <si>
    <t>Bhiwandi</t>
  </si>
  <si>
    <t xml:space="preserve">STOCK POINT PRICES - Bhiwandi </t>
  </si>
  <si>
    <t>+ 6% VAT</t>
  </si>
  <si>
    <t>+6% VAT</t>
  </si>
  <si>
    <t>Guwhati</t>
  </si>
  <si>
    <t xml:space="preserve">Satara </t>
  </si>
  <si>
    <r>
      <rPr>
        <b/>
        <sz val="10.5"/>
        <rFont val="Arial"/>
        <family val="2"/>
      </rPr>
      <t>TURAKHIA HOUSE, Plot No.730, Ram Mandir Compound, Off Subash Rd, Hanuman Cross Rd No.2, Vile Parle (E), Mumbai-57</t>
    </r>
    <r>
      <rPr>
        <sz val="10.5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</si>
  <si>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t>Baddi / Solan</t>
  </si>
  <si>
    <t>Kolkata</t>
  </si>
  <si>
    <t xml:space="preserve">                                                   Frieght will be Ernakulam</t>
  </si>
  <si>
    <t>Barshi/Kolapur/ Satara</t>
  </si>
  <si>
    <r>
      <t>10) Unloading / Varai charges to be borne by the customer.</t>
    </r>
    <r>
      <rPr>
        <b/>
        <sz val="14"/>
        <rFont val="Arial Rounded MT Bold"/>
        <family val="2"/>
      </rPr>
      <t xml:space="preserve"> </t>
    </r>
  </si>
  <si>
    <t>8)  TD for Rs.2500 will be applicable on 010DP45U  to be deducted Post Sales basis.</t>
  </si>
  <si>
    <t>9)  TD of Rs.2000 will be applicable on 004DP44,003DP47 &amp;002DP48 to be deducted Post sales basis.</t>
  </si>
  <si>
    <r>
      <t xml:space="preserve">TURAKHIA HOUSE, Plot No.730, Ram Mandir Compound, Off Subash Rd, Hanuman Cross Rd No.2, Vile Parle (E), Mumbai-57 </t>
    </r>
    <r>
      <rPr>
        <b/>
        <u/>
        <sz val="8"/>
        <rFont val="Arial"/>
        <family val="2"/>
      </rPr>
      <t/>
    </r>
  </si>
  <si>
    <t>Samba/Jammu</t>
  </si>
  <si>
    <t xml:space="preserve"> + 1% CST</t>
  </si>
  <si>
    <t>.</t>
  </si>
  <si>
    <t>For Kanchipuram - Frieght  will be 4976.61</t>
  </si>
  <si>
    <t>For Hosur (Krishangiri) - Frieght Will be 4897.32</t>
  </si>
  <si>
    <t>Price Will be a Rangareddi- 3752.84</t>
  </si>
  <si>
    <t>Aurangabad</t>
  </si>
  <si>
    <t>For- Howarh/ KOLKATA- 2471.11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</si>
</sst>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0;[Red]0.00"/>
    <numFmt numFmtId="166" formatCode="0;[Red]0"/>
  </numFmts>
  <fonts count="62" x14ac:knownFonts="1">
    <font>
      <sz val="11"/>
      <color theme="1"/>
      <name val="Calibri"/>
      <family val="2"/>
      <scheme val="minor"/>
    </font>
    <font>
      <b/>
      <sz val="28"/>
      <color theme="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8"/>
      <name val="Arial"/>
      <family val="2"/>
    </font>
    <font>
      <b/>
      <sz val="13.5"/>
      <color rgb="FF222222"/>
      <name val="Calibri"/>
      <family val="2"/>
    </font>
    <font>
      <b/>
      <sz val="9"/>
      <color indexed="10"/>
      <name val="Arial"/>
      <family val="2"/>
    </font>
    <font>
      <b/>
      <i/>
      <sz val="12"/>
      <name val="Arial"/>
      <family val="2"/>
    </font>
    <font>
      <sz val="9"/>
      <color theme="1"/>
      <name val="Calibri"/>
      <family val="2"/>
      <scheme val="minor"/>
    </font>
    <font>
      <b/>
      <i/>
      <sz val="9"/>
      <name val="Arial"/>
      <family val="2"/>
    </font>
    <font>
      <b/>
      <i/>
      <u/>
      <sz val="12"/>
      <color rgb="FFFF0000"/>
      <name val="Arial Rounded MT Bold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 Rounded MT Bold"/>
      <family val="2"/>
    </font>
    <font>
      <b/>
      <sz val="10"/>
      <color rgb="FFFF0000"/>
      <name val="Arial"/>
      <family val="2"/>
    </font>
    <font>
      <sz val="12"/>
      <name val="Verdana"/>
      <family val="2"/>
    </font>
    <font>
      <sz val="12"/>
      <color theme="2" tint="-0.499984740745262"/>
      <name val="Arial"/>
      <family val="2"/>
    </font>
    <font>
      <sz val="12"/>
      <color theme="2" tint="-0.499984740745262"/>
      <name val="Verdana"/>
      <family val="2"/>
    </font>
    <font>
      <i/>
      <sz val="12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sz val="12"/>
      <color theme="1"/>
      <name val="Calibri"/>
      <family val="2"/>
      <scheme val="minor"/>
    </font>
    <font>
      <b/>
      <sz val="36"/>
      <color theme="4"/>
      <name val="Arial"/>
      <family val="2"/>
    </font>
    <font>
      <b/>
      <sz val="11"/>
      <color indexed="10"/>
      <name val="Arial"/>
      <family val="2"/>
    </font>
    <font>
      <b/>
      <i/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1"/>
      <name val="Arial"/>
      <family val="2"/>
    </font>
    <font>
      <u/>
      <sz val="12"/>
      <name val="Arial"/>
      <family val="2"/>
    </font>
    <font>
      <u/>
      <sz val="14"/>
      <name val="Arial"/>
      <family val="2"/>
    </font>
    <font>
      <b/>
      <sz val="28"/>
      <name val="Arial"/>
      <family val="2"/>
    </font>
    <font>
      <b/>
      <u/>
      <sz val="9"/>
      <name val="Arial"/>
      <family val="2"/>
    </font>
    <font>
      <b/>
      <sz val="14"/>
      <color rgb="FFFF0000"/>
      <name val="Arial"/>
      <family val="2"/>
    </font>
    <font>
      <b/>
      <sz val="16"/>
      <name val="Arial"/>
      <family val="2"/>
    </font>
    <font>
      <b/>
      <sz val="12"/>
      <color rgb="FF000000"/>
      <name val="Verdana"/>
      <family val="2"/>
    </font>
    <font>
      <b/>
      <sz val="12"/>
      <name val="Verdana"/>
      <family val="2"/>
    </font>
    <font>
      <u/>
      <sz val="12"/>
      <color theme="1"/>
      <name val="Verdana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18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4"/>
      <color rgb="FFFF0000"/>
      <name val="Arial Rounded MT Bold"/>
      <family val="2"/>
    </font>
    <font>
      <sz val="14"/>
      <name val="Arial Rounded MT Bold"/>
      <family val="2"/>
    </font>
    <font>
      <b/>
      <sz val="14"/>
      <name val="Arial Rounded MT Bold"/>
      <family val="2"/>
    </font>
    <font>
      <sz val="12"/>
      <color theme="1"/>
      <name val="Arial"/>
      <family val="2"/>
    </font>
    <font>
      <b/>
      <sz val="16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0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16" fillId="0" borderId="0" xfId="0" applyFont="1" applyFill="1" applyBorder="1"/>
    <xf numFmtId="49" fontId="16" fillId="0" borderId="0" xfId="0" applyNumberFormat="1" applyFont="1"/>
    <xf numFmtId="49" fontId="5" fillId="0" borderId="0" xfId="0" applyNumberFormat="1" applyFont="1" applyAlignment="1"/>
    <xf numFmtId="49" fontId="4" fillId="0" borderId="0" xfId="0" applyNumberFormat="1" applyFont="1" applyAlignment="1">
      <alignment horizontal="center"/>
    </xf>
    <xf numFmtId="0" fontId="9" fillId="0" borderId="29" xfId="0" applyFont="1" applyBorder="1" applyAlignment="1">
      <alignment horizontal="center"/>
    </xf>
    <xf numFmtId="0" fontId="19" fillId="0" borderId="0" xfId="0" applyFont="1" applyAlignment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Fill="1" applyBorder="1" applyAlignment="1"/>
    <xf numFmtId="0" fontId="22" fillId="0" borderId="0" xfId="0" applyFont="1" applyAlignment="1">
      <alignment horizontal="center"/>
    </xf>
    <xf numFmtId="0" fontId="22" fillId="0" borderId="0" xfId="0" applyFont="1"/>
    <xf numFmtId="49" fontId="22" fillId="0" borderId="0" xfId="0" applyNumberFormat="1" applyFont="1" applyAlignment="1">
      <alignment horizontal="center"/>
    </xf>
    <xf numFmtId="49" fontId="22" fillId="0" borderId="0" xfId="0" applyNumberFormat="1" applyFont="1" applyAlignment="1"/>
    <xf numFmtId="0" fontId="9" fillId="0" borderId="2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vertical="center" wrapText="1"/>
    </xf>
    <xf numFmtId="0" fontId="9" fillId="0" borderId="26" xfId="0" applyFont="1" applyBorder="1" applyAlignment="1">
      <alignment horizontal="center" wrapText="1"/>
    </xf>
    <xf numFmtId="0" fontId="0" fillId="0" borderId="14" xfId="0" applyBorder="1"/>
    <xf numFmtId="2" fontId="0" fillId="0" borderId="14" xfId="0" applyNumberFormat="1" applyBorder="1" applyAlignment="1">
      <alignment horizontal="center"/>
    </xf>
    <xf numFmtId="0" fontId="0" fillId="0" borderId="13" xfId="0" applyBorder="1"/>
    <xf numFmtId="2" fontId="0" fillId="0" borderId="15" xfId="0" applyNumberForma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2" fillId="0" borderId="40" xfId="0" applyFont="1" applyBorder="1"/>
    <xf numFmtId="2" fontId="0" fillId="0" borderId="43" xfId="0" applyNumberFormat="1" applyBorder="1" applyAlignment="1">
      <alignment horizontal="center"/>
    </xf>
    <xf numFmtId="0" fontId="0" fillId="0" borderId="20" xfId="0" applyBorder="1"/>
    <xf numFmtId="2" fontId="0" fillId="0" borderId="22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3" fillId="0" borderId="44" xfId="0" applyFont="1" applyBorder="1" applyAlignment="1"/>
    <xf numFmtId="0" fontId="0" fillId="0" borderId="0" xfId="0" applyAlignment="1"/>
    <xf numFmtId="0" fontId="0" fillId="0" borderId="45" xfId="0" applyBorder="1"/>
    <xf numFmtId="0" fontId="0" fillId="0" borderId="46" xfId="0" applyBorder="1"/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20" fillId="0" borderId="0" xfId="0" applyFont="1" applyAlignment="1">
      <alignment horizontal="center"/>
    </xf>
    <xf numFmtId="165" fontId="20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0" fillId="0" borderId="33" xfId="0" applyFont="1" applyBorder="1"/>
    <xf numFmtId="0" fontId="20" fillId="0" borderId="34" xfId="0" applyNumberFormat="1" applyFont="1" applyBorder="1" applyAlignment="1">
      <alignment horizontal="center"/>
    </xf>
    <xf numFmtId="166" fontId="20" fillId="0" borderId="14" xfId="0" applyNumberFormat="1" applyFont="1" applyBorder="1" applyAlignment="1">
      <alignment horizontal="center"/>
    </xf>
    <xf numFmtId="0" fontId="20" fillId="0" borderId="35" xfId="0" applyFont="1" applyBorder="1"/>
    <xf numFmtId="0" fontId="20" fillId="0" borderId="36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166" fontId="20" fillId="0" borderId="0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/>
    <xf numFmtId="49" fontId="33" fillId="0" borderId="0" xfId="0" applyNumberFormat="1" applyFont="1"/>
    <xf numFmtId="0" fontId="8" fillId="0" borderId="29" xfId="0" applyFont="1" applyBorder="1" applyAlignment="1">
      <alignment horizontal="center"/>
    </xf>
    <xf numFmtId="0" fontId="33" fillId="0" borderId="0" xfId="0" applyFont="1" applyBorder="1"/>
    <xf numFmtId="0" fontId="0" fillId="0" borderId="0" xfId="0" applyFont="1"/>
    <xf numFmtId="0" fontId="3" fillId="0" borderId="0" xfId="0" applyFont="1" applyAlignment="1">
      <alignment horizontal="center"/>
    </xf>
    <xf numFmtId="165" fontId="20" fillId="2" borderId="14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2" fontId="20" fillId="2" borderId="11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31" xfId="0" applyNumberFormat="1" applyFont="1" applyFill="1" applyBorder="1" applyAlignment="1">
      <alignment horizontal="center"/>
    </xf>
    <xf numFmtId="165" fontId="21" fillId="2" borderId="14" xfId="0" applyNumberFormat="1" applyFont="1" applyFill="1" applyBorder="1" applyAlignment="1">
      <alignment horizontal="center"/>
    </xf>
    <xf numFmtId="165" fontId="21" fillId="2" borderId="31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0" fillId="2" borderId="13" xfId="0" applyFont="1" applyFill="1" applyBorder="1"/>
    <xf numFmtId="49" fontId="20" fillId="2" borderId="14" xfId="0" applyNumberFormat="1" applyFont="1" applyFill="1" applyBorder="1"/>
    <xf numFmtId="0" fontId="24" fillId="2" borderId="14" xfId="0" applyFont="1" applyFill="1" applyBorder="1" applyAlignment="1">
      <alignment horizontal="center"/>
    </xf>
    <xf numFmtId="165" fontId="20" fillId="2" borderId="15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165" fontId="3" fillId="2" borderId="0" xfId="0" applyNumberFormat="1" applyFont="1" applyFill="1" applyBorder="1"/>
    <xf numFmtId="0" fontId="3" fillId="2" borderId="0" xfId="0" applyFont="1" applyFill="1" applyBorder="1"/>
    <xf numFmtId="0" fontId="25" fillId="2" borderId="13" xfId="0" applyFont="1" applyFill="1" applyBorder="1"/>
    <xf numFmtId="49" fontId="25" fillId="2" borderId="14" xfId="0" applyNumberFormat="1" applyFont="1" applyFill="1" applyBorder="1"/>
    <xf numFmtId="0" fontId="26" fillId="2" borderId="14" xfId="0" applyFont="1" applyFill="1" applyBorder="1" applyAlignment="1">
      <alignment horizontal="center"/>
    </xf>
    <xf numFmtId="0" fontId="20" fillId="2" borderId="13" xfId="0" applyNumberFormat="1" applyFont="1" applyFill="1" applyBorder="1" applyAlignment="1" applyProtection="1"/>
    <xf numFmtId="0" fontId="20" fillId="2" borderId="4" xfId="0" applyFont="1" applyFill="1" applyBorder="1"/>
    <xf numFmtId="49" fontId="20" fillId="2" borderId="5" xfId="0" applyNumberFormat="1" applyFont="1" applyFill="1" applyBorder="1"/>
    <xf numFmtId="0" fontId="24" fillId="2" borderId="5" xfId="0" applyFont="1" applyFill="1" applyBorder="1" applyAlignment="1">
      <alignment horizontal="center"/>
    </xf>
    <xf numFmtId="165" fontId="20" fillId="2" borderId="5" xfId="0" applyNumberFormat="1" applyFont="1" applyFill="1" applyBorder="1" applyAlignment="1">
      <alignment horizontal="center"/>
    </xf>
    <xf numFmtId="165" fontId="20" fillId="2" borderId="9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24" fillId="2" borderId="14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49" fontId="20" fillId="2" borderId="14" xfId="0" quotePrefix="1" applyNumberFormat="1" applyFont="1" applyFill="1" applyBorder="1"/>
    <xf numFmtId="2" fontId="24" fillId="2" borderId="14" xfId="0" applyNumberFormat="1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0" fontId="20" fillId="2" borderId="20" xfId="0" applyFont="1" applyFill="1" applyBorder="1"/>
    <xf numFmtId="49" fontId="20" fillId="2" borderId="21" xfId="0" applyNumberFormat="1" applyFont="1" applyFill="1" applyBorder="1"/>
    <xf numFmtId="0" fontId="20" fillId="2" borderId="21" xfId="0" applyFont="1" applyFill="1" applyBorder="1" applyAlignment="1">
      <alignment horizontal="center"/>
    </xf>
    <xf numFmtId="165" fontId="20" fillId="2" borderId="21" xfId="0" applyNumberFormat="1" applyFont="1" applyFill="1" applyBorder="1" applyAlignment="1">
      <alignment horizontal="center"/>
    </xf>
    <xf numFmtId="165" fontId="20" fillId="2" borderId="22" xfId="0" applyNumberFormat="1" applyFont="1" applyFill="1" applyBorder="1" applyAlignment="1">
      <alignment horizontal="center"/>
    </xf>
    <xf numFmtId="0" fontId="20" fillId="2" borderId="23" xfId="0" applyFont="1" applyFill="1" applyBorder="1"/>
    <xf numFmtId="49" fontId="20" fillId="2" borderId="0" xfId="0" applyNumberFormat="1" applyFont="1" applyFill="1" applyBorder="1"/>
    <xf numFmtId="0" fontId="20" fillId="2" borderId="0" xfId="0" applyFont="1" applyFill="1" applyBorder="1" applyAlignment="1">
      <alignment horizontal="center"/>
    </xf>
    <xf numFmtId="165" fontId="20" fillId="2" borderId="0" xfId="0" applyNumberFormat="1" applyFont="1" applyFill="1" applyBorder="1" applyAlignment="1">
      <alignment horizontal="center"/>
    </xf>
    <xf numFmtId="165" fontId="20" fillId="2" borderId="24" xfId="0" applyNumberFormat="1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left"/>
    </xf>
    <xf numFmtId="0" fontId="20" fillId="2" borderId="14" xfId="0" applyFont="1" applyFill="1" applyBorder="1" applyAlignment="1">
      <alignment horizontal="left"/>
    </xf>
    <xf numFmtId="0" fontId="20" fillId="2" borderId="13" xfId="0" applyFont="1" applyFill="1" applyBorder="1" applyAlignment="1"/>
    <xf numFmtId="0" fontId="20" fillId="2" borderId="14" xfId="0" applyFont="1" applyFill="1" applyBorder="1" applyAlignment="1"/>
    <xf numFmtId="165" fontId="4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4" fillId="2" borderId="0" xfId="0" applyFont="1" applyFill="1" applyAlignment="1">
      <alignment wrapText="1"/>
    </xf>
    <xf numFmtId="165" fontId="4" fillId="2" borderId="13" xfId="0" applyNumberFormat="1" applyFont="1" applyFill="1" applyBorder="1"/>
    <xf numFmtId="49" fontId="4" fillId="2" borderId="1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5" fontId="4" fillId="2" borderId="10" xfId="0" applyNumberFormat="1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15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66" fontId="4" fillId="2" borderId="15" xfId="0" applyNumberFormat="1" applyFont="1" applyFill="1" applyBorder="1" applyAlignment="1">
      <alignment horizontal="center"/>
    </xf>
    <xf numFmtId="0" fontId="4" fillId="2" borderId="20" xfId="0" applyFont="1" applyFill="1" applyBorder="1"/>
    <xf numFmtId="0" fontId="4" fillId="2" borderId="22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6" fontId="4" fillId="2" borderId="22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6" fontId="4" fillId="2" borderId="0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7" fillId="2" borderId="0" xfId="0" applyFont="1" applyFill="1"/>
    <xf numFmtId="165" fontId="17" fillId="2" borderId="0" xfId="0" applyNumberFormat="1" applyFont="1" applyFill="1" applyBorder="1"/>
    <xf numFmtId="0" fontId="17" fillId="2" borderId="0" xfId="0" applyFont="1" applyFill="1" applyBorder="1"/>
    <xf numFmtId="0" fontId="5" fillId="2" borderId="0" xfId="0" applyFont="1" applyFill="1"/>
    <xf numFmtId="165" fontId="5" fillId="2" borderId="0" xfId="0" applyNumberFormat="1" applyFont="1" applyFill="1" applyBorder="1"/>
    <xf numFmtId="0" fontId="5" fillId="2" borderId="0" xfId="0" applyFont="1" applyFill="1" applyBorder="1"/>
    <xf numFmtId="0" fontId="20" fillId="2" borderId="0" xfId="0" applyFont="1" applyFill="1" applyBorder="1"/>
    <xf numFmtId="0" fontId="24" fillId="2" borderId="0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20" fillId="2" borderId="31" xfId="0" applyNumberFormat="1" applyFont="1" applyFill="1" applyBorder="1" applyAlignment="1">
      <alignment horizontal="center"/>
    </xf>
    <xf numFmtId="49" fontId="20" fillId="2" borderId="0" xfId="0" applyNumberFormat="1" applyFont="1" applyFill="1"/>
    <xf numFmtId="0" fontId="20" fillId="2" borderId="0" xfId="0" applyFont="1" applyFill="1" applyAlignment="1">
      <alignment horizontal="center"/>
    </xf>
    <xf numFmtId="165" fontId="20" fillId="2" borderId="0" xfId="0" applyNumberFormat="1" applyFont="1" applyFill="1" applyAlignment="1">
      <alignment horizontal="center"/>
    </xf>
    <xf numFmtId="0" fontId="20" fillId="2" borderId="32" xfId="0" applyFont="1" applyFill="1" applyBorder="1"/>
    <xf numFmtId="49" fontId="20" fillId="2" borderId="32" xfId="0" applyNumberFormat="1" applyFont="1" applyFill="1" applyBorder="1"/>
    <xf numFmtId="0" fontId="20" fillId="2" borderId="32" xfId="0" applyFont="1" applyFill="1" applyBorder="1" applyAlignment="1">
      <alignment horizontal="center"/>
    </xf>
    <xf numFmtId="165" fontId="20" fillId="2" borderId="32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65" fontId="20" fillId="2" borderId="33" xfId="0" applyNumberFormat="1" applyFont="1" applyFill="1" applyBorder="1"/>
    <xf numFmtId="49" fontId="20" fillId="2" borderId="34" xfId="0" applyNumberFormat="1" applyFont="1" applyFill="1" applyBorder="1" applyAlignment="1">
      <alignment horizontal="center"/>
    </xf>
    <xf numFmtId="165" fontId="20" fillId="2" borderId="11" xfId="0" applyNumberFormat="1" applyFont="1" applyFill="1" applyBorder="1" applyAlignment="1">
      <alignment horizontal="center"/>
    </xf>
    <xf numFmtId="0" fontId="20" fillId="2" borderId="33" xfId="0" applyFont="1" applyFill="1" applyBorder="1"/>
    <xf numFmtId="0" fontId="20" fillId="2" borderId="34" xfId="0" applyNumberFormat="1" applyFont="1" applyFill="1" applyBorder="1" applyAlignment="1">
      <alignment horizontal="center"/>
    </xf>
    <xf numFmtId="166" fontId="20" fillId="2" borderId="14" xfId="0" applyNumberFormat="1" applyFont="1" applyFill="1" applyBorder="1" applyAlignment="1">
      <alignment horizontal="center"/>
    </xf>
    <xf numFmtId="0" fontId="20" fillId="2" borderId="35" xfId="0" applyFont="1" applyFill="1" applyBorder="1"/>
    <xf numFmtId="0" fontId="20" fillId="2" borderId="36" xfId="0" applyNumberFormat="1" applyFont="1" applyFill="1" applyBorder="1" applyAlignment="1">
      <alignment horizontal="center"/>
    </xf>
    <xf numFmtId="0" fontId="20" fillId="2" borderId="0" xfId="0" applyNumberFormat="1" applyFont="1" applyFill="1" applyBorder="1" applyAlignment="1">
      <alignment horizontal="center"/>
    </xf>
    <xf numFmtId="166" fontId="20" fillId="2" borderId="0" xfId="0" applyNumberFormat="1" applyFont="1" applyFill="1" applyBorder="1" applyAlignment="1">
      <alignment horizontal="center"/>
    </xf>
    <xf numFmtId="0" fontId="16" fillId="2" borderId="0" xfId="0" applyFont="1" applyFill="1" applyBorder="1"/>
    <xf numFmtId="49" fontId="16" fillId="2" borderId="0" xfId="0" applyNumberFormat="1" applyFont="1" applyFill="1"/>
    <xf numFmtId="0" fontId="33" fillId="2" borderId="0" xfId="0" applyFont="1" applyFill="1" applyAlignment="1">
      <alignment horizontal="center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21" fillId="2" borderId="13" xfId="0" applyFont="1" applyFill="1" applyBorder="1"/>
    <xf numFmtId="49" fontId="21" fillId="2" borderId="14" xfId="0" applyNumberFormat="1" applyFont="1" applyFill="1" applyBorder="1"/>
    <xf numFmtId="0" fontId="28" fillId="2" borderId="14" xfId="0" applyFont="1" applyFill="1" applyBorder="1" applyAlignment="1">
      <alignment horizontal="center"/>
    </xf>
    <xf numFmtId="0" fontId="21" fillId="2" borderId="13" xfId="0" applyNumberFormat="1" applyFont="1" applyFill="1" applyBorder="1" applyAlignment="1" applyProtection="1"/>
    <xf numFmtId="0" fontId="21" fillId="2" borderId="0" xfId="0" applyFont="1" applyFill="1" applyBorder="1"/>
    <xf numFmtId="49" fontId="21" fillId="2" borderId="0" xfId="0" applyNumberFormat="1" applyFont="1" applyFill="1" applyBorder="1"/>
    <xf numFmtId="0" fontId="28" fillId="2" borderId="0" xfId="0" applyFont="1" applyFill="1" applyBorder="1" applyAlignment="1">
      <alignment horizontal="center"/>
    </xf>
    <xf numFmtId="165" fontId="21" fillId="2" borderId="0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28" fillId="2" borderId="14" xfId="0" applyNumberFormat="1" applyFont="1" applyFill="1" applyBorder="1" applyAlignment="1">
      <alignment horizontal="center"/>
    </xf>
    <xf numFmtId="49" fontId="21" fillId="2" borderId="14" xfId="0" quotePrefix="1" applyNumberFormat="1" applyFont="1" applyFill="1" applyBorder="1"/>
    <xf numFmtId="2" fontId="28" fillId="2" borderId="14" xfId="0" applyNumberFormat="1" applyFont="1" applyFill="1" applyBorder="1" applyAlignment="1">
      <alignment horizontal="center"/>
    </xf>
    <xf numFmtId="0" fontId="21" fillId="2" borderId="14" xfId="0" applyFont="1" applyFill="1" applyBorder="1" applyAlignment="1">
      <alignment horizontal="center"/>
    </xf>
    <xf numFmtId="0" fontId="21" fillId="2" borderId="20" xfId="0" applyFont="1" applyFill="1" applyBorder="1"/>
    <xf numFmtId="49" fontId="21" fillId="2" borderId="21" xfId="0" applyNumberFormat="1" applyFont="1" applyFill="1" applyBorder="1"/>
    <xf numFmtId="49" fontId="21" fillId="2" borderId="0" xfId="0" applyNumberFormat="1" applyFont="1" applyFill="1"/>
    <xf numFmtId="0" fontId="21" fillId="2" borderId="0" xfId="0" applyFont="1" applyFill="1" applyAlignment="1">
      <alignment horizontal="center"/>
    </xf>
    <xf numFmtId="165" fontId="21" fillId="2" borderId="0" xfId="0" applyNumberFormat="1" applyFont="1" applyFill="1" applyAlignment="1">
      <alignment horizontal="center"/>
    </xf>
    <xf numFmtId="0" fontId="21" fillId="2" borderId="13" xfId="0" applyFont="1" applyFill="1" applyBorder="1" applyAlignment="1">
      <alignment horizontal="left"/>
    </xf>
    <xf numFmtId="0" fontId="21" fillId="2" borderId="14" xfId="0" applyFont="1" applyFill="1" applyBorder="1" applyAlignment="1">
      <alignment horizontal="left"/>
    </xf>
    <xf numFmtId="0" fontId="21" fillId="2" borderId="13" xfId="0" applyFont="1" applyFill="1" applyBorder="1" applyAlignment="1"/>
    <xf numFmtId="0" fontId="21" fillId="2" borderId="14" xfId="0" applyFont="1" applyFill="1" applyBorder="1" applyAlignment="1"/>
    <xf numFmtId="0" fontId="21" fillId="2" borderId="21" xfId="0" applyFont="1" applyFill="1" applyBorder="1" applyAlignment="1">
      <alignment horizontal="center"/>
    </xf>
    <xf numFmtId="0" fontId="21" fillId="2" borderId="32" xfId="0" applyFont="1" applyFill="1" applyBorder="1"/>
    <xf numFmtId="49" fontId="21" fillId="2" borderId="32" xfId="0" applyNumberFormat="1" applyFont="1" applyFill="1" applyBorder="1"/>
    <xf numFmtId="0" fontId="21" fillId="2" borderId="32" xfId="0" applyFont="1" applyFill="1" applyBorder="1" applyAlignment="1">
      <alignment horizontal="center"/>
    </xf>
    <xf numFmtId="165" fontId="21" fillId="2" borderId="32" xfId="0" applyNumberFormat="1" applyFont="1" applyFill="1" applyBorder="1" applyAlignment="1">
      <alignment horizontal="center"/>
    </xf>
    <xf numFmtId="165" fontId="21" fillId="2" borderId="33" xfId="0" applyNumberFormat="1" applyFont="1" applyFill="1" applyBorder="1"/>
    <xf numFmtId="49" fontId="21" fillId="2" borderId="34" xfId="0" applyNumberFormat="1" applyFont="1" applyFill="1" applyBorder="1" applyAlignment="1">
      <alignment horizontal="center"/>
    </xf>
    <xf numFmtId="165" fontId="21" fillId="2" borderId="11" xfId="0" applyNumberFormat="1" applyFont="1" applyFill="1" applyBorder="1" applyAlignment="1">
      <alignment horizontal="center"/>
    </xf>
    <xf numFmtId="0" fontId="21" fillId="2" borderId="33" xfId="0" applyFont="1" applyFill="1" applyBorder="1"/>
    <xf numFmtId="0" fontId="21" fillId="2" borderId="34" xfId="0" applyNumberFormat="1" applyFont="1" applyFill="1" applyBorder="1" applyAlignment="1">
      <alignment horizontal="center"/>
    </xf>
    <xf numFmtId="166" fontId="21" fillId="2" borderId="14" xfId="0" applyNumberFormat="1" applyFont="1" applyFill="1" applyBorder="1" applyAlignment="1">
      <alignment horizontal="center"/>
    </xf>
    <xf numFmtId="0" fontId="21" fillId="2" borderId="35" xfId="0" applyFont="1" applyFill="1" applyBorder="1"/>
    <xf numFmtId="0" fontId="21" fillId="2" borderId="36" xfId="0" applyNumberFormat="1" applyFont="1" applyFill="1" applyBorder="1" applyAlignment="1">
      <alignment horizontal="center"/>
    </xf>
    <xf numFmtId="0" fontId="21" fillId="2" borderId="0" xfId="0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66" fontId="21" fillId="2" borderId="0" xfId="0" applyNumberFormat="1" applyFont="1" applyFill="1" applyBorder="1" applyAlignment="1">
      <alignment horizontal="center"/>
    </xf>
    <xf numFmtId="0" fontId="33" fillId="2" borderId="0" xfId="0" applyFont="1" applyFill="1"/>
    <xf numFmtId="49" fontId="33" fillId="2" borderId="0" xfId="0" applyNumberFormat="1" applyFont="1" applyFill="1"/>
    <xf numFmtId="0" fontId="0" fillId="2" borderId="0" xfId="0" applyFont="1" applyFill="1"/>
    <xf numFmtId="165" fontId="0" fillId="2" borderId="0" xfId="0" applyNumberFormat="1" applyFont="1" applyFill="1" applyBorder="1"/>
    <xf numFmtId="0" fontId="0" fillId="2" borderId="0" xfId="0" applyFont="1" applyFill="1" applyBorder="1"/>
    <xf numFmtId="0" fontId="9" fillId="2" borderId="0" xfId="0" applyFont="1" applyFill="1"/>
    <xf numFmtId="165" fontId="9" fillId="2" borderId="0" xfId="0" applyNumberFormat="1" applyFont="1" applyFill="1" applyBorder="1"/>
    <xf numFmtId="0" fontId="9" fillId="2" borderId="0" xfId="0" applyFont="1" applyFill="1" applyBorder="1"/>
    <xf numFmtId="0" fontId="21" fillId="2" borderId="0" xfId="0" applyFont="1" applyFill="1"/>
    <xf numFmtId="0" fontId="9" fillId="2" borderId="0" xfId="0" applyFont="1" applyFill="1" applyBorder="1" applyAlignment="1">
      <alignment horizontal="center"/>
    </xf>
    <xf numFmtId="0" fontId="36" fillId="2" borderId="0" xfId="0" applyFont="1" applyFill="1" applyBorder="1"/>
    <xf numFmtId="49" fontId="36" fillId="2" borderId="0" xfId="0" applyNumberFormat="1" applyFont="1" applyFill="1"/>
    <xf numFmtId="0" fontId="0" fillId="2" borderId="0" xfId="0" applyFont="1" applyFill="1" applyAlignment="1">
      <alignment horizontal="center"/>
    </xf>
    <xf numFmtId="0" fontId="2" fillId="2" borderId="13" xfId="0" applyFont="1" applyFill="1" applyBorder="1"/>
    <xf numFmtId="49" fontId="2" fillId="2" borderId="14" xfId="0" applyNumberFormat="1" applyFont="1" applyFill="1" applyBorder="1"/>
    <xf numFmtId="0" fontId="11" fillId="2" borderId="14" xfId="0" applyFont="1" applyFill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/>
    </xf>
    <xf numFmtId="0" fontId="37" fillId="2" borderId="0" xfId="0" applyFont="1" applyFill="1"/>
    <xf numFmtId="165" fontId="37" fillId="2" borderId="0" xfId="0" applyNumberFormat="1" applyFont="1" applyFill="1" applyBorder="1"/>
    <xf numFmtId="0" fontId="37" fillId="2" borderId="0" xfId="0" applyFont="1" applyFill="1" applyBorder="1"/>
    <xf numFmtId="0" fontId="2" fillId="2" borderId="13" xfId="0" applyNumberFormat="1" applyFont="1" applyFill="1" applyBorder="1" applyAlignment="1" applyProtection="1"/>
    <xf numFmtId="0" fontId="2" fillId="2" borderId="0" xfId="0" applyFont="1" applyFill="1"/>
    <xf numFmtId="0" fontId="2" fillId="2" borderId="0" xfId="0" applyFont="1" applyFill="1" applyBorder="1"/>
    <xf numFmtId="0" fontId="11" fillId="2" borderId="14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2" fillId="2" borderId="14" xfId="0" quotePrefix="1" applyNumberFormat="1" applyFont="1" applyFill="1" applyBorder="1"/>
    <xf numFmtId="2" fontId="11" fillId="2" borderId="14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0" xfId="0" applyFont="1" applyFill="1" applyBorder="1"/>
    <xf numFmtId="49" fontId="2" fillId="2" borderId="21" xfId="0" applyNumberFormat="1" applyFont="1" applyFill="1" applyBorder="1"/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0" fontId="2" fillId="2" borderId="21" xfId="0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2" borderId="33" xfId="0" applyNumberFormat="1" applyFont="1" applyFill="1" applyBorder="1"/>
    <xf numFmtId="49" fontId="2" fillId="2" borderId="34" xfId="0" applyNumberFormat="1" applyFont="1" applyFill="1" applyBorder="1" applyAlignment="1">
      <alignment horizontal="center"/>
    </xf>
    <xf numFmtId="165" fontId="2" fillId="2" borderId="11" xfId="0" applyNumberFormat="1" applyFont="1" applyFill="1" applyBorder="1" applyAlignment="1">
      <alignment horizontal="center"/>
    </xf>
    <xf numFmtId="0" fontId="2" fillId="2" borderId="33" xfId="0" applyFont="1" applyFill="1" applyBorder="1"/>
    <xf numFmtId="0" fontId="2" fillId="2" borderId="34" xfId="0" applyNumberFormat="1" applyFont="1" applyFill="1" applyBorder="1" applyAlignment="1">
      <alignment horizontal="center"/>
    </xf>
    <xf numFmtId="166" fontId="2" fillId="2" borderId="14" xfId="0" applyNumberFormat="1" applyFont="1" applyFill="1" applyBorder="1" applyAlignment="1">
      <alignment horizontal="center"/>
    </xf>
    <xf numFmtId="0" fontId="2" fillId="2" borderId="35" xfId="0" applyFont="1" applyFill="1" applyBorder="1"/>
    <xf numFmtId="0" fontId="2" fillId="2" borderId="36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0" fontId="39" fillId="2" borderId="0" xfId="0" applyFont="1" applyFill="1" applyBorder="1"/>
    <xf numFmtId="49" fontId="39" fillId="2" borderId="0" xfId="0" applyNumberFormat="1" applyFont="1" applyFill="1"/>
    <xf numFmtId="0" fontId="37" fillId="2" borderId="0" xfId="0" applyFont="1" applyFill="1" applyAlignment="1">
      <alignment horizontal="center"/>
    </xf>
    <xf numFmtId="165" fontId="33" fillId="2" borderId="0" xfId="0" applyNumberFormat="1" applyFont="1" applyFill="1" applyBorder="1"/>
    <xf numFmtId="0" fontId="33" fillId="2" borderId="0" xfId="0" applyFont="1" applyFill="1" applyBorder="1"/>
    <xf numFmtId="0" fontId="8" fillId="2" borderId="0" xfId="0" applyFont="1" applyFill="1"/>
    <xf numFmtId="165" fontId="8" fillId="2" borderId="0" xfId="0" applyNumberFormat="1" applyFont="1" applyFill="1" applyBorder="1"/>
    <xf numFmtId="0" fontId="8" fillId="2" borderId="0" xfId="0" applyFont="1" applyFill="1" applyBorder="1"/>
    <xf numFmtId="0" fontId="20" fillId="2" borderId="0" xfId="0" applyFont="1" applyFill="1"/>
    <xf numFmtId="0" fontId="8" fillId="2" borderId="0" xfId="0" applyFont="1" applyFill="1" applyBorder="1" applyAlignment="1">
      <alignment horizontal="center"/>
    </xf>
    <xf numFmtId="0" fontId="18" fillId="2" borderId="0" xfId="0" applyFont="1" applyFill="1" applyBorder="1"/>
    <xf numFmtId="49" fontId="18" fillId="2" borderId="0" xfId="0" applyNumberFormat="1" applyFont="1" applyFill="1"/>
    <xf numFmtId="0" fontId="17" fillId="2" borderId="0" xfId="0" applyFont="1" applyFill="1" applyAlignment="1">
      <alignment horizontal="center"/>
    </xf>
    <xf numFmtId="165" fontId="21" fillId="2" borderId="21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/>
    <xf numFmtId="49" fontId="4" fillId="2" borderId="0" xfId="0" applyNumberFormat="1" applyFont="1" applyFill="1" applyAlignment="1">
      <alignment horizontal="center"/>
    </xf>
    <xf numFmtId="165" fontId="9" fillId="2" borderId="0" xfId="0" applyNumberFormat="1" applyFont="1" applyFill="1" applyAlignment="1">
      <alignment vertical="center" wrapText="1"/>
    </xf>
    <xf numFmtId="165" fontId="20" fillId="2" borderId="34" xfId="0" applyNumberFormat="1" applyFont="1" applyFill="1" applyBorder="1" applyAlignment="1">
      <alignment horizontal="center"/>
    </xf>
    <xf numFmtId="0" fontId="33" fillId="2" borderId="34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20" fillId="2" borderId="14" xfId="0" applyFont="1" applyFill="1" applyBorder="1"/>
    <xf numFmtId="0" fontId="31" fillId="2" borderId="0" xfId="0" applyFont="1" applyFill="1" applyBorder="1" applyAlignment="1"/>
    <xf numFmtId="0" fontId="20" fillId="2" borderId="10" xfId="0" applyFont="1" applyFill="1" applyBorder="1"/>
    <xf numFmtId="49" fontId="20" fillId="2" borderId="11" xfId="0" applyNumberFormat="1" applyFont="1" applyFill="1" applyBorder="1"/>
    <xf numFmtId="0" fontId="24" fillId="2" borderId="11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2" fontId="20" fillId="2" borderId="36" xfId="0" applyNumberFormat="1" applyFont="1" applyFill="1" applyBorder="1" applyAlignment="1">
      <alignment horizontal="center"/>
    </xf>
    <xf numFmtId="2" fontId="20" fillId="2" borderId="21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0" fontId="24" fillId="2" borderId="11" xfId="0" applyFont="1" applyFill="1" applyBorder="1" applyAlignment="1">
      <alignment horizontal="center"/>
    </xf>
    <xf numFmtId="49" fontId="20" fillId="2" borderId="31" xfId="0" applyNumberFormat="1" applyFont="1" applyFill="1" applyBorder="1"/>
    <xf numFmtId="0" fontId="24" fillId="2" borderId="31" xfId="0" applyFont="1" applyFill="1" applyBorder="1" applyAlignment="1">
      <alignment horizontal="center"/>
    </xf>
    <xf numFmtId="2" fontId="8" fillId="2" borderId="31" xfId="0" applyNumberFormat="1" applyFont="1" applyFill="1" applyBorder="1" applyAlignment="1">
      <alignment horizontal="center"/>
    </xf>
    <xf numFmtId="2" fontId="8" fillId="2" borderId="38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2" borderId="38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2" fillId="2" borderId="10" xfId="0" applyFont="1" applyFill="1" applyBorder="1"/>
    <xf numFmtId="49" fontId="2" fillId="2" borderId="11" xfId="0" applyNumberFormat="1" applyFont="1" applyFill="1" applyBorder="1"/>
    <xf numFmtId="0" fontId="11" fillId="2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2" fillId="2" borderId="31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49" fontId="4" fillId="2" borderId="0" xfId="0" applyNumberFormat="1" applyFont="1" applyFill="1"/>
    <xf numFmtId="0" fontId="9" fillId="2" borderId="27" xfId="0" applyFont="1" applyFill="1" applyBorder="1" applyAlignment="1">
      <alignment horizontal="center"/>
    </xf>
    <xf numFmtId="2" fontId="2" fillId="2" borderId="36" xfId="0" applyNumberFormat="1" applyFont="1" applyFill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/>
    </xf>
    <xf numFmtId="0" fontId="4" fillId="2" borderId="32" xfId="0" applyFont="1" applyFill="1" applyBorder="1"/>
    <xf numFmtId="49" fontId="4" fillId="2" borderId="32" xfId="0" applyNumberFormat="1" applyFont="1" applyFill="1" applyBorder="1"/>
    <xf numFmtId="0" fontId="4" fillId="2" borderId="32" xfId="0" applyFont="1" applyFill="1" applyBorder="1" applyAlignment="1">
      <alignment horizontal="center"/>
    </xf>
    <xf numFmtId="165" fontId="4" fillId="2" borderId="32" xfId="0" applyNumberFormat="1" applyFont="1" applyFill="1" applyBorder="1" applyAlignment="1">
      <alignment horizontal="center"/>
    </xf>
    <xf numFmtId="165" fontId="4" fillId="2" borderId="33" xfId="0" applyNumberFormat="1" applyFont="1" applyFill="1" applyBorder="1"/>
    <xf numFmtId="49" fontId="4" fillId="2" borderId="34" xfId="0" applyNumberFormat="1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0" fontId="4" fillId="2" borderId="33" xfId="0" applyFont="1" applyFill="1" applyBorder="1"/>
    <xf numFmtId="0" fontId="4" fillId="2" borderId="34" xfId="0" applyNumberFormat="1" applyFont="1" applyFill="1" applyBorder="1" applyAlignment="1">
      <alignment horizontal="center"/>
    </xf>
    <xf numFmtId="166" fontId="4" fillId="2" borderId="14" xfId="0" applyNumberFormat="1" applyFont="1" applyFill="1" applyBorder="1" applyAlignment="1">
      <alignment horizontal="center"/>
    </xf>
    <xf numFmtId="0" fontId="4" fillId="2" borderId="35" xfId="0" applyFont="1" applyFill="1" applyBorder="1"/>
    <xf numFmtId="0" fontId="4" fillId="2" borderId="36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0" fillId="0" borderId="10" xfId="0" applyBorder="1"/>
    <xf numFmtId="2" fontId="0" fillId="0" borderId="12" xfId="0" applyNumberFormat="1" applyBorder="1" applyAlignment="1">
      <alignment horizontal="center"/>
    </xf>
    <xf numFmtId="0" fontId="0" fillId="0" borderId="11" xfId="0" applyBorder="1"/>
    <xf numFmtId="2" fontId="20" fillId="2" borderId="14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20" fillId="2" borderId="14" xfId="0" quotePrefix="1" applyNumberFormat="1" applyFont="1" applyFill="1" applyBorder="1" applyAlignment="1">
      <alignment horizontal="center"/>
    </xf>
    <xf numFmtId="2" fontId="20" fillId="2" borderId="35" xfId="0" quotePrefix="1" applyNumberFormat="1" applyFont="1" applyFill="1" applyBorder="1" applyAlignment="1">
      <alignment horizontal="center"/>
    </xf>
    <xf numFmtId="2" fontId="20" fillId="2" borderId="21" xfId="0" quotePrefix="1" applyNumberFormat="1" applyFont="1" applyFill="1" applyBorder="1" applyAlignment="1">
      <alignment horizontal="center"/>
    </xf>
    <xf numFmtId="2" fontId="20" fillId="2" borderId="11" xfId="0" quotePrefix="1" applyNumberFormat="1" applyFont="1" applyFill="1" applyBorder="1" applyAlignment="1">
      <alignment horizontal="center"/>
    </xf>
    <xf numFmtId="2" fontId="21" fillId="2" borderId="14" xfId="0" quotePrefix="1" applyNumberFormat="1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2" fontId="8" fillId="2" borderId="35" xfId="0" applyNumberFormat="1" applyFont="1" applyFill="1" applyBorder="1" applyAlignment="1">
      <alignment horizontal="center"/>
    </xf>
    <xf numFmtId="2" fontId="8" fillId="2" borderId="49" xfId="0" applyNumberFormat="1" applyFont="1" applyFill="1" applyBorder="1" applyAlignment="1">
      <alignment horizontal="center"/>
    </xf>
    <xf numFmtId="0" fontId="20" fillId="2" borderId="31" xfId="0" applyFont="1" applyFill="1" applyBorder="1"/>
    <xf numFmtId="0" fontId="31" fillId="2" borderId="31" xfId="0" applyFont="1" applyFill="1" applyBorder="1" applyAlignment="1"/>
    <xf numFmtId="165" fontId="20" fillId="2" borderId="48" xfId="0" applyNumberFormat="1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49" fontId="2" fillId="0" borderId="0" xfId="0" applyNumberFormat="1" applyFont="1" applyAlignment="1"/>
    <xf numFmtId="49" fontId="34" fillId="0" borderId="0" xfId="0" applyNumberFormat="1" applyFont="1" applyAlignment="1"/>
    <xf numFmtId="49" fontId="20" fillId="0" borderId="0" xfId="0" applyNumberFormat="1" applyFont="1" applyAlignment="1"/>
    <xf numFmtId="0" fontId="20" fillId="2" borderId="10" xfId="0" applyFont="1" applyFill="1" applyBorder="1" applyAlignment="1">
      <alignment horizontal="left"/>
    </xf>
    <xf numFmtId="0" fontId="20" fillId="2" borderId="11" xfId="0" applyFont="1" applyFill="1" applyBorder="1" applyAlignment="1">
      <alignment horizontal="left"/>
    </xf>
    <xf numFmtId="0" fontId="20" fillId="2" borderId="27" xfId="0" applyFont="1" applyFill="1" applyBorder="1"/>
    <xf numFmtId="0" fontId="5" fillId="2" borderId="37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2" fontId="20" fillId="2" borderId="36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1" xfId="0" applyNumberFormat="1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2" fontId="20" fillId="2" borderId="12" xfId="0" quotePrefix="1" applyNumberFormat="1" applyFont="1" applyFill="1" applyBorder="1" applyAlignment="1">
      <alignment horizontal="center"/>
    </xf>
    <xf numFmtId="2" fontId="20" fillId="2" borderId="15" xfId="0" quotePrefix="1" applyNumberFormat="1" applyFont="1" applyFill="1" applyBorder="1" applyAlignment="1">
      <alignment horizontal="center"/>
    </xf>
    <xf numFmtId="2" fontId="20" fillId="2" borderId="22" xfId="0" quotePrefix="1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2" fontId="20" fillId="2" borderId="36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1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0" fillId="2" borderId="14" xfId="0" applyNumberFormat="1" applyFont="1" applyFill="1" applyBorder="1" applyAlignment="1" applyProtection="1"/>
    <xf numFmtId="2" fontId="20" fillId="2" borderId="14" xfId="0" quotePrefix="1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2" fontId="20" fillId="2" borderId="14" xfId="0" quotePrefix="1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1" xfId="0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1" xfId="0" applyNumberFormat="1" applyFont="1" applyFill="1" applyBorder="1" applyAlignment="1">
      <alignment horizontal="center"/>
    </xf>
    <xf numFmtId="2" fontId="20" fillId="2" borderId="36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8" fillId="2" borderId="11" xfId="0" applyFont="1" applyFill="1" applyBorder="1" applyAlignment="1">
      <alignment horizontal="center"/>
    </xf>
    <xf numFmtId="2" fontId="20" fillId="2" borderId="14" xfId="0" quotePrefix="1" applyNumberFormat="1" applyFont="1" applyFill="1" applyBorder="1" applyAlignment="1">
      <alignment horizontal="center"/>
    </xf>
    <xf numFmtId="0" fontId="8" fillId="2" borderId="50" xfId="0" applyFont="1" applyFill="1" applyBorder="1" applyAlignment="1">
      <alignment horizontal="center"/>
    </xf>
    <xf numFmtId="0" fontId="8" fillId="2" borderId="51" xfId="0" applyFont="1" applyFill="1" applyBorder="1" applyAlignment="1">
      <alignment horizontal="center"/>
    </xf>
    <xf numFmtId="0" fontId="8" fillId="2" borderId="52" xfId="0" applyFont="1" applyFill="1" applyBorder="1" applyAlignment="1">
      <alignment horizontal="center"/>
    </xf>
    <xf numFmtId="165" fontId="8" fillId="2" borderId="0" xfId="0" applyNumberFormat="1" applyFont="1" applyFill="1" applyAlignment="1">
      <alignment horizontal="center"/>
    </xf>
    <xf numFmtId="0" fontId="49" fillId="0" borderId="0" xfId="0" applyFont="1"/>
    <xf numFmtId="0" fontId="49" fillId="0" borderId="0" xfId="0" applyFont="1" applyAlignment="1">
      <alignment wrapText="1"/>
    </xf>
    <xf numFmtId="2" fontId="20" fillId="2" borderId="14" xfId="0" applyNumberFormat="1" applyFont="1" applyFill="1" applyBorder="1" applyAlignment="1">
      <alignment horizontal="center"/>
    </xf>
    <xf numFmtId="165" fontId="33" fillId="2" borderId="0" xfId="0" applyNumberFormat="1" applyFont="1" applyFill="1"/>
    <xf numFmtId="0" fontId="9" fillId="0" borderId="53" xfId="0" applyFont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14" xfId="0" quotePrefix="1" applyNumberFormat="1" applyFont="1" applyFill="1" applyBorder="1" applyAlignment="1">
      <alignment horizontal="center"/>
    </xf>
    <xf numFmtId="165" fontId="20" fillId="0" borderId="0" xfId="0" applyNumberFormat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2" fontId="20" fillId="2" borderId="49" xfId="0" applyNumberFormat="1" applyFont="1" applyFill="1" applyBorder="1" applyAlignment="1">
      <alignment horizontal="center"/>
    </xf>
    <xf numFmtId="2" fontId="20" fillId="2" borderId="38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8" fillId="0" borderId="14" xfId="0" applyFont="1" applyBorder="1" applyAlignment="1">
      <alignment horizontal="center"/>
    </xf>
    <xf numFmtId="2" fontId="20" fillId="2" borderId="14" xfId="0" quotePrefix="1" applyNumberFormat="1" applyFont="1" applyFill="1" applyBorder="1" applyAlignment="1">
      <alignment horizontal="center"/>
    </xf>
    <xf numFmtId="49" fontId="20" fillId="2" borderId="14" xfId="0" applyNumberFormat="1" applyFont="1" applyFill="1" applyBorder="1" applyAlignment="1">
      <alignment horizontal="center"/>
    </xf>
    <xf numFmtId="0" fontId="20" fillId="2" borderId="14" xfId="0" applyNumberFormat="1" applyFont="1" applyFill="1" applyBorder="1" applyAlignment="1">
      <alignment horizontal="center"/>
    </xf>
    <xf numFmtId="0" fontId="20" fillId="0" borderId="14" xfId="0" applyNumberFormat="1" applyFont="1" applyBorder="1" applyAlignment="1">
      <alignment horizontal="center"/>
    </xf>
    <xf numFmtId="2" fontId="20" fillId="2" borderId="14" xfId="0" quotePrefix="1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1" xfId="0" applyNumberFormat="1" applyFont="1" applyFill="1" applyBorder="1" applyAlignment="1">
      <alignment horizontal="center"/>
    </xf>
    <xf numFmtId="2" fontId="20" fillId="2" borderId="15" xfId="0" applyNumberFormat="1" applyFont="1" applyFill="1" applyBorder="1" applyAlignment="1">
      <alignment horizontal="center"/>
    </xf>
    <xf numFmtId="2" fontId="20" fillId="2" borderId="42" xfId="0" applyNumberFormat="1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2" fontId="20" fillId="2" borderId="39" xfId="0" quotePrefix="1" applyNumberFormat="1" applyFont="1" applyFill="1" applyBorder="1" applyAlignment="1">
      <alignment horizontal="center"/>
    </xf>
    <xf numFmtId="2" fontId="20" fillId="2" borderId="39" xfId="0" applyNumberFormat="1" applyFont="1" applyFill="1" applyBorder="1" applyAlignment="1">
      <alignment horizontal="center"/>
    </xf>
    <xf numFmtId="2" fontId="20" fillId="2" borderId="36" xfId="0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4" xfId="0" applyFont="1" applyBorder="1" applyAlignment="1">
      <alignment vertical="center"/>
    </xf>
    <xf numFmtId="0" fontId="8" fillId="0" borderId="12" xfId="0" applyFont="1" applyBorder="1" applyAlignment="1">
      <alignment horizontal="center"/>
    </xf>
    <xf numFmtId="2" fontId="8" fillId="2" borderId="37" xfId="0" applyNumberFormat="1" applyFont="1" applyFill="1" applyBorder="1" applyAlignment="1">
      <alignment horizontal="center"/>
    </xf>
    <xf numFmtId="2" fontId="20" fillId="2" borderId="31" xfId="0" quotePrefix="1" applyNumberFormat="1" applyFont="1" applyFill="1" applyBorder="1" applyAlignment="1">
      <alignment horizontal="center"/>
    </xf>
    <xf numFmtId="2" fontId="21" fillId="2" borderId="11" xfId="0" applyNumberFormat="1" applyFont="1" applyFill="1" applyBorder="1" applyAlignment="1">
      <alignment horizontal="center"/>
    </xf>
    <xf numFmtId="165" fontId="17" fillId="2" borderId="0" xfId="0" applyNumberFormat="1" applyFont="1" applyFill="1"/>
    <xf numFmtId="165" fontId="8" fillId="2" borderId="0" xfId="0" applyNumberFormat="1" applyFont="1" applyFill="1" applyAlignment="1">
      <alignment horizontal="center"/>
    </xf>
    <xf numFmtId="0" fontId="51" fillId="2" borderId="0" xfId="0" applyFont="1" applyFill="1"/>
    <xf numFmtId="165" fontId="51" fillId="2" borderId="0" xfId="0" applyNumberFormat="1" applyFont="1" applyFill="1" applyBorder="1"/>
    <xf numFmtId="0" fontId="51" fillId="2" borderId="0" xfId="0" applyFont="1" applyFill="1" applyBorder="1"/>
    <xf numFmtId="165" fontId="50" fillId="2" borderId="14" xfId="0" applyNumberFormat="1" applyFont="1" applyFill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49" fontId="20" fillId="2" borderId="14" xfId="0" applyNumberFormat="1" applyFont="1" applyFill="1" applyBorder="1" applyAlignment="1">
      <alignment vertical="center"/>
    </xf>
    <xf numFmtId="49" fontId="8" fillId="0" borderId="0" xfId="0" applyNumberFormat="1" applyFont="1" applyAlignment="1"/>
    <xf numFmtId="165" fontId="20" fillId="2" borderId="13" xfId="0" applyNumberFormat="1" applyFont="1" applyFill="1" applyBorder="1"/>
    <xf numFmtId="166" fontId="20" fillId="2" borderId="15" xfId="0" applyNumberFormat="1" applyFont="1" applyFill="1" applyBorder="1" applyAlignment="1">
      <alignment horizontal="center"/>
    </xf>
    <xf numFmtId="0" fontId="20" fillId="0" borderId="13" xfId="0" applyFont="1" applyBorder="1"/>
    <xf numFmtId="166" fontId="20" fillId="0" borderId="15" xfId="0" applyNumberFormat="1" applyFont="1" applyBorder="1" applyAlignment="1">
      <alignment horizontal="center"/>
    </xf>
    <xf numFmtId="0" fontId="20" fillId="0" borderId="20" xfId="0" applyFont="1" applyBorder="1"/>
    <xf numFmtId="0" fontId="20" fillId="0" borderId="21" xfId="0" applyNumberFormat="1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166" fontId="20" fillId="0" borderId="22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21" fillId="2" borderId="15" xfId="0" quotePrefix="1" applyNumberFormat="1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2" fontId="21" fillId="2" borderId="22" xfId="0" quotePrefix="1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49" fontId="0" fillId="0" borderId="14" xfId="0" applyNumberFormat="1" applyBorder="1"/>
    <xf numFmtId="0" fontId="0" fillId="0" borderId="14" xfId="0" applyBorder="1" applyAlignment="1">
      <alignment horizontal="center"/>
    </xf>
    <xf numFmtId="0" fontId="8" fillId="0" borderId="35" xfId="0" applyFont="1" applyBorder="1" applyAlignment="1">
      <alignment horizontal="center"/>
    </xf>
    <xf numFmtId="49" fontId="34" fillId="0" borderId="19" xfId="0" applyNumberFormat="1" applyFont="1" applyBorder="1" applyAlignment="1"/>
    <xf numFmtId="49" fontId="40" fillId="0" borderId="15" xfId="0" applyNumberFormat="1" applyFont="1" applyBorder="1" applyAlignment="1"/>
    <xf numFmtId="49" fontId="20" fillId="0" borderId="15" xfId="0" applyNumberFormat="1" applyFont="1" applyBorder="1" applyAlignment="1"/>
    <xf numFmtId="0" fontId="55" fillId="2" borderId="0" xfId="0" applyFont="1" applyFill="1"/>
    <xf numFmtId="0" fontId="55" fillId="2" borderId="0" xfId="0" applyFont="1" applyFill="1" applyBorder="1"/>
    <xf numFmtId="49" fontId="28" fillId="2" borderId="14" xfId="0" applyNumberFormat="1" applyFont="1" applyFill="1" applyBorder="1"/>
    <xf numFmtId="0" fontId="24" fillId="2" borderId="13" xfId="0" applyNumberFormat="1" applyFont="1" applyFill="1" applyBorder="1" applyAlignment="1" applyProtection="1"/>
    <xf numFmtId="165" fontId="13" fillId="2" borderId="0" xfId="0" applyNumberFormat="1" applyFont="1" applyFill="1" applyAlignment="1">
      <alignment horizontal="center"/>
    </xf>
    <xf numFmtId="165" fontId="24" fillId="2" borderId="14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56" fillId="0" borderId="0" xfId="0" applyFont="1"/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left"/>
    </xf>
    <xf numFmtId="0" fontId="58" fillId="0" borderId="0" xfId="0" applyFont="1" applyFill="1" applyBorder="1" applyAlignment="1"/>
    <xf numFmtId="0" fontId="59" fillId="0" borderId="0" xfId="0" applyFont="1"/>
    <xf numFmtId="49" fontId="59" fillId="0" borderId="0" xfId="0" applyNumberFormat="1" applyFont="1" applyAlignme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58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58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49" fontId="0" fillId="0" borderId="14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165" fontId="60" fillId="2" borderId="14" xfId="0" applyNumberFormat="1" applyFont="1" applyFill="1" applyBorder="1" applyAlignment="1">
      <alignment horizontal="center"/>
    </xf>
    <xf numFmtId="49" fontId="0" fillId="0" borderId="0" xfId="0" applyNumberFormat="1" applyBorder="1"/>
    <xf numFmtId="0" fontId="9" fillId="0" borderId="25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165" fontId="20" fillId="2" borderId="12" xfId="0" applyNumberFormat="1" applyFont="1" applyFill="1" applyBorder="1" applyAlignment="1">
      <alignment horizontal="center"/>
    </xf>
    <xf numFmtId="165" fontId="20" fillId="2" borderId="43" xfId="0" applyNumberFormat="1" applyFont="1" applyFill="1" applyBorder="1" applyAlignment="1">
      <alignment horizontal="center"/>
    </xf>
    <xf numFmtId="0" fontId="61" fillId="0" borderId="33" xfId="0" applyFont="1" applyBorder="1" applyAlignment="1"/>
    <xf numFmtId="0" fontId="61" fillId="0" borderId="0" xfId="0" applyFont="1" applyAlignment="1"/>
    <xf numFmtId="0" fontId="0" fillId="0" borderId="0" xfId="0" applyAlignment="1">
      <alignment horizontal="center"/>
    </xf>
    <xf numFmtId="0" fontId="9" fillId="0" borderId="11" xfId="0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9" fillId="0" borderId="6" xfId="0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49" fillId="0" borderId="33" xfId="0" applyFont="1" applyBorder="1" applyAlignment="1">
      <alignment horizontal="left" wrapText="1"/>
    </xf>
    <xf numFmtId="0" fontId="49" fillId="0" borderId="0" xfId="0" applyFont="1" applyAlignment="1">
      <alignment horizontal="left" wrapText="1"/>
    </xf>
    <xf numFmtId="0" fontId="49" fillId="0" borderId="23" xfId="0" applyFont="1" applyBorder="1" applyAlignment="1">
      <alignment horizontal="left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165" fontId="9" fillId="2" borderId="26" xfId="0" applyNumberFormat="1" applyFont="1" applyFill="1" applyBorder="1" applyAlignment="1">
      <alignment horizontal="center"/>
    </xf>
    <xf numFmtId="165" fontId="9" fillId="2" borderId="27" xfId="0" applyNumberFormat="1" applyFont="1" applyFill="1" applyBorder="1" applyAlignment="1">
      <alignment horizontal="center"/>
    </xf>
    <xf numFmtId="0" fontId="47" fillId="2" borderId="7" xfId="0" applyFont="1" applyFill="1" applyBorder="1" applyAlignment="1">
      <alignment horizontal="center"/>
    </xf>
    <xf numFmtId="0" fontId="47" fillId="2" borderId="8" xfId="0" applyFont="1" applyFill="1" applyBorder="1" applyAlignment="1">
      <alignment horizontal="center"/>
    </xf>
    <xf numFmtId="0" fontId="47" fillId="2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34" fillId="0" borderId="14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49" fontId="20" fillId="0" borderId="14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0" fillId="0" borderId="31" xfId="0" applyNumberFormat="1" applyFont="1" applyBorder="1" applyAlignment="1">
      <alignment horizont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/>
    </xf>
    <xf numFmtId="0" fontId="47" fillId="0" borderId="8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165" fontId="8" fillId="2" borderId="26" xfId="0" applyNumberFormat="1" applyFont="1" applyFill="1" applyBorder="1" applyAlignment="1">
      <alignment horizontal="center"/>
    </xf>
    <xf numFmtId="165" fontId="8" fillId="2" borderId="27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31" fillId="2" borderId="7" xfId="0" applyFont="1" applyFill="1" applyBorder="1" applyAlignment="1">
      <alignment horizontal="center"/>
    </xf>
    <xf numFmtId="0" fontId="31" fillId="2" borderId="8" xfId="0" applyFont="1" applyFill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21" fillId="0" borderId="14" xfId="0" applyNumberFormat="1" applyFont="1" applyBorder="1" applyAlignment="1">
      <alignment horizontal="center"/>
    </xf>
    <xf numFmtId="165" fontId="48" fillId="2" borderId="33" xfId="0" applyNumberFormat="1" applyFont="1" applyFill="1" applyBorder="1" applyAlignment="1">
      <alignment horizontal="center"/>
    </xf>
    <xf numFmtId="165" fontId="48" fillId="2" borderId="0" xfId="0" applyNumberFormat="1" applyFont="1" applyFill="1" applyAlignment="1">
      <alignment horizontal="center"/>
    </xf>
    <xf numFmtId="0" fontId="33" fillId="0" borderId="0" xfId="0" applyFont="1" applyAlignment="1">
      <alignment horizontal="center"/>
    </xf>
    <xf numFmtId="49" fontId="34" fillId="0" borderId="0" xfId="0" applyNumberFormat="1" applyFont="1" applyAlignment="1">
      <alignment horizontal="center"/>
    </xf>
    <xf numFmtId="49" fontId="40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1" fillId="2" borderId="2" xfId="0" applyFont="1" applyFill="1" applyBorder="1" applyAlignment="1">
      <alignment horizontal="center"/>
    </xf>
    <xf numFmtId="0" fontId="31" fillId="2" borderId="2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/>
    </xf>
    <xf numFmtId="49" fontId="52" fillId="0" borderId="14" xfId="0" applyNumberFormat="1" applyFont="1" applyBorder="1" applyAlignment="1">
      <alignment horizontal="left"/>
    </xf>
    <xf numFmtId="49" fontId="0" fillId="0" borderId="38" xfId="0" applyNumberFormat="1" applyBorder="1" applyAlignment="1">
      <alignment horizontal="center"/>
    </xf>
    <xf numFmtId="49" fontId="0" fillId="0" borderId="55" xfId="0" applyNumberFormat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65" fontId="3" fillId="2" borderId="26" xfId="0" applyNumberFormat="1" applyFont="1" applyFill="1" applyBorder="1" applyAlignment="1">
      <alignment horizontal="center"/>
    </xf>
    <xf numFmtId="165" fontId="3" fillId="2" borderId="27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49" fontId="34" fillId="0" borderId="38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6" xfId="0" applyBorder="1" applyAlignment="1">
      <alignment horizontal="center"/>
    </xf>
    <xf numFmtId="49" fontId="20" fillId="0" borderId="38" xfId="0" applyNumberFormat="1" applyFont="1" applyBorder="1" applyAlignment="1">
      <alignment horizontal="center"/>
    </xf>
    <xf numFmtId="49" fontId="52" fillId="0" borderId="38" xfId="0" applyNumberFormat="1" applyFont="1" applyBorder="1" applyAlignment="1">
      <alignment horizontal="center"/>
    </xf>
    <xf numFmtId="49" fontId="52" fillId="0" borderId="55" xfId="0" applyNumberFormat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49" fontId="21" fillId="0" borderId="0" xfId="0" applyNumberFormat="1" applyFont="1" applyAlignment="1">
      <alignment horizontal="left"/>
    </xf>
    <xf numFmtId="0" fontId="8" fillId="2" borderId="2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49" fontId="52" fillId="0" borderId="0" xfId="0" applyNumberFormat="1" applyFont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/>
    </xf>
    <xf numFmtId="0" fontId="30" fillId="2" borderId="25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/>
    </xf>
    <xf numFmtId="0" fontId="30" fillId="2" borderId="8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165" fontId="9" fillId="2" borderId="0" xfId="0" applyNumberFormat="1" applyFont="1" applyFill="1" applyAlignment="1">
      <alignment horizontal="left"/>
    </xf>
    <xf numFmtId="49" fontId="2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165" fontId="9" fillId="2" borderId="0" xfId="0" applyNumberFormat="1" applyFont="1" applyFill="1" applyAlignment="1">
      <alignment horizontal="left" vertical="center" wrapText="1"/>
    </xf>
    <xf numFmtId="0" fontId="0" fillId="0" borderId="34" xfId="0" applyBorder="1" applyAlignment="1">
      <alignment horizontal="center"/>
    </xf>
    <xf numFmtId="49" fontId="20" fillId="0" borderId="0" xfId="0" applyNumberFormat="1" applyFont="1" applyAlignment="1">
      <alignment horizontal="left"/>
    </xf>
    <xf numFmtId="0" fontId="8" fillId="0" borderId="2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0" fontId="47" fillId="2" borderId="1" xfId="0" applyFont="1" applyFill="1" applyBorder="1" applyAlignment="1">
      <alignment horizontal="center"/>
    </xf>
    <xf numFmtId="0" fontId="47" fillId="2" borderId="2" xfId="0" applyFont="1" applyFill="1" applyBorder="1" applyAlignment="1">
      <alignment horizontal="center"/>
    </xf>
    <xf numFmtId="0" fontId="47" fillId="2" borderId="25" xfId="0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left" wrapText="1"/>
    </xf>
    <xf numFmtId="49" fontId="34" fillId="0" borderId="0" xfId="0" applyNumberFormat="1" applyFont="1" applyBorder="1" applyAlignment="1">
      <alignment horizontal="center"/>
    </xf>
    <xf numFmtId="49" fontId="40" fillId="0" borderId="14" xfId="0" applyNumberFormat="1" applyFont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31" fillId="0" borderId="14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48" fillId="0" borderId="38" xfId="0" applyFont="1" applyBorder="1" applyAlignment="1">
      <alignment horizontal="center" vertical="center"/>
    </xf>
    <xf numFmtId="0" fontId="48" fillId="0" borderId="55" xfId="0" applyFont="1" applyBorder="1" applyAlignment="1">
      <alignment horizontal="center" vertical="center"/>
    </xf>
    <xf numFmtId="0" fontId="48" fillId="0" borderId="42" xfId="0" applyFont="1" applyBorder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165" fontId="8" fillId="2" borderId="11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165" fontId="8" fillId="2" borderId="23" xfId="0" applyNumberFormat="1" applyFont="1" applyFill="1" applyBorder="1" applyAlignment="1">
      <alignment horizontal="center"/>
    </xf>
    <xf numFmtId="165" fontId="8" fillId="2" borderId="0" xfId="0" applyNumberFormat="1" applyFont="1" applyFill="1" applyAlignment="1">
      <alignment horizontal="center"/>
    </xf>
    <xf numFmtId="0" fontId="9" fillId="0" borderId="14" xfId="0" applyFont="1" applyBorder="1" applyAlignment="1">
      <alignment horizontal="center"/>
    </xf>
    <xf numFmtId="0" fontId="41" fillId="0" borderId="14" xfId="0" applyFont="1" applyBorder="1" applyAlignment="1">
      <alignment horizontal="center"/>
    </xf>
    <xf numFmtId="0" fontId="54" fillId="0" borderId="38" xfId="0" applyFont="1" applyBorder="1" applyAlignment="1">
      <alignment horizontal="center" vertical="center" wrapText="1"/>
    </xf>
    <xf numFmtId="0" fontId="54" fillId="0" borderId="55" xfId="0" applyFont="1" applyBorder="1" applyAlignment="1">
      <alignment horizontal="center" vertical="center" wrapText="1"/>
    </xf>
    <xf numFmtId="0" fontId="54" fillId="0" borderId="42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165" fontId="8" fillId="2" borderId="14" xfId="0" applyNumberFormat="1" applyFont="1" applyFill="1" applyBorder="1" applyAlignment="1">
      <alignment horizontal="center"/>
    </xf>
    <xf numFmtId="165" fontId="8" fillId="2" borderId="15" xfId="0" applyNumberFormat="1" applyFont="1" applyFill="1" applyBorder="1" applyAlignment="1">
      <alignment horizontal="center"/>
    </xf>
    <xf numFmtId="49" fontId="34" fillId="0" borderId="18" xfId="0" applyNumberFormat="1" applyFont="1" applyBorder="1" applyAlignment="1">
      <alignment horizontal="center"/>
    </xf>
    <xf numFmtId="0" fontId="47" fillId="0" borderId="13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49" fontId="52" fillId="0" borderId="14" xfId="0" applyNumberFormat="1" applyFont="1" applyBorder="1" applyAlignment="1">
      <alignment horizontal="center"/>
    </xf>
    <xf numFmtId="0" fontId="48" fillId="0" borderId="13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 wrapText="1"/>
    </xf>
    <xf numFmtId="0" fontId="47" fillId="0" borderId="56" xfId="0" applyFont="1" applyBorder="1" applyAlignment="1">
      <alignment horizontal="center" vertical="center" wrapText="1"/>
    </xf>
    <xf numFmtId="0" fontId="47" fillId="0" borderId="5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31" fillId="2" borderId="4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3" fillId="0" borderId="14" xfId="0" applyFont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49" fontId="34" fillId="0" borderId="34" xfId="0" applyNumberFormat="1" applyFont="1" applyBorder="1" applyAlignment="1">
      <alignment horizontal="center"/>
    </xf>
    <xf numFmtId="49" fontId="34" fillId="0" borderId="3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4" fillId="2" borderId="7" xfId="0" applyFont="1" applyFill="1" applyBorder="1" applyAlignment="1">
      <alignment horizontal="center"/>
    </xf>
    <xf numFmtId="0" fontId="54" fillId="2" borderId="8" xfId="0" applyFont="1" applyFill="1" applyBorder="1" applyAlignment="1">
      <alignment horizontal="center"/>
    </xf>
    <xf numFmtId="0" fontId="54" fillId="2" borderId="2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5" fontId="5" fillId="2" borderId="26" xfId="0" applyNumberFormat="1" applyFont="1" applyFill="1" applyBorder="1" applyAlignment="1">
      <alignment horizontal="center"/>
    </xf>
    <xf numFmtId="165" fontId="5" fillId="2" borderId="2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65" fontId="5" fillId="2" borderId="23" xfId="0" applyNumberFormat="1" applyFont="1" applyFill="1" applyBorder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47" fillId="0" borderId="1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7" fillId="0" borderId="2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49" fontId="45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0</xdr:row>
      <xdr:rowOff>142875</xdr:rowOff>
    </xdr:from>
    <xdr:to>
      <xdr:col>8</xdr:col>
      <xdr:colOff>1133475</xdr:colOff>
      <xdr:row>3</xdr:row>
      <xdr:rowOff>5628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077450" y="142875"/>
          <a:ext cx="1009650" cy="986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095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46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629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1133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971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1514474</xdr:colOff>
      <xdr:row>3</xdr:row>
      <xdr:rowOff>84718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8943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133351</xdr:colOff>
      <xdr:row>0</xdr:row>
      <xdr:rowOff>76200</xdr:rowOff>
    </xdr:from>
    <xdr:to>
      <xdr:col>8</xdr:col>
      <xdr:colOff>1381126</xdr:colOff>
      <xdr:row>4</xdr:row>
      <xdr:rowOff>66675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91751" y="76200"/>
          <a:ext cx="12477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680085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15150" y="744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15150" y="7610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621792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1143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1371599</xdr:colOff>
      <xdr:row>4</xdr:row>
      <xdr:rowOff>48501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71599" cy="1086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746760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190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8943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8943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164524</xdr:colOff>
      <xdr:row>0</xdr:row>
      <xdr:rowOff>111702</xdr:rowOff>
    </xdr:from>
    <xdr:to>
      <xdr:col>9</xdr:col>
      <xdr:colOff>25977</xdr:colOff>
      <xdr:row>3</xdr:row>
      <xdr:rowOff>63035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602933" y="111702"/>
          <a:ext cx="978476" cy="1016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1609725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409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1548765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170197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90675" cy="1265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1609725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60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791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60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791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791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60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791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791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60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791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60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791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791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60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791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791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266699</xdr:colOff>
      <xdr:row>0</xdr:row>
      <xdr:rowOff>85726</xdr:rowOff>
    </xdr:from>
    <xdr:to>
      <xdr:col>8</xdr:col>
      <xdr:colOff>1628774</xdr:colOff>
      <xdr:row>3</xdr:row>
      <xdr:rowOff>114559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372724" y="85726"/>
          <a:ext cx="1362075" cy="1133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33528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3</xdr:row>
      <xdr:rowOff>166242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66875" cy="127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161926</xdr:rowOff>
    </xdr:from>
    <xdr:to>
      <xdr:col>8</xdr:col>
      <xdr:colOff>1400175</xdr:colOff>
      <xdr:row>3</xdr:row>
      <xdr:rowOff>81331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25075" y="161926"/>
          <a:ext cx="1266825" cy="107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2</xdr:row>
      <xdr:rowOff>124225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38275" cy="108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873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873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873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0</xdr:row>
      <xdr:rowOff>85724</xdr:rowOff>
    </xdr:from>
    <xdr:to>
      <xdr:col>8</xdr:col>
      <xdr:colOff>1600200</xdr:colOff>
      <xdr:row>4</xdr:row>
      <xdr:rowOff>38968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553700" y="85724"/>
          <a:ext cx="1285875" cy="1172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228600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45720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4</xdr:row>
      <xdr:rowOff>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001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228600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34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34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85725</xdr:rowOff>
    </xdr:from>
    <xdr:to>
      <xdr:col>8</xdr:col>
      <xdr:colOff>1638300</xdr:colOff>
      <xdr:row>3</xdr:row>
      <xdr:rowOff>104775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058525" y="85725"/>
          <a:ext cx="13525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579120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481584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1676400</xdr:colOff>
      <xdr:row>4</xdr:row>
      <xdr:rowOff>57286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76400" cy="1314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579120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34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34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9525</xdr:colOff>
      <xdr:row>30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34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34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34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9525</xdr:colOff>
      <xdr:row>51</xdr:row>
      <xdr:rowOff>9525</xdr:rowOff>
    </xdr:to>
    <xdr:pic>
      <xdr:nvPicPr>
        <xdr:cNvPr id="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9525</xdr:colOff>
      <xdr:row>51</xdr:row>
      <xdr:rowOff>9525</xdr:rowOff>
    </xdr:to>
    <xdr:pic>
      <xdr:nvPicPr>
        <xdr:cNvPr id="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9525</xdr:colOff>
      <xdr:row>57</xdr:row>
      <xdr:rowOff>9525</xdr:rowOff>
    </xdr:to>
    <xdr:pic>
      <xdr:nvPicPr>
        <xdr:cNvPr id="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34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9525</xdr:colOff>
      <xdr:row>59</xdr:row>
      <xdr:rowOff>9525</xdr:rowOff>
    </xdr:to>
    <xdr:pic>
      <xdr:nvPicPr>
        <xdr:cNvPr id="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9525</xdr:colOff>
      <xdr:row>59</xdr:row>
      <xdr:rowOff>9525</xdr:rowOff>
    </xdr:to>
    <xdr:pic>
      <xdr:nvPicPr>
        <xdr:cNvPr id="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9525</xdr:colOff>
      <xdr:row>61</xdr:row>
      <xdr:rowOff>9525</xdr:rowOff>
    </xdr:to>
    <xdr:pic>
      <xdr:nvPicPr>
        <xdr:cNvPr id="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34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</xdr:colOff>
      <xdr:row>63</xdr:row>
      <xdr:rowOff>9525</xdr:rowOff>
    </xdr:to>
    <xdr:pic>
      <xdr:nvPicPr>
        <xdr:cNvPr id="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</xdr:colOff>
      <xdr:row>63</xdr:row>
      <xdr:rowOff>9525</xdr:rowOff>
    </xdr:to>
    <xdr:pic>
      <xdr:nvPicPr>
        <xdr:cNvPr id="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34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9525</xdr:rowOff>
    </xdr:to>
    <xdr:pic>
      <xdr:nvPicPr>
        <xdr:cNvPr id="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34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9525</xdr:rowOff>
    </xdr:to>
    <xdr:pic>
      <xdr:nvPicPr>
        <xdr:cNvPr id="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9525</xdr:rowOff>
    </xdr:to>
    <xdr:pic>
      <xdr:nvPicPr>
        <xdr:cNvPr id="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9525</xdr:rowOff>
    </xdr:to>
    <xdr:pic>
      <xdr:nvPicPr>
        <xdr:cNvPr id="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34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9525</xdr:rowOff>
    </xdr:to>
    <xdr:pic>
      <xdr:nvPicPr>
        <xdr:cNvPr id="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9525</xdr:rowOff>
    </xdr:to>
    <xdr:pic>
      <xdr:nvPicPr>
        <xdr:cNvPr id="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4563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4563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4763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4763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9525</xdr:colOff>
      <xdr:row>52</xdr:row>
      <xdr:rowOff>9525</xdr:rowOff>
    </xdr:to>
    <xdr:pic>
      <xdr:nvPicPr>
        <xdr:cNvPr id="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0744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9525</xdr:colOff>
      <xdr:row>52</xdr:row>
      <xdr:rowOff>9525</xdr:rowOff>
    </xdr:to>
    <xdr:pic>
      <xdr:nvPicPr>
        <xdr:cNvPr id="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0744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85725</xdr:rowOff>
    </xdr:from>
    <xdr:to>
      <xdr:col>8</xdr:col>
      <xdr:colOff>1638300</xdr:colOff>
      <xdr:row>3</xdr:row>
      <xdr:rowOff>104775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439400" y="85725"/>
          <a:ext cx="8953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1569720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225552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1472184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2329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2</xdr:row>
      <xdr:rowOff>47761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76400" cy="1314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1569720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225552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4914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5314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5314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571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6115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6115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9525</xdr:colOff>
      <xdr:row>30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651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691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691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7115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7515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7515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034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9525</xdr:colOff>
      <xdr:row>51</xdr:row>
      <xdr:rowOff>9525</xdr:rowOff>
    </xdr:to>
    <xdr:pic>
      <xdr:nvPicPr>
        <xdr:cNvPr id="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0744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9525</xdr:colOff>
      <xdr:row>51</xdr:row>
      <xdr:rowOff>9525</xdr:rowOff>
    </xdr:to>
    <xdr:pic>
      <xdr:nvPicPr>
        <xdr:cNvPr id="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0744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9525</xdr:colOff>
      <xdr:row>57</xdr:row>
      <xdr:rowOff>9525</xdr:rowOff>
    </xdr:to>
    <xdr:pic>
      <xdr:nvPicPr>
        <xdr:cNvPr id="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1934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9525</xdr:colOff>
      <xdr:row>59</xdr:row>
      <xdr:rowOff>9525</xdr:rowOff>
    </xdr:to>
    <xdr:pic>
      <xdr:nvPicPr>
        <xdr:cNvPr id="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2334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9525</xdr:colOff>
      <xdr:row>59</xdr:row>
      <xdr:rowOff>9525</xdr:rowOff>
    </xdr:to>
    <xdr:pic>
      <xdr:nvPicPr>
        <xdr:cNvPr id="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2334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9525</xdr:colOff>
      <xdr:row>61</xdr:row>
      <xdr:rowOff>9525</xdr:rowOff>
    </xdr:to>
    <xdr:pic>
      <xdr:nvPicPr>
        <xdr:cNvPr id="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</xdr:colOff>
      <xdr:row>63</xdr:row>
      <xdr:rowOff>9525</xdr:rowOff>
    </xdr:to>
    <xdr:pic>
      <xdr:nvPicPr>
        <xdr:cNvPr id="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3134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</xdr:colOff>
      <xdr:row>63</xdr:row>
      <xdr:rowOff>9525</xdr:rowOff>
    </xdr:to>
    <xdr:pic>
      <xdr:nvPicPr>
        <xdr:cNvPr id="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3134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416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4563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4563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9525</xdr:rowOff>
    </xdr:to>
    <xdr:pic>
      <xdr:nvPicPr>
        <xdr:cNvPr id="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5754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9525</xdr:rowOff>
    </xdr:to>
    <xdr:pic>
      <xdr:nvPicPr>
        <xdr:cNvPr id="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616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9525</xdr:rowOff>
    </xdr:to>
    <xdr:pic>
      <xdr:nvPicPr>
        <xdr:cNvPr id="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616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9525</xdr:rowOff>
    </xdr:to>
    <xdr:pic>
      <xdr:nvPicPr>
        <xdr:cNvPr id="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5754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9525</xdr:rowOff>
    </xdr:to>
    <xdr:pic>
      <xdr:nvPicPr>
        <xdr:cNvPr id="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616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9525</xdr:rowOff>
    </xdr:to>
    <xdr:pic>
      <xdr:nvPicPr>
        <xdr:cNvPr id="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616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4763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4763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496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496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9525</xdr:colOff>
      <xdr:row>52</xdr:row>
      <xdr:rowOff>9525</xdr:rowOff>
    </xdr:to>
    <xdr:pic>
      <xdr:nvPicPr>
        <xdr:cNvPr id="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0944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9525</xdr:colOff>
      <xdr:row>52</xdr:row>
      <xdr:rowOff>9525</xdr:rowOff>
    </xdr:to>
    <xdr:pic>
      <xdr:nvPicPr>
        <xdr:cNvPr id="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0944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0</xdr:row>
      <xdr:rowOff>95249</xdr:rowOff>
    </xdr:from>
    <xdr:to>
      <xdr:col>8</xdr:col>
      <xdr:colOff>1143000</xdr:colOff>
      <xdr:row>4</xdr:row>
      <xdr:rowOff>92510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058400" y="95249"/>
          <a:ext cx="1066800" cy="1197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1485899</xdr:colOff>
      <xdr:row>4</xdr:row>
      <xdr:rowOff>8890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85899" cy="120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200024</xdr:colOff>
      <xdr:row>0</xdr:row>
      <xdr:rowOff>85725</xdr:rowOff>
    </xdr:from>
    <xdr:to>
      <xdr:col>8</xdr:col>
      <xdr:colOff>1314449</xdr:colOff>
      <xdr:row>3</xdr:row>
      <xdr:rowOff>152400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705974" y="85725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3</xdr:row>
      <xdr:rowOff>95249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33500" cy="1019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791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</xdr:colOff>
      <xdr:row>45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</xdr:colOff>
      <xdr:row>45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9525</xdr:colOff>
      <xdr:row>73</xdr:row>
      <xdr:rowOff>9525</xdr:rowOff>
    </xdr:to>
    <xdr:pic>
      <xdr:nvPicPr>
        <xdr:cNvPr id="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9525</xdr:colOff>
      <xdr:row>73</xdr:row>
      <xdr:rowOff>9525</xdr:rowOff>
    </xdr:to>
    <xdr:pic>
      <xdr:nvPicPr>
        <xdr:cNvPr id="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9525</xdr:colOff>
      <xdr:row>75</xdr:row>
      <xdr:rowOff>9525</xdr:rowOff>
    </xdr:to>
    <xdr:pic>
      <xdr:nvPicPr>
        <xdr:cNvPr id="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9525</xdr:colOff>
      <xdr:row>75</xdr:row>
      <xdr:rowOff>9525</xdr:rowOff>
    </xdr:to>
    <xdr:pic>
      <xdr:nvPicPr>
        <xdr:cNvPr id="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9525</xdr:rowOff>
    </xdr:to>
    <xdr:pic>
      <xdr:nvPicPr>
        <xdr:cNvPr id="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9525</xdr:rowOff>
    </xdr:to>
    <xdr:pic>
      <xdr:nvPicPr>
        <xdr:cNvPr id="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0</xdr:row>
      <xdr:rowOff>104776</xdr:rowOff>
    </xdr:from>
    <xdr:to>
      <xdr:col>8</xdr:col>
      <xdr:colOff>1143001</xdr:colOff>
      <xdr:row>3</xdr:row>
      <xdr:rowOff>197015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487025" y="104776"/>
          <a:ext cx="1000126" cy="1073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33528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3</xdr:row>
      <xdr:rowOff>190500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33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361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361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381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381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01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01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21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21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411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411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61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61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361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361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381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381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9525</xdr:rowOff>
    </xdr:to>
    <xdr:pic>
      <xdr:nvPicPr>
        <xdr:cNvPr id="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01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9525</xdr:rowOff>
    </xdr:to>
    <xdr:pic>
      <xdr:nvPicPr>
        <xdr:cNvPr id="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01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9525</xdr:colOff>
      <xdr:row>30</xdr:row>
      <xdr:rowOff>9525</xdr:rowOff>
    </xdr:to>
    <xdr:pic>
      <xdr:nvPicPr>
        <xdr:cNvPr id="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21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9525</xdr:colOff>
      <xdr:row>30</xdr:row>
      <xdr:rowOff>9525</xdr:rowOff>
    </xdr:to>
    <xdr:pic>
      <xdr:nvPicPr>
        <xdr:cNvPr id="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21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9525</xdr:colOff>
      <xdr:row>31</xdr:row>
      <xdr:rowOff>9525</xdr:rowOff>
    </xdr:to>
    <xdr:pic>
      <xdr:nvPicPr>
        <xdr:cNvPr id="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411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9525</xdr:colOff>
      <xdr:row>31</xdr:row>
      <xdr:rowOff>9525</xdr:rowOff>
    </xdr:to>
    <xdr:pic>
      <xdr:nvPicPr>
        <xdr:cNvPr id="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411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61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61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0</xdr:row>
      <xdr:rowOff>85725</xdr:rowOff>
    </xdr:from>
    <xdr:to>
      <xdr:col>8</xdr:col>
      <xdr:colOff>1628775</xdr:colOff>
      <xdr:row>4</xdr:row>
      <xdr:rowOff>31062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696700" y="85725"/>
          <a:ext cx="1438275" cy="1135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243840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48768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4</xdr:row>
      <xdr:rowOff>38099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19250" cy="12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243840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385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385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385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385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385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385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385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385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385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385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6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6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6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6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6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6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6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6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6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6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1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1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1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1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1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1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1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1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1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1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1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1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1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1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1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1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1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1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1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76" name="Picture 137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98" name="Picture 169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171451</xdr:colOff>
      <xdr:row>0</xdr:row>
      <xdr:rowOff>171450</xdr:rowOff>
    </xdr:from>
    <xdr:to>
      <xdr:col>8</xdr:col>
      <xdr:colOff>1358591</xdr:colOff>
      <xdr:row>3</xdr:row>
      <xdr:rowOff>190500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220326" y="171450"/>
          <a:ext cx="118714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512445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414909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4</xdr:row>
      <xdr:rowOff>57150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525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512445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</xdr:colOff>
      <xdr:row>45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9229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9229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9229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9229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9229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9525</xdr:colOff>
      <xdr:row>59</xdr:row>
      <xdr:rowOff>9525</xdr:rowOff>
    </xdr:to>
    <xdr:pic>
      <xdr:nvPicPr>
        <xdr:cNvPr id="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90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9525</xdr:rowOff>
    </xdr:to>
    <xdr:pic>
      <xdr:nvPicPr>
        <xdr:cNvPr id="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9229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</xdr:colOff>
      <xdr:row>62</xdr:row>
      <xdr:rowOff>9525</xdr:rowOff>
    </xdr:to>
    <xdr:pic>
      <xdr:nvPicPr>
        <xdr:cNvPr id="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90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</xdr:colOff>
      <xdr:row>63</xdr:row>
      <xdr:rowOff>9525</xdr:rowOff>
    </xdr:to>
    <xdr:pic>
      <xdr:nvPicPr>
        <xdr:cNvPr id="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9229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</xdr:colOff>
      <xdr:row>62</xdr:row>
      <xdr:rowOff>9525</xdr:rowOff>
    </xdr:to>
    <xdr:pic>
      <xdr:nvPicPr>
        <xdr:cNvPr id="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90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</xdr:colOff>
      <xdr:row>63</xdr:row>
      <xdr:rowOff>9525</xdr:rowOff>
    </xdr:to>
    <xdr:pic>
      <xdr:nvPicPr>
        <xdr:cNvPr id="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9229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128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128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9525</xdr:colOff>
      <xdr:row>75</xdr:row>
      <xdr:rowOff>9525</xdr:rowOff>
    </xdr:to>
    <xdr:pic>
      <xdr:nvPicPr>
        <xdr:cNvPr id="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128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9525</xdr:colOff>
      <xdr:row>75</xdr:row>
      <xdr:rowOff>9525</xdr:rowOff>
    </xdr:to>
    <xdr:pic>
      <xdr:nvPicPr>
        <xdr:cNvPr id="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128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9525</xdr:rowOff>
    </xdr:to>
    <xdr:pic>
      <xdr:nvPicPr>
        <xdr:cNvPr id="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128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9525</xdr:rowOff>
    </xdr:to>
    <xdr:pic>
      <xdr:nvPicPr>
        <xdr:cNvPr id="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128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9525</xdr:colOff>
      <xdr:row>77</xdr:row>
      <xdr:rowOff>9525</xdr:rowOff>
    </xdr:to>
    <xdr:pic>
      <xdr:nvPicPr>
        <xdr:cNvPr id="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128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9525</xdr:colOff>
      <xdr:row>77</xdr:row>
      <xdr:rowOff>9525</xdr:rowOff>
    </xdr:to>
    <xdr:pic>
      <xdr:nvPicPr>
        <xdr:cNvPr id="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128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9525</xdr:colOff>
      <xdr:row>77</xdr:row>
      <xdr:rowOff>9525</xdr:rowOff>
    </xdr:to>
    <xdr:pic>
      <xdr:nvPicPr>
        <xdr:cNvPr id="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128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9525</xdr:colOff>
      <xdr:row>77</xdr:row>
      <xdr:rowOff>9525</xdr:rowOff>
    </xdr:to>
    <xdr:pic>
      <xdr:nvPicPr>
        <xdr:cNvPr id="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128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200024</xdr:colOff>
      <xdr:row>0</xdr:row>
      <xdr:rowOff>171450</xdr:rowOff>
    </xdr:from>
    <xdr:to>
      <xdr:col>8</xdr:col>
      <xdr:colOff>1400175</xdr:colOff>
      <xdr:row>4</xdr:row>
      <xdr:rowOff>28575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25074" y="171450"/>
          <a:ext cx="1200151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24384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1504951</xdr:colOff>
      <xdr:row>4</xdr:row>
      <xdr:rowOff>47624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" y="0"/>
          <a:ext cx="150495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1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1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1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1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1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1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1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1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1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104776</xdr:colOff>
      <xdr:row>0</xdr:row>
      <xdr:rowOff>57150</xdr:rowOff>
    </xdr:from>
    <xdr:to>
      <xdr:col>8</xdr:col>
      <xdr:colOff>1457325</xdr:colOff>
      <xdr:row>4</xdr:row>
      <xdr:rowOff>66675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544051" y="57150"/>
          <a:ext cx="1352549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60960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12192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4</xdr:row>
      <xdr:rowOff>47625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478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60960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1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1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1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1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1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1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1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1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1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3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3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3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3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3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3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3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3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3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3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3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3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3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3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3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3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3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3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3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3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5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5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5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5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5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5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5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5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5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6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6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6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6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6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6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6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6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6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6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6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6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6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6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6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6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6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6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6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6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8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8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8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8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8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8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8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8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8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8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8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0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0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0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0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0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0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0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0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0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0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0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0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0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0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0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0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0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0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0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0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2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2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2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2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2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2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2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2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2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0</xdr:row>
      <xdr:rowOff>85725</xdr:rowOff>
    </xdr:from>
    <xdr:to>
      <xdr:col>8</xdr:col>
      <xdr:colOff>1457325</xdr:colOff>
      <xdr:row>3</xdr:row>
      <xdr:rowOff>133350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372725" y="85725"/>
          <a:ext cx="13716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4</xdr:row>
      <xdr:rowOff>76199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85900" cy="128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1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1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1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1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1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1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1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1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1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3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3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3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3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3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3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3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3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3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5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5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5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5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5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5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5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5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5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3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3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3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3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3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3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3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3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3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3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3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3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7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7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7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7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7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85726</xdr:rowOff>
    </xdr:from>
    <xdr:to>
      <xdr:col>8</xdr:col>
      <xdr:colOff>1152525</xdr:colOff>
      <xdr:row>3</xdr:row>
      <xdr:rowOff>64000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096500" y="85726"/>
          <a:ext cx="1019175" cy="1006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76200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15240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</xdr:rowOff>
    </xdr:from>
    <xdr:to>
      <xdr:col>0</xdr:col>
      <xdr:colOff>1428750</xdr:colOff>
      <xdr:row>3</xdr:row>
      <xdr:rowOff>85725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9525"/>
          <a:ext cx="13811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76200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2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2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2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9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9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9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9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9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9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9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85726</xdr:colOff>
      <xdr:row>0</xdr:row>
      <xdr:rowOff>200026</xdr:rowOff>
    </xdr:from>
    <xdr:to>
      <xdr:col>8</xdr:col>
      <xdr:colOff>1184682</xdr:colOff>
      <xdr:row>3</xdr:row>
      <xdr:rowOff>152401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848976" y="200026"/>
          <a:ext cx="1098956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137160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27432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1571625</xdr:colOff>
      <xdr:row>4</xdr:row>
      <xdr:rowOff>19050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716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137160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323923</xdr:colOff>
      <xdr:row>0</xdr:row>
      <xdr:rowOff>76199</xdr:rowOff>
    </xdr:from>
    <xdr:to>
      <xdr:col>8</xdr:col>
      <xdr:colOff>1609725</xdr:colOff>
      <xdr:row>3</xdr:row>
      <xdr:rowOff>66674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839523" y="76199"/>
          <a:ext cx="1285802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91440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18288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1543050</xdr:colOff>
      <xdr:row>3</xdr:row>
      <xdr:rowOff>180975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430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91440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0</xdr:row>
      <xdr:rowOff>142875</xdr:rowOff>
    </xdr:from>
    <xdr:to>
      <xdr:col>8</xdr:col>
      <xdr:colOff>1323975</xdr:colOff>
      <xdr:row>3</xdr:row>
      <xdr:rowOff>108404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944225" y="142875"/>
          <a:ext cx="1133475" cy="956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33528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1362075</xdr:colOff>
      <xdr:row>3</xdr:row>
      <xdr:rowOff>49530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62075" cy="1040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1323975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944350" y="85725"/>
          <a:ext cx="13239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1619251</xdr:colOff>
      <xdr:row>4</xdr:row>
      <xdr:rowOff>104775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" y="0"/>
          <a:ext cx="16192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333376</xdr:colOff>
      <xdr:row>0</xdr:row>
      <xdr:rowOff>76201</xdr:rowOff>
    </xdr:from>
    <xdr:to>
      <xdr:col>8</xdr:col>
      <xdr:colOff>1581150</xdr:colOff>
      <xdr:row>3</xdr:row>
      <xdr:rowOff>101137</xdr:rowOff>
    </xdr:to>
    <xdr:pic>
      <xdr:nvPicPr>
        <xdr:cNvPr id="9" name="Picture 8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296526" y="76201"/>
          <a:ext cx="1247774" cy="9964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1495425</xdr:colOff>
      <xdr:row>4</xdr:row>
      <xdr:rowOff>0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954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0</xdr:row>
      <xdr:rowOff>47625</xdr:rowOff>
    </xdr:from>
    <xdr:to>
      <xdr:col>0</xdr:col>
      <xdr:colOff>1485900</xdr:colOff>
      <xdr:row>4</xdr:row>
      <xdr:rowOff>87789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47625"/>
          <a:ext cx="1400175" cy="122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9525</xdr:colOff>
      <xdr:row>54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171450</xdr:colOff>
      <xdr:row>0</xdr:row>
      <xdr:rowOff>228601</xdr:rowOff>
    </xdr:from>
    <xdr:to>
      <xdr:col>6</xdr:col>
      <xdr:colOff>1323975</xdr:colOff>
      <xdr:row>4</xdr:row>
      <xdr:rowOff>44406</xdr:rowOff>
    </xdr:to>
    <xdr:pic>
      <xdr:nvPicPr>
        <xdr:cNvPr id="11" name="Picture 10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1553825" y="228601"/>
          <a:ext cx="1152525" cy="10064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833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</xdr:colOff>
      <xdr:row>45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0</xdr:row>
      <xdr:rowOff>85725</xdr:rowOff>
    </xdr:from>
    <xdr:to>
      <xdr:col>0</xdr:col>
      <xdr:colOff>1457325</xdr:colOff>
      <xdr:row>4</xdr:row>
      <xdr:rowOff>154598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85725"/>
          <a:ext cx="1285875" cy="1088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200025</xdr:colOff>
      <xdr:row>0</xdr:row>
      <xdr:rowOff>114300</xdr:rowOff>
    </xdr:from>
    <xdr:to>
      <xdr:col>6</xdr:col>
      <xdr:colOff>1552575</xdr:colOff>
      <xdr:row>4</xdr:row>
      <xdr:rowOff>66675</xdr:rowOff>
    </xdr:to>
    <xdr:pic>
      <xdr:nvPicPr>
        <xdr:cNvPr id="9" name="Picture 8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0010775" y="114300"/>
          <a:ext cx="1352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607695</xdr:colOff>
      <xdr:row>0</xdr:row>
      <xdr:rowOff>147447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68350" y="935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68350" y="9553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607314</xdr:colOff>
      <xdr:row>0</xdr:row>
      <xdr:rowOff>47625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0073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221139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00175" cy="122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607695</xdr:colOff>
      <xdr:row>0</xdr:row>
      <xdr:rowOff>147447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68350" y="1015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9525</xdr:colOff>
      <xdr:row>54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68350" y="11553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133350</xdr:colOff>
      <xdr:row>0</xdr:row>
      <xdr:rowOff>76200</xdr:rowOff>
    </xdr:from>
    <xdr:to>
      <xdr:col>6</xdr:col>
      <xdr:colOff>1485900</xdr:colOff>
      <xdr:row>4</xdr:row>
      <xdr:rowOff>0</xdr:rowOff>
    </xdr:to>
    <xdr:pic>
      <xdr:nvPicPr>
        <xdr:cNvPr id="10" name="Picture 9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2068175" y="76200"/>
          <a:ext cx="13525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123825</xdr:rowOff>
    </xdr:from>
    <xdr:to>
      <xdr:col>6</xdr:col>
      <xdr:colOff>1438275</xdr:colOff>
      <xdr:row>4</xdr:row>
      <xdr:rowOff>66675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582150" y="123825"/>
          <a:ext cx="13335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03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22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4</xdr:row>
      <xdr:rowOff>123825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06286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104775</xdr:rowOff>
    </xdr:from>
    <xdr:to>
      <xdr:col>7</xdr:col>
      <xdr:colOff>1638300</xdr:colOff>
      <xdr:row>4</xdr:row>
      <xdr:rowOff>19050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648950" y="104775"/>
          <a:ext cx="13906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03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22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993648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4</xdr:row>
      <xdr:rowOff>38100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71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57152</xdr:colOff>
      <xdr:row>0</xdr:row>
      <xdr:rowOff>47625</xdr:rowOff>
    </xdr:from>
    <xdr:to>
      <xdr:col>7</xdr:col>
      <xdr:colOff>1504950</xdr:colOff>
      <xdr:row>4</xdr:row>
      <xdr:rowOff>57150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029827" y="47625"/>
          <a:ext cx="1447798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229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9525</xdr:colOff>
      <xdr:row>45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410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1390650</xdr:colOff>
      <xdr:row>3</xdr:row>
      <xdr:rowOff>193797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90650" cy="1203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0</xdr:row>
      <xdr:rowOff>104774</xdr:rowOff>
    </xdr:from>
    <xdr:to>
      <xdr:col>7</xdr:col>
      <xdr:colOff>1333500</xdr:colOff>
      <xdr:row>4</xdr:row>
      <xdr:rowOff>24283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448800" y="104774"/>
          <a:ext cx="1066800" cy="1214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45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63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1507912</xdr:colOff>
      <xdr:row>4</xdr:row>
      <xdr:rowOff>9524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07912" cy="1304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104776</xdr:colOff>
      <xdr:row>0</xdr:row>
      <xdr:rowOff>219076</xdr:rowOff>
    </xdr:from>
    <xdr:to>
      <xdr:col>8</xdr:col>
      <xdr:colOff>1598100</xdr:colOff>
      <xdr:row>3</xdr:row>
      <xdr:rowOff>123825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7715251" y="219076"/>
          <a:ext cx="1493324" cy="95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0</xdr:col>
      <xdr:colOff>1266824</xdr:colOff>
      <xdr:row>0</xdr:row>
      <xdr:rowOff>78828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6200"/>
          <a:ext cx="1266824" cy="1048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1426029</xdr:colOff>
      <xdr:row>4</xdr:row>
      <xdr:rowOff>9525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26029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5"/>
  <sheetViews>
    <sheetView workbookViewId="0">
      <selection activeCell="A32" sqref="A32"/>
    </sheetView>
  </sheetViews>
  <sheetFormatPr defaultRowHeight="15" x14ac:dyDescent="0.25"/>
  <cols>
    <col min="1" max="1" width="196.85546875" bestFit="1" customWidth="1"/>
  </cols>
  <sheetData>
    <row r="2" ht="0.75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20" ht="18.75" x14ac:dyDescent="0.3">
      <c r="A17" s="479"/>
    </row>
    <row r="18" spans="1:20" ht="25.5" customHeight="1" x14ac:dyDescent="0.25">
      <c r="A18" s="480" t="s">
        <v>164</v>
      </c>
      <c r="B18" s="15"/>
      <c r="C18" s="15"/>
      <c r="D18" s="15"/>
      <c r="E18" s="15"/>
      <c r="F18" s="15"/>
      <c r="G18" s="15"/>
      <c r="H18" s="15"/>
      <c r="I18" s="16"/>
      <c r="J18" s="16"/>
      <c r="K18" s="16"/>
      <c r="L18" s="16"/>
      <c r="M18" s="16"/>
      <c r="N18" s="16"/>
      <c r="O18" s="16"/>
      <c r="P18" s="16"/>
      <c r="Q18" s="17"/>
      <c r="R18" s="17"/>
      <c r="S18" s="17"/>
      <c r="T18" s="17"/>
    </row>
    <row r="19" spans="1:20" s="487" customFormat="1" ht="25.5" customHeight="1" x14ac:dyDescent="0.25">
      <c r="A19" s="481" t="s">
        <v>165</v>
      </c>
      <c r="B19" s="18"/>
      <c r="C19" s="18"/>
      <c r="D19" s="18"/>
      <c r="E19" s="18"/>
      <c r="F19" s="18"/>
      <c r="G19" s="18"/>
      <c r="H19" s="18"/>
      <c r="I19" s="485"/>
      <c r="J19" s="485"/>
      <c r="K19" s="485"/>
      <c r="L19" s="485"/>
      <c r="M19" s="485"/>
      <c r="N19" s="485"/>
      <c r="O19" s="485"/>
      <c r="P19" s="485"/>
      <c r="Q19" s="486"/>
      <c r="R19" s="486"/>
      <c r="S19" s="486"/>
      <c r="T19" s="486"/>
    </row>
    <row r="20" spans="1:20" s="487" customFormat="1" ht="25.5" customHeight="1" x14ac:dyDescent="0.25">
      <c r="A20" s="481" t="s">
        <v>166</v>
      </c>
      <c r="B20" s="18"/>
      <c r="C20" s="18"/>
      <c r="D20" s="18"/>
      <c r="E20" s="18"/>
      <c r="F20" s="18"/>
      <c r="G20" s="18"/>
      <c r="H20" s="18"/>
      <c r="I20" s="485"/>
      <c r="J20" s="485"/>
      <c r="K20" s="485"/>
      <c r="L20" s="485"/>
      <c r="M20" s="485"/>
      <c r="N20" s="485"/>
      <c r="O20" s="485"/>
      <c r="P20" s="485"/>
      <c r="Q20" s="486"/>
      <c r="R20" s="486"/>
      <c r="S20" s="486"/>
      <c r="T20" s="486"/>
    </row>
    <row r="21" spans="1:20" s="487" customFormat="1" ht="25.5" customHeight="1" x14ac:dyDescent="0.25">
      <c r="A21" s="481" t="s">
        <v>167</v>
      </c>
      <c r="B21" s="18"/>
      <c r="C21" s="18"/>
      <c r="D21" s="18"/>
      <c r="E21" s="18"/>
      <c r="F21" s="18"/>
      <c r="G21" s="18"/>
      <c r="H21" s="18"/>
      <c r="I21" s="485"/>
      <c r="J21" s="485"/>
      <c r="K21" s="485"/>
      <c r="L21" s="485"/>
      <c r="M21" s="485"/>
      <c r="N21" s="485"/>
      <c r="O21" s="485"/>
      <c r="P21" s="485"/>
      <c r="Q21" s="486"/>
      <c r="R21" s="486"/>
      <c r="S21" s="486"/>
      <c r="T21" s="486"/>
    </row>
    <row r="22" spans="1:20" s="487" customFormat="1" ht="25.5" customHeight="1" x14ac:dyDescent="0.25">
      <c r="A22" s="481" t="s">
        <v>168</v>
      </c>
      <c r="B22" s="18"/>
      <c r="C22" s="18"/>
      <c r="D22" s="18"/>
      <c r="E22" s="18"/>
      <c r="F22" s="18"/>
      <c r="G22" s="18"/>
      <c r="H22" s="18"/>
      <c r="I22" s="485"/>
      <c r="J22" s="485"/>
      <c r="K22" s="485"/>
      <c r="L22" s="485"/>
      <c r="M22" s="485"/>
      <c r="N22" s="485"/>
      <c r="O22" s="485"/>
      <c r="P22" s="485"/>
      <c r="Q22" s="486"/>
      <c r="R22" s="486"/>
      <c r="S22" s="486"/>
      <c r="T22" s="486"/>
    </row>
    <row r="23" spans="1:20" s="487" customFormat="1" ht="25.5" customHeight="1" x14ac:dyDescent="0.25">
      <c r="A23" s="481" t="s">
        <v>169</v>
      </c>
      <c r="B23" s="18"/>
      <c r="C23" s="18"/>
      <c r="D23" s="18"/>
      <c r="E23" s="18"/>
      <c r="F23" s="18"/>
      <c r="G23" s="18"/>
      <c r="H23" s="18"/>
      <c r="I23" s="485"/>
      <c r="J23" s="485"/>
      <c r="K23" s="485"/>
      <c r="L23" s="485"/>
      <c r="M23" s="485"/>
      <c r="N23" s="485"/>
      <c r="O23" s="485"/>
      <c r="P23" s="485"/>
      <c r="Q23" s="486"/>
      <c r="R23" s="486"/>
      <c r="S23" s="486"/>
      <c r="T23" s="486"/>
    </row>
    <row r="24" spans="1:20" s="487" customFormat="1" ht="25.5" customHeight="1" x14ac:dyDescent="0.25">
      <c r="A24" s="481" t="s">
        <v>170</v>
      </c>
      <c r="B24" s="18"/>
      <c r="C24" s="18"/>
      <c r="D24" s="18"/>
      <c r="E24" s="18"/>
      <c r="F24" s="18"/>
      <c r="G24" s="18"/>
      <c r="H24" s="18"/>
      <c r="I24" s="485"/>
      <c r="J24" s="485"/>
      <c r="K24" s="485"/>
      <c r="L24" s="485"/>
      <c r="M24" s="485"/>
      <c r="N24" s="485"/>
      <c r="O24" s="485"/>
      <c r="P24" s="485"/>
      <c r="Q24" s="486"/>
      <c r="R24" s="486"/>
      <c r="S24" s="486"/>
      <c r="T24" s="486"/>
    </row>
    <row r="25" spans="1:20" s="487" customFormat="1" ht="25.5" customHeight="1" x14ac:dyDescent="0.25">
      <c r="A25" s="488" t="s">
        <v>171</v>
      </c>
      <c r="B25" s="489"/>
      <c r="C25" s="489"/>
      <c r="D25" s="489"/>
      <c r="E25" s="489"/>
      <c r="F25" s="489"/>
      <c r="G25" s="489"/>
      <c r="H25" s="489"/>
      <c r="I25" s="485"/>
      <c r="J25" s="485"/>
      <c r="K25" s="485"/>
      <c r="L25" s="485"/>
      <c r="M25" s="485"/>
      <c r="N25" s="485"/>
      <c r="O25" s="485"/>
      <c r="P25" s="485"/>
      <c r="Q25" s="486"/>
      <c r="R25" s="486"/>
      <c r="S25" s="486"/>
      <c r="T25" s="486"/>
    </row>
    <row r="26" spans="1:20" s="487" customFormat="1" ht="25.5" customHeight="1" x14ac:dyDescent="0.25">
      <c r="A26" s="490" t="s">
        <v>265</v>
      </c>
      <c r="B26" s="491"/>
      <c r="C26" s="491"/>
      <c r="D26" s="491"/>
      <c r="E26" s="491"/>
      <c r="F26" s="491"/>
      <c r="G26" s="491"/>
      <c r="H26" s="491"/>
      <c r="I26" s="485"/>
      <c r="J26" s="485"/>
      <c r="K26" s="485"/>
      <c r="L26" s="485"/>
      <c r="M26" s="485"/>
      <c r="N26" s="485"/>
      <c r="O26" s="485"/>
      <c r="P26" s="485"/>
      <c r="Q26" s="486"/>
      <c r="R26" s="486"/>
      <c r="S26" s="486"/>
      <c r="T26" s="486"/>
    </row>
    <row r="27" spans="1:20" s="487" customFormat="1" ht="25.5" customHeight="1" x14ac:dyDescent="0.25">
      <c r="A27" s="481" t="s">
        <v>266</v>
      </c>
      <c r="B27" s="491"/>
      <c r="C27" s="491"/>
      <c r="D27" s="491"/>
      <c r="E27" s="491"/>
      <c r="F27" s="491"/>
      <c r="G27" s="491"/>
      <c r="H27" s="491"/>
      <c r="I27" s="485"/>
      <c r="J27" s="485"/>
      <c r="K27" s="485"/>
      <c r="L27" s="485"/>
      <c r="M27" s="485"/>
      <c r="N27" s="485"/>
      <c r="O27" s="485"/>
      <c r="P27" s="485"/>
      <c r="Q27" s="486"/>
      <c r="R27" s="486"/>
      <c r="S27" s="486"/>
      <c r="T27" s="486"/>
    </row>
    <row r="28" spans="1:20" s="487" customFormat="1" ht="25.5" customHeight="1" x14ac:dyDescent="0.25">
      <c r="A28" s="488" t="s">
        <v>264</v>
      </c>
      <c r="B28" s="489"/>
      <c r="C28" s="489"/>
      <c r="D28" s="489"/>
      <c r="E28" s="489"/>
      <c r="F28" s="489"/>
      <c r="G28" s="489"/>
      <c r="H28" s="489"/>
      <c r="I28" s="485"/>
      <c r="J28" s="485"/>
      <c r="K28" s="485"/>
      <c r="L28" s="485"/>
      <c r="M28" s="485"/>
      <c r="N28" s="485"/>
      <c r="O28" s="485"/>
      <c r="P28" s="485"/>
      <c r="Q28" s="486"/>
      <c r="R28" s="486"/>
      <c r="S28" s="486"/>
      <c r="T28" s="486"/>
    </row>
    <row r="29" spans="1:20" s="487" customFormat="1" ht="25.5" customHeight="1" x14ac:dyDescent="0.25">
      <c r="A29" s="488" t="s">
        <v>172</v>
      </c>
      <c r="B29" s="489"/>
      <c r="C29" s="489"/>
      <c r="D29" s="489"/>
      <c r="E29" s="489"/>
      <c r="F29" s="489"/>
      <c r="G29" s="489"/>
      <c r="H29" s="489"/>
      <c r="I29" s="485"/>
      <c r="J29" s="485"/>
      <c r="K29" s="485"/>
      <c r="L29" s="485"/>
      <c r="M29" s="485"/>
      <c r="N29" s="485"/>
      <c r="O29" s="485"/>
      <c r="P29" s="485"/>
      <c r="Q29" s="486"/>
      <c r="R29" s="486"/>
      <c r="S29" s="486"/>
      <c r="T29" s="486"/>
    </row>
    <row r="30" spans="1:20" s="487" customFormat="1" ht="25.5" customHeight="1" x14ac:dyDescent="0.25">
      <c r="A30" s="488" t="s">
        <v>173</v>
      </c>
      <c r="B30" s="489"/>
      <c r="C30" s="489"/>
      <c r="D30" s="489"/>
      <c r="E30" s="489"/>
      <c r="F30" s="489"/>
      <c r="G30" s="489"/>
      <c r="H30" s="489"/>
      <c r="I30" s="485"/>
      <c r="J30" s="485"/>
      <c r="K30" s="485"/>
      <c r="L30" s="485"/>
      <c r="M30" s="485"/>
      <c r="N30" s="485"/>
      <c r="O30" s="485"/>
      <c r="P30" s="485"/>
    </row>
    <row r="31" spans="1:20" ht="25.5" customHeight="1" x14ac:dyDescent="0.25">
      <c r="A31" s="482"/>
      <c r="B31" s="19"/>
      <c r="C31" s="19"/>
      <c r="D31" s="19"/>
      <c r="E31" s="19"/>
      <c r="F31" s="19"/>
      <c r="G31" s="19"/>
      <c r="H31" s="19"/>
      <c r="I31" s="16"/>
      <c r="J31" s="16"/>
      <c r="K31" s="16"/>
      <c r="L31" s="16"/>
      <c r="M31" s="16"/>
      <c r="N31" s="16"/>
      <c r="O31" s="16"/>
      <c r="P31" s="16"/>
    </row>
    <row r="32" spans="1:20" ht="25.5" customHeight="1" x14ac:dyDescent="0.25">
      <c r="A32" s="482"/>
      <c r="B32" s="19"/>
      <c r="C32" s="19"/>
      <c r="D32" s="19"/>
      <c r="E32" s="19"/>
      <c r="F32" s="19"/>
      <c r="G32" s="19"/>
      <c r="H32" s="19"/>
      <c r="I32" s="16"/>
      <c r="J32" s="16"/>
      <c r="K32" s="16"/>
      <c r="L32" s="16"/>
      <c r="M32" s="16"/>
      <c r="N32" s="16"/>
      <c r="O32" s="16"/>
      <c r="P32" s="16"/>
    </row>
    <row r="33" spans="1:16" ht="25.5" customHeight="1" x14ac:dyDescent="0.25">
      <c r="A33" s="483" t="s">
        <v>158</v>
      </c>
      <c r="B33" s="20"/>
      <c r="C33" s="21"/>
      <c r="D33" s="20"/>
      <c r="E33" s="20"/>
      <c r="F33" s="20"/>
      <c r="G33" s="20"/>
      <c r="H33" s="20"/>
      <c r="I33" s="16"/>
      <c r="J33" s="16"/>
      <c r="K33" s="16"/>
      <c r="L33" s="16"/>
      <c r="M33" s="16"/>
      <c r="N33" s="16"/>
      <c r="O33" s="16"/>
      <c r="P33" s="16"/>
    </row>
    <row r="34" spans="1:16" ht="25.5" customHeight="1" x14ac:dyDescent="0.25">
      <c r="A34" s="484" t="s">
        <v>174</v>
      </c>
      <c r="B34" s="22"/>
      <c r="C34" s="23"/>
      <c r="D34" s="22"/>
      <c r="E34" s="20"/>
      <c r="F34" s="20"/>
      <c r="G34" s="20"/>
      <c r="H34" s="20"/>
      <c r="I34" s="16"/>
      <c r="J34" s="16"/>
      <c r="K34" s="16"/>
      <c r="L34" s="16"/>
      <c r="M34" s="16"/>
      <c r="N34" s="16"/>
      <c r="O34" s="16"/>
      <c r="P34" s="16"/>
    </row>
    <row r="35" spans="1:16" ht="18.75" x14ac:dyDescent="0.3">
      <c r="A35" s="47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102"/>
  <sheetViews>
    <sheetView showGridLines="0" topLeftCell="A56" workbookViewId="0">
      <selection activeCell="A65" sqref="A65:I65"/>
    </sheetView>
  </sheetViews>
  <sheetFormatPr defaultRowHeight="15" x14ac:dyDescent="0.25"/>
  <cols>
    <col min="1" max="1" width="28.5703125" customWidth="1"/>
    <col min="2" max="2" width="19.28515625" style="1" bestFit="1" customWidth="1"/>
    <col min="3" max="3" width="19.140625" style="2" customWidth="1"/>
    <col min="4" max="4" width="20.42578125" style="2" customWidth="1"/>
    <col min="5" max="5" width="12.140625" style="2" customWidth="1"/>
    <col min="6" max="6" width="16.42578125" style="2" customWidth="1"/>
    <col min="7" max="7" width="17.5703125" style="2" customWidth="1"/>
    <col min="8" max="8" width="15.7109375" style="2" customWidth="1"/>
    <col min="9" max="9" width="22.140625" style="2" customWidth="1"/>
  </cols>
  <sheetData>
    <row r="1" spans="1:9" ht="57.75" customHeight="1" x14ac:dyDescent="0.6">
      <c r="A1" s="536"/>
      <c r="B1" s="537" t="s">
        <v>0</v>
      </c>
      <c r="C1" s="537"/>
      <c r="D1" s="537"/>
      <c r="E1" s="537"/>
      <c r="F1" s="537"/>
      <c r="G1" s="537"/>
      <c r="H1" s="537"/>
      <c r="I1" s="538"/>
    </row>
    <row r="2" spans="1:9" ht="15.75" x14ac:dyDescent="0.25">
      <c r="A2" s="536"/>
      <c r="B2" s="539" t="s">
        <v>230</v>
      </c>
      <c r="C2" s="539"/>
      <c r="D2" s="539"/>
      <c r="E2" s="539"/>
      <c r="F2" s="539"/>
      <c r="G2" s="539"/>
      <c r="H2" s="539"/>
      <c r="I2" s="538"/>
    </row>
    <row r="3" spans="1:9" x14ac:dyDescent="0.25">
      <c r="A3" s="536"/>
      <c r="B3" s="540" t="s">
        <v>233</v>
      </c>
      <c r="C3" s="540"/>
      <c r="D3" s="540"/>
      <c r="E3" s="540"/>
      <c r="F3" s="540"/>
      <c r="G3" s="540"/>
      <c r="H3" s="540"/>
      <c r="I3" s="538"/>
    </row>
    <row r="4" spans="1:9" ht="16.5" thickBot="1" x14ac:dyDescent="0.3">
      <c r="A4" s="536"/>
      <c r="B4" s="541" t="s">
        <v>232</v>
      </c>
      <c r="C4" s="541"/>
      <c r="D4" s="541"/>
      <c r="E4" s="541"/>
      <c r="F4" s="541"/>
      <c r="G4" s="541"/>
      <c r="H4" s="541"/>
      <c r="I4" s="538"/>
    </row>
    <row r="5" spans="1:9" ht="15.75" thickBot="1" x14ac:dyDescent="0.3">
      <c r="A5" s="542" t="s">
        <v>4</v>
      </c>
      <c r="B5" s="543"/>
      <c r="C5" s="543"/>
      <c r="D5" s="543"/>
      <c r="E5" s="543"/>
      <c r="F5" s="543"/>
      <c r="G5" s="543"/>
      <c r="H5" s="544"/>
      <c r="I5" s="520" t="s">
        <v>5</v>
      </c>
    </row>
    <row r="6" spans="1:9" ht="15.75" thickBot="1" x14ac:dyDescent="0.3">
      <c r="A6" s="545"/>
      <c r="B6" s="546"/>
      <c r="C6" s="546"/>
      <c r="D6" s="546"/>
      <c r="E6" s="546"/>
      <c r="F6" s="546"/>
      <c r="G6" s="546"/>
      <c r="H6" s="547"/>
      <c r="I6" s="4">
        <v>42887</v>
      </c>
    </row>
    <row r="7" spans="1:9" ht="18.75" thickBot="1" x14ac:dyDescent="0.3">
      <c r="A7" s="548" t="s">
        <v>6</v>
      </c>
      <c r="B7" s="549"/>
      <c r="C7" s="549"/>
      <c r="D7" s="549"/>
      <c r="E7" s="549"/>
      <c r="F7" s="549"/>
      <c r="G7" s="549"/>
      <c r="H7" s="549"/>
      <c r="I7" s="550"/>
    </row>
    <row r="8" spans="1:9" s="7" customFormat="1" x14ac:dyDescent="0.25">
      <c r="A8" s="551" t="s">
        <v>7</v>
      </c>
      <c r="B8" s="552"/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269</v>
      </c>
      <c r="I8" s="6" t="s">
        <v>13</v>
      </c>
    </row>
    <row r="9" spans="1:9" s="84" customFormat="1" ht="15.75" x14ac:dyDescent="0.25">
      <c r="A9" s="80" t="s">
        <v>14</v>
      </c>
      <c r="B9" s="81" t="s">
        <v>15</v>
      </c>
      <c r="C9" s="82" t="s">
        <v>16</v>
      </c>
      <c r="D9" s="69">
        <v>79101</v>
      </c>
      <c r="E9" s="69">
        <v>1100</v>
      </c>
      <c r="F9" s="69">
        <f t="shared" ref="F9:F19" si="0">(D9-E9)*0.125</f>
        <v>9750.125</v>
      </c>
      <c r="G9" s="69">
        <v>1711.13</v>
      </c>
      <c r="H9" s="69">
        <f t="shared" ref="H9:H19" si="1">(D9-E9+F9+G9)*0.01</f>
        <v>894.62255000000005</v>
      </c>
      <c r="I9" s="83">
        <f t="shared" ref="I9:I12" si="2">D9-E9+F9+H9+G9</f>
        <v>90356.877550000005</v>
      </c>
    </row>
    <row r="10" spans="1:9" s="84" customFormat="1" ht="15.75" x14ac:dyDescent="0.25">
      <c r="A10" s="80" t="s">
        <v>14</v>
      </c>
      <c r="B10" s="81" t="s">
        <v>23</v>
      </c>
      <c r="C10" s="82" t="s">
        <v>24</v>
      </c>
      <c r="D10" s="69">
        <v>79101</v>
      </c>
      <c r="E10" s="69">
        <v>1100</v>
      </c>
      <c r="F10" s="69">
        <f t="shared" ref="F10:F12" si="3">(D10-E10)*0.125</f>
        <v>9750.125</v>
      </c>
      <c r="G10" s="69">
        <v>1711.13</v>
      </c>
      <c r="H10" s="69">
        <f t="shared" si="1"/>
        <v>894.62255000000005</v>
      </c>
      <c r="I10" s="83">
        <f t="shared" si="2"/>
        <v>90356.877550000005</v>
      </c>
    </row>
    <row r="11" spans="1:9" s="84" customFormat="1" ht="15.75" x14ac:dyDescent="0.25">
      <c r="A11" s="80" t="s">
        <v>14</v>
      </c>
      <c r="B11" s="81" t="s">
        <v>19</v>
      </c>
      <c r="C11" s="82" t="s">
        <v>20</v>
      </c>
      <c r="D11" s="69">
        <v>79418</v>
      </c>
      <c r="E11" s="69">
        <v>1100</v>
      </c>
      <c r="F11" s="69">
        <f t="shared" si="3"/>
        <v>9789.75</v>
      </c>
      <c r="G11" s="69">
        <v>1711.13</v>
      </c>
      <c r="H11" s="69">
        <f t="shared" si="1"/>
        <v>898.18880000000001</v>
      </c>
      <c r="I11" s="83">
        <f t="shared" si="2"/>
        <v>90717.068800000008</v>
      </c>
    </row>
    <row r="12" spans="1:9" s="84" customFormat="1" ht="15.75" x14ac:dyDescent="0.25">
      <c r="A12" s="80" t="s">
        <v>14</v>
      </c>
      <c r="B12" s="81" t="s">
        <v>21</v>
      </c>
      <c r="C12" s="82" t="s">
        <v>22</v>
      </c>
      <c r="D12" s="69">
        <v>79562</v>
      </c>
      <c r="E12" s="69">
        <v>1100</v>
      </c>
      <c r="F12" s="69">
        <f t="shared" si="3"/>
        <v>9807.75</v>
      </c>
      <c r="G12" s="69">
        <v>1711.13</v>
      </c>
      <c r="H12" s="69">
        <f t="shared" si="1"/>
        <v>899.80880000000002</v>
      </c>
      <c r="I12" s="83">
        <f t="shared" si="2"/>
        <v>90880.688800000004</v>
      </c>
    </row>
    <row r="13" spans="1:9" s="84" customFormat="1" ht="15.75" x14ac:dyDescent="0.25">
      <c r="A13" s="80" t="s">
        <v>14</v>
      </c>
      <c r="B13" s="81" t="s">
        <v>17</v>
      </c>
      <c r="C13" s="82" t="s">
        <v>18</v>
      </c>
      <c r="D13" s="69">
        <v>79893</v>
      </c>
      <c r="E13" s="69">
        <v>1100</v>
      </c>
      <c r="F13" s="69">
        <f t="shared" si="0"/>
        <v>9849.125</v>
      </c>
      <c r="G13" s="69">
        <v>1711.13</v>
      </c>
      <c r="H13" s="69">
        <f t="shared" si="1"/>
        <v>903.53255000000001</v>
      </c>
      <c r="I13" s="83">
        <f t="shared" ref="I13:I19" si="4">D13-E13+F13+H13+G13</f>
        <v>91256.787550000008</v>
      </c>
    </row>
    <row r="14" spans="1:9" s="84" customFormat="1" ht="15.75" x14ac:dyDescent="0.25">
      <c r="A14" s="80" t="s">
        <v>14</v>
      </c>
      <c r="B14" s="81" t="s">
        <v>251</v>
      </c>
      <c r="C14" s="82" t="s">
        <v>252</v>
      </c>
      <c r="D14" s="69">
        <v>83893</v>
      </c>
      <c r="E14" s="69">
        <v>1100</v>
      </c>
      <c r="F14" s="69">
        <f t="shared" si="0"/>
        <v>10349.125</v>
      </c>
      <c r="G14" s="69">
        <v>1711.13</v>
      </c>
      <c r="H14" s="69">
        <f t="shared" si="1"/>
        <v>948.53255000000001</v>
      </c>
      <c r="I14" s="83">
        <f t="shared" si="4"/>
        <v>95801.787550000008</v>
      </c>
    </row>
    <row r="15" spans="1:9" s="86" customFormat="1" x14ac:dyDescent="0.2">
      <c r="A15" s="80" t="s">
        <v>25</v>
      </c>
      <c r="B15" s="81" t="s">
        <v>26</v>
      </c>
      <c r="C15" s="82" t="s">
        <v>22</v>
      </c>
      <c r="D15" s="69">
        <v>81881</v>
      </c>
      <c r="E15" s="69">
        <v>1100</v>
      </c>
      <c r="F15" s="69">
        <f t="shared" ref="F15" si="5">(D15-E15)*0.125</f>
        <v>10097.625</v>
      </c>
      <c r="G15" s="69">
        <v>1711.13</v>
      </c>
      <c r="H15" s="69">
        <f t="shared" si="1"/>
        <v>925.89755000000002</v>
      </c>
      <c r="I15" s="83">
        <f t="shared" ref="I15" si="6">D15-E15+F15+H15+G15</f>
        <v>93515.652549999999</v>
      </c>
    </row>
    <row r="16" spans="1:9" s="84" customFormat="1" ht="15.75" x14ac:dyDescent="0.25">
      <c r="A16" s="80" t="s">
        <v>31</v>
      </c>
      <c r="B16" s="81" t="s">
        <v>32</v>
      </c>
      <c r="C16" s="82" t="s">
        <v>33</v>
      </c>
      <c r="D16" s="69">
        <v>84912</v>
      </c>
      <c r="E16" s="69">
        <v>1100</v>
      </c>
      <c r="F16" s="69">
        <f t="shared" si="0"/>
        <v>10476.5</v>
      </c>
      <c r="G16" s="69">
        <v>1711.13</v>
      </c>
      <c r="H16" s="69">
        <f t="shared" si="1"/>
        <v>959.99630000000002</v>
      </c>
      <c r="I16" s="83">
        <f>D16-E16+F16+H16+G16</f>
        <v>96959.626300000004</v>
      </c>
    </row>
    <row r="17" spans="1:9" s="84" customFormat="1" ht="15.75" x14ac:dyDescent="0.25">
      <c r="A17" s="80" t="s">
        <v>34</v>
      </c>
      <c r="B17" s="81" t="s">
        <v>35</v>
      </c>
      <c r="C17" s="82" t="s">
        <v>36</v>
      </c>
      <c r="D17" s="69">
        <v>84912</v>
      </c>
      <c r="E17" s="69">
        <v>1100</v>
      </c>
      <c r="F17" s="69">
        <f t="shared" si="0"/>
        <v>10476.5</v>
      </c>
      <c r="G17" s="69">
        <v>1711.13</v>
      </c>
      <c r="H17" s="69">
        <f t="shared" si="1"/>
        <v>959.99630000000002</v>
      </c>
      <c r="I17" s="83">
        <f>D17-E17+F17+H17+G17</f>
        <v>96959.626300000004</v>
      </c>
    </row>
    <row r="18" spans="1:9" s="84" customFormat="1" ht="15.75" x14ac:dyDescent="0.25">
      <c r="A18" s="80" t="s">
        <v>34</v>
      </c>
      <c r="B18" s="81" t="s">
        <v>37</v>
      </c>
      <c r="C18" s="82" t="s">
        <v>38</v>
      </c>
      <c r="D18" s="69">
        <v>84912</v>
      </c>
      <c r="E18" s="69">
        <v>1100</v>
      </c>
      <c r="F18" s="69">
        <f t="shared" si="0"/>
        <v>10476.5</v>
      </c>
      <c r="G18" s="69">
        <v>1711.13</v>
      </c>
      <c r="H18" s="69">
        <f t="shared" si="1"/>
        <v>959.99630000000002</v>
      </c>
      <c r="I18" s="83">
        <f>D18-E18+F18+H18+G18</f>
        <v>96959.626300000004</v>
      </c>
    </row>
    <row r="19" spans="1:9" s="84" customFormat="1" ht="15.75" x14ac:dyDescent="0.25">
      <c r="A19" s="80" t="s">
        <v>27</v>
      </c>
      <c r="B19" s="81" t="s">
        <v>28</v>
      </c>
      <c r="C19" s="82" t="s">
        <v>18</v>
      </c>
      <c r="D19" s="69">
        <v>83855</v>
      </c>
      <c r="E19" s="69">
        <v>1100</v>
      </c>
      <c r="F19" s="69">
        <f t="shared" si="0"/>
        <v>10344.375</v>
      </c>
      <c r="G19" s="69">
        <v>1711.13</v>
      </c>
      <c r="H19" s="69">
        <f t="shared" si="1"/>
        <v>948.10505000000012</v>
      </c>
      <c r="I19" s="83">
        <f t="shared" si="4"/>
        <v>95758.610050000003</v>
      </c>
    </row>
    <row r="20" spans="1:9" s="84" customFormat="1" ht="15.75" x14ac:dyDescent="0.25">
      <c r="A20" s="89" t="s">
        <v>29</v>
      </c>
      <c r="B20" s="90" t="s">
        <v>30</v>
      </c>
      <c r="C20" s="91" t="s">
        <v>22</v>
      </c>
      <c r="D20" s="69"/>
      <c r="E20" s="69"/>
      <c r="F20" s="69"/>
      <c r="G20" s="69"/>
      <c r="H20" s="69"/>
      <c r="I20" s="83"/>
    </row>
    <row r="21" spans="1:9" s="84" customFormat="1" ht="15.75" x14ac:dyDescent="0.25">
      <c r="A21" s="92" t="s">
        <v>58</v>
      </c>
      <c r="B21" s="81" t="s">
        <v>59</v>
      </c>
      <c r="C21" s="82" t="s">
        <v>18</v>
      </c>
      <c r="D21" s="69">
        <v>90900</v>
      </c>
      <c r="E21" s="69">
        <v>1100</v>
      </c>
      <c r="F21" s="69">
        <f t="shared" ref="F21" si="7">(D21-E21)*0.125</f>
        <v>11225</v>
      </c>
      <c r="G21" s="69">
        <v>1711.13</v>
      </c>
      <c r="H21" s="69">
        <f t="shared" ref="H21:H35" si="8">(D21-E21+F21+G21)*0.01</f>
        <v>1027.3613</v>
      </c>
      <c r="I21" s="83">
        <f t="shared" ref="I21" si="9">D21-E21+F21+H21+G21</f>
        <v>103763.49130000001</v>
      </c>
    </row>
    <row r="22" spans="1:9" s="84" customFormat="1" ht="15.75" x14ac:dyDescent="0.25">
      <c r="A22" s="92" t="s">
        <v>39</v>
      </c>
      <c r="B22" s="81" t="s">
        <v>40</v>
      </c>
      <c r="C22" s="82" t="s">
        <v>22</v>
      </c>
      <c r="D22" s="69">
        <v>85601</v>
      </c>
      <c r="E22" s="69">
        <v>1100</v>
      </c>
      <c r="F22" s="69">
        <f t="shared" ref="F22:F28" si="10">(D22-E22)*0.125</f>
        <v>10562.625</v>
      </c>
      <c r="G22" s="69">
        <v>1711.13</v>
      </c>
      <c r="H22" s="69">
        <f t="shared" si="8"/>
        <v>967.74755000000005</v>
      </c>
      <c r="I22" s="83">
        <f t="shared" ref="I22:I33" si="11">D22-E22+F22+H22+G22</f>
        <v>97742.502550000005</v>
      </c>
    </row>
    <row r="23" spans="1:9" s="84" customFormat="1" ht="15.75" x14ac:dyDescent="0.25">
      <c r="A23" s="92" t="s">
        <v>39</v>
      </c>
      <c r="B23" s="81" t="s">
        <v>41</v>
      </c>
      <c r="C23" s="82" t="s">
        <v>42</v>
      </c>
      <c r="D23" s="69">
        <v>90106</v>
      </c>
      <c r="E23" s="69">
        <v>1100</v>
      </c>
      <c r="F23" s="69">
        <f t="shared" si="10"/>
        <v>11125.75</v>
      </c>
      <c r="G23" s="69">
        <v>1711.13</v>
      </c>
      <c r="H23" s="69">
        <f t="shared" si="8"/>
        <v>1018.4288</v>
      </c>
      <c r="I23" s="83">
        <f t="shared" si="11"/>
        <v>102861.3088</v>
      </c>
    </row>
    <row r="24" spans="1:9" s="84" customFormat="1" ht="15.75" x14ac:dyDescent="0.25">
      <c r="A24" s="92" t="s">
        <v>58</v>
      </c>
      <c r="B24" s="81" t="s">
        <v>60</v>
      </c>
      <c r="C24" s="82" t="s">
        <v>61</v>
      </c>
      <c r="D24" s="69">
        <v>91145</v>
      </c>
      <c r="E24" s="69">
        <v>1100</v>
      </c>
      <c r="F24" s="69">
        <f t="shared" ref="F24" si="12">(D24-E24)*0.125</f>
        <v>11255.625</v>
      </c>
      <c r="G24" s="69">
        <v>1711.13</v>
      </c>
      <c r="H24" s="69">
        <f t="shared" si="8"/>
        <v>1030.1175500000002</v>
      </c>
      <c r="I24" s="83">
        <f t="shared" ref="I24" si="13">D24-E24+F24+H24+G24</f>
        <v>104041.87255</v>
      </c>
    </row>
    <row r="25" spans="1:9" s="84" customFormat="1" ht="15.75" x14ac:dyDescent="0.25">
      <c r="A25" s="92" t="s">
        <v>39</v>
      </c>
      <c r="B25" s="81" t="s">
        <v>43</v>
      </c>
      <c r="C25" s="82" t="s">
        <v>44</v>
      </c>
      <c r="D25" s="69">
        <v>85764</v>
      </c>
      <c r="E25" s="69">
        <v>1100</v>
      </c>
      <c r="F25" s="69">
        <f t="shared" si="10"/>
        <v>10583</v>
      </c>
      <c r="G25" s="69">
        <v>1711.13</v>
      </c>
      <c r="H25" s="69">
        <f t="shared" si="8"/>
        <v>969.58130000000006</v>
      </c>
      <c r="I25" s="83">
        <f t="shared" si="11"/>
        <v>97927.71130000001</v>
      </c>
    </row>
    <row r="26" spans="1:9" s="84" customFormat="1" ht="15.75" x14ac:dyDescent="0.25">
      <c r="A26" s="92" t="s">
        <v>39</v>
      </c>
      <c r="B26" s="81" t="s">
        <v>45</v>
      </c>
      <c r="C26" s="82" t="s">
        <v>44</v>
      </c>
      <c r="D26" s="69">
        <v>86140</v>
      </c>
      <c r="E26" s="69">
        <v>1100</v>
      </c>
      <c r="F26" s="69">
        <f t="shared" si="10"/>
        <v>10630</v>
      </c>
      <c r="G26" s="69">
        <v>1711.13</v>
      </c>
      <c r="H26" s="69">
        <f t="shared" si="8"/>
        <v>973.81130000000007</v>
      </c>
      <c r="I26" s="83">
        <f t="shared" si="11"/>
        <v>98354.941300000006</v>
      </c>
    </row>
    <row r="27" spans="1:9" s="84" customFormat="1" ht="15.75" x14ac:dyDescent="0.25">
      <c r="A27" s="92" t="s">
        <v>39</v>
      </c>
      <c r="B27" s="81" t="s">
        <v>46</v>
      </c>
      <c r="C27" s="82" t="s">
        <v>222</v>
      </c>
      <c r="D27" s="69">
        <v>87383</v>
      </c>
      <c r="E27" s="69">
        <v>1100</v>
      </c>
      <c r="F27" s="69">
        <f t="shared" si="10"/>
        <v>10785.375</v>
      </c>
      <c r="G27" s="69">
        <v>1711.13</v>
      </c>
      <c r="H27" s="69">
        <f t="shared" si="8"/>
        <v>987.79505000000006</v>
      </c>
      <c r="I27" s="83">
        <f t="shared" si="11"/>
        <v>99767.300050000005</v>
      </c>
    </row>
    <row r="28" spans="1:9" s="84" customFormat="1" ht="15.75" x14ac:dyDescent="0.25">
      <c r="A28" s="92" t="s">
        <v>39</v>
      </c>
      <c r="B28" s="81" t="s">
        <v>48</v>
      </c>
      <c r="C28" s="82" t="s">
        <v>222</v>
      </c>
      <c r="D28" s="69">
        <v>86076</v>
      </c>
      <c r="E28" s="69">
        <v>1100</v>
      </c>
      <c r="F28" s="69">
        <f t="shared" si="10"/>
        <v>10622</v>
      </c>
      <c r="G28" s="69">
        <v>1711.13</v>
      </c>
      <c r="H28" s="69">
        <f t="shared" si="8"/>
        <v>973.09130000000005</v>
      </c>
      <c r="I28" s="83">
        <f t="shared" si="11"/>
        <v>98282.221300000005</v>
      </c>
    </row>
    <row r="29" spans="1:9" s="84" customFormat="1" ht="15.75" x14ac:dyDescent="0.25">
      <c r="A29" s="92" t="s">
        <v>39</v>
      </c>
      <c r="B29" s="81" t="s">
        <v>49</v>
      </c>
      <c r="C29" s="82" t="s">
        <v>50</v>
      </c>
      <c r="D29" s="69">
        <v>87625</v>
      </c>
      <c r="E29" s="69">
        <v>1100</v>
      </c>
      <c r="F29" s="69">
        <f t="shared" ref="F29:F35" si="14">(D29-E29)*0.125</f>
        <v>10815.625</v>
      </c>
      <c r="G29" s="69">
        <v>1711.13</v>
      </c>
      <c r="H29" s="69">
        <f t="shared" si="8"/>
        <v>990.51755000000003</v>
      </c>
      <c r="I29" s="83">
        <f t="shared" si="11"/>
        <v>100042.27255000001</v>
      </c>
    </row>
    <row r="30" spans="1:9" s="84" customFormat="1" ht="15.75" x14ac:dyDescent="0.25">
      <c r="A30" s="92" t="s">
        <v>39</v>
      </c>
      <c r="B30" s="81" t="s">
        <v>51</v>
      </c>
      <c r="C30" s="82" t="s">
        <v>52</v>
      </c>
      <c r="D30" s="69">
        <v>86635</v>
      </c>
      <c r="E30" s="69">
        <v>1100</v>
      </c>
      <c r="F30" s="69">
        <f t="shared" si="14"/>
        <v>10691.875</v>
      </c>
      <c r="G30" s="69">
        <v>1711.13</v>
      </c>
      <c r="H30" s="69">
        <f t="shared" si="8"/>
        <v>979.3800500000001</v>
      </c>
      <c r="I30" s="83">
        <f t="shared" si="11"/>
        <v>98917.385050000012</v>
      </c>
    </row>
    <row r="31" spans="1:9" s="84" customFormat="1" ht="15.75" x14ac:dyDescent="0.25">
      <c r="A31" s="92" t="s">
        <v>39</v>
      </c>
      <c r="B31" s="81" t="s">
        <v>53</v>
      </c>
      <c r="C31" s="82" t="s">
        <v>42</v>
      </c>
      <c r="D31" s="69">
        <v>86076</v>
      </c>
      <c r="E31" s="69">
        <v>1100</v>
      </c>
      <c r="F31" s="69">
        <f t="shared" si="14"/>
        <v>10622</v>
      </c>
      <c r="G31" s="69">
        <v>1711.13</v>
      </c>
      <c r="H31" s="69">
        <f t="shared" si="8"/>
        <v>973.09130000000005</v>
      </c>
      <c r="I31" s="83">
        <f t="shared" si="11"/>
        <v>98282.221300000005</v>
      </c>
    </row>
    <row r="32" spans="1:9" s="84" customFormat="1" ht="15.75" x14ac:dyDescent="0.25">
      <c r="A32" s="92" t="s">
        <v>39</v>
      </c>
      <c r="B32" s="81" t="s">
        <v>54</v>
      </c>
      <c r="C32" s="82" t="s">
        <v>55</v>
      </c>
      <c r="D32" s="69">
        <v>87086</v>
      </c>
      <c r="E32" s="69">
        <v>1100</v>
      </c>
      <c r="F32" s="69">
        <f t="shared" si="14"/>
        <v>10748.25</v>
      </c>
      <c r="G32" s="69">
        <v>1711.13</v>
      </c>
      <c r="H32" s="69">
        <f t="shared" si="8"/>
        <v>984.45380000000011</v>
      </c>
      <c r="I32" s="83">
        <f t="shared" si="11"/>
        <v>99429.833800000008</v>
      </c>
    </row>
    <row r="33" spans="1:207" s="84" customFormat="1" ht="15.75" x14ac:dyDescent="0.25">
      <c r="A33" s="92" t="s">
        <v>39</v>
      </c>
      <c r="B33" s="81" t="s">
        <v>56</v>
      </c>
      <c r="C33" s="82" t="s">
        <v>57</v>
      </c>
      <c r="D33" s="69">
        <v>87086</v>
      </c>
      <c r="E33" s="69">
        <v>1100</v>
      </c>
      <c r="F33" s="69">
        <f t="shared" si="14"/>
        <v>10748.25</v>
      </c>
      <c r="G33" s="69">
        <v>1711.13</v>
      </c>
      <c r="H33" s="69">
        <f t="shared" si="8"/>
        <v>984.45380000000011</v>
      </c>
      <c r="I33" s="83">
        <f t="shared" si="11"/>
        <v>99429.833800000008</v>
      </c>
    </row>
    <row r="34" spans="1:207" s="84" customFormat="1" ht="15.75" x14ac:dyDescent="0.25">
      <c r="A34" s="80" t="s">
        <v>62</v>
      </c>
      <c r="B34" s="81" t="s">
        <v>63</v>
      </c>
      <c r="C34" s="82"/>
      <c r="D34" s="69">
        <v>73230</v>
      </c>
      <c r="E34" s="69">
        <v>0</v>
      </c>
      <c r="F34" s="69">
        <f t="shared" si="14"/>
        <v>9153.75</v>
      </c>
      <c r="G34" s="69">
        <v>1711.13</v>
      </c>
      <c r="H34" s="69">
        <f t="shared" si="8"/>
        <v>840.94880000000012</v>
      </c>
      <c r="I34" s="83">
        <f>D34-E34+F34+H34+G34</f>
        <v>84935.828800000003</v>
      </c>
    </row>
    <row r="35" spans="1:207" s="84" customFormat="1" ht="15.75" x14ac:dyDescent="0.25">
      <c r="A35" s="80" t="s">
        <v>62</v>
      </c>
      <c r="B35" s="81" t="s">
        <v>64</v>
      </c>
      <c r="C35" s="82"/>
      <c r="D35" s="69">
        <v>73230</v>
      </c>
      <c r="E35" s="69">
        <v>0</v>
      </c>
      <c r="F35" s="69">
        <f t="shared" si="14"/>
        <v>9153.75</v>
      </c>
      <c r="G35" s="69">
        <v>1711.13</v>
      </c>
      <c r="H35" s="69">
        <f t="shared" si="8"/>
        <v>840.94880000000012</v>
      </c>
      <c r="I35" s="83">
        <f>D35-E35+F35+H35+G35</f>
        <v>84935.828800000003</v>
      </c>
    </row>
    <row r="36" spans="1:207" s="85" customFormat="1" ht="16.5" thickBot="1" x14ac:dyDescent="0.3">
      <c r="A36" s="93"/>
      <c r="B36" s="94"/>
      <c r="C36" s="95"/>
      <c r="D36" s="96"/>
      <c r="E36" s="96"/>
      <c r="F36" s="96"/>
      <c r="G36" s="69"/>
      <c r="H36" s="96"/>
      <c r="I36" s="97"/>
      <c r="GY36" s="84"/>
    </row>
    <row r="37" spans="1:207" s="84" customFormat="1" ht="17.25" customHeight="1" thickBot="1" x14ac:dyDescent="0.3">
      <c r="A37" s="533" t="s">
        <v>65</v>
      </c>
      <c r="B37" s="534"/>
      <c r="C37" s="534"/>
      <c r="D37" s="534"/>
      <c r="E37" s="534"/>
      <c r="F37" s="534"/>
      <c r="G37" s="534"/>
      <c r="H37" s="534"/>
      <c r="I37" s="535"/>
    </row>
    <row r="38" spans="1:207" s="101" customFormat="1" ht="15.75" x14ac:dyDescent="0.25">
      <c r="A38" s="553" t="s">
        <v>7</v>
      </c>
      <c r="B38" s="554"/>
      <c r="C38" s="98" t="s">
        <v>8</v>
      </c>
      <c r="D38" s="98" t="s">
        <v>9</v>
      </c>
      <c r="E38" s="98" t="s">
        <v>10</v>
      </c>
      <c r="F38" s="99" t="s">
        <v>11</v>
      </c>
      <c r="G38" s="98" t="s">
        <v>12</v>
      </c>
      <c r="H38" s="501" t="s">
        <v>269</v>
      </c>
      <c r="I38" s="100" t="s">
        <v>13</v>
      </c>
    </row>
    <row r="39" spans="1:207" s="104" customFormat="1" x14ac:dyDescent="0.2">
      <c r="A39" s="80" t="s">
        <v>25</v>
      </c>
      <c r="B39" s="81" t="s">
        <v>66</v>
      </c>
      <c r="C39" s="103" t="s">
        <v>67</v>
      </c>
      <c r="D39" s="69">
        <v>83798</v>
      </c>
      <c r="E39" s="69">
        <v>1100</v>
      </c>
      <c r="F39" s="69">
        <f t="shared" ref="F39:F44" si="15">(D39-E39)*0.125</f>
        <v>10337.25</v>
      </c>
      <c r="G39" s="69">
        <v>1711.13</v>
      </c>
      <c r="H39" s="69">
        <f>(D39-E39+F39+G39)*0.01</f>
        <v>947.46380000000011</v>
      </c>
      <c r="I39" s="83">
        <f t="shared" ref="I39:I62" si="16">D39-E39+F39+H39+G39</f>
        <v>95693.843800000002</v>
      </c>
      <c r="J39" s="471"/>
    </row>
    <row r="40" spans="1:207" s="104" customFormat="1" x14ac:dyDescent="0.2">
      <c r="A40" s="80" t="s">
        <v>68</v>
      </c>
      <c r="B40" s="81" t="s">
        <v>69</v>
      </c>
      <c r="C40" s="103" t="s">
        <v>70</v>
      </c>
      <c r="D40" s="69">
        <v>84491</v>
      </c>
      <c r="E40" s="69">
        <v>1100</v>
      </c>
      <c r="F40" s="69">
        <f t="shared" si="15"/>
        <v>10423.875</v>
      </c>
      <c r="G40" s="69">
        <v>1711.13</v>
      </c>
      <c r="H40" s="69">
        <f>(D40-E40+F40+G40)*0.01</f>
        <v>955.26005000000009</v>
      </c>
      <c r="I40" s="83">
        <f>D40-E40+F40+H40+G40</f>
        <v>96481.265050000002</v>
      </c>
    </row>
    <row r="41" spans="1:207" s="104" customFormat="1" x14ac:dyDescent="0.2">
      <c r="A41" s="80" t="s">
        <v>71</v>
      </c>
      <c r="B41" s="105" t="s">
        <v>72</v>
      </c>
      <c r="C41" s="103" t="s">
        <v>73</v>
      </c>
      <c r="D41" s="69"/>
      <c r="E41" s="69"/>
      <c r="F41" s="69"/>
      <c r="G41" s="69"/>
      <c r="H41" s="69"/>
      <c r="I41" s="83"/>
    </row>
    <row r="42" spans="1:207" s="86" customFormat="1" x14ac:dyDescent="0.2">
      <c r="A42" s="80" t="s">
        <v>74</v>
      </c>
      <c r="B42" s="81" t="s">
        <v>75</v>
      </c>
      <c r="C42" s="103" t="s">
        <v>76</v>
      </c>
      <c r="D42" s="69">
        <v>84393</v>
      </c>
      <c r="E42" s="69">
        <v>1100</v>
      </c>
      <c r="F42" s="69">
        <f t="shared" si="15"/>
        <v>10411.625</v>
      </c>
      <c r="G42" s="69">
        <v>1711.13</v>
      </c>
      <c r="H42" s="69">
        <f>(D42-E42+F42+G42)*0.01</f>
        <v>954.15755000000001</v>
      </c>
      <c r="I42" s="83">
        <f>D42-E42+F42+H42+G42</f>
        <v>96369.912550000008</v>
      </c>
    </row>
    <row r="43" spans="1:207" s="84" customFormat="1" ht="15.75" x14ac:dyDescent="0.25">
      <c r="A43" s="80" t="s">
        <v>74</v>
      </c>
      <c r="B43" s="81" t="s">
        <v>77</v>
      </c>
      <c r="C43" s="103" t="s">
        <v>42</v>
      </c>
      <c r="D43" s="69">
        <v>84538</v>
      </c>
      <c r="E43" s="69">
        <v>1100</v>
      </c>
      <c r="F43" s="69">
        <f t="shared" si="15"/>
        <v>10429.75</v>
      </c>
      <c r="G43" s="69">
        <v>1711.13</v>
      </c>
      <c r="H43" s="69">
        <f>(D43-E43+F43+G43)*0.01</f>
        <v>955.78880000000004</v>
      </c>
      <c r="I43" s="83">
        <f t="shared" si="16"/>
        <v>96534.668799999999</v>
      </c>
    </row>
    <row r="44" spans="1:207" s="84" customFormat="1" ht="15.75" x14ac:dyDescent="0.25">
      <c r="A44" s="80" t="s">
        <v>78</v>
      </c>
      <c r="B44" s="81" t="s">
        <v>79</v>
      </c>
      <c r="C44" s="103" t="s">
        <v>42</v>
      </c>
      <c r="D44" s="69">
        <v>86473</v>
      </c>
      <c r="E44" s="69">
        <v>1100</v>
      </c>
      <c r="F44" s="69">
        <f t="shared" si="15"/>
        <v>10671.625</v>
      </c>
      <c r="G44" s="69">
        <v>1711.13</v>
      </c>
      <c r="H44" s="69">
        <f>(D44-E44+F44+G44)*0.01</f>
        <v>977.55755000000011</v>
      </c>
      <c r="I44" s="83">
        <f>D44-E44+F44+H44+G44</f>
        <v>98733.312550000002</v>
      </c>
    </row>
    <row r="45" spans="1:207" s="84" customFormat="1" ht="15.75" x14ac:dyDescent="0.25">
      <c r="A45" s="80" t="s">
        <v>74</v>
      </c>
      <c r="B45" s="81" t="s">
        <v>80</v>
      </c>
      <c r="C45" s="103" t="s">
        <v>42</v>
      </c>
      <c r="D45" s="69"/>
      <c r="E45" s="69"/>
      <c r="F45" s="69"/>
      <c r="G45" s="69"/>
      <c r="H45" s="69"/>
      <c r="I45" s="83"/>
    </row>
    <row r="46" spans="1:207" s="84" customFormat="1" ht="15.75" x14ac:dyDescent="0.25">
      <c r="A46" s="80" t="s">
        <v>81</v>
      </c>
      <c r="B46" s="81" t="s">
        <v>82</v>
      </c>
      <c r="C46" s="103" t="s">
        <v>83</v>
      </c>
      <c r="D46" s="69">
        <v>86748</v>
      </c>
      <c r="E46" s="69">
        <v>1100</v>
      </c>
      <c r="F46" s="69">
        <f>(D46-E46)*0.125</f>
        <v>10706</v>
      </c>
      <c r="G46" s="69">
        <v>1711.13</v>
      </c>
      <c r="H46" s="69">
        <f>(D46-E46+F46+G46)*0.01</f>
        <v>980.65130000000011</v>
      </c>
      <c r="I46" s="83">
        <f t="shared" si="16"/>
        <v>99045.781300000002</v>
      </c>
    </row>
    <row r="47" spans="1:207" s="86" customFormat="1" x14ac:dyDescent="0.2">
      <c r="A47" s="80" t="s">
        <v>90</v>
      </c>
      <c r="B47" s="81" t="s">
        <v>91</v>
      </c>
      <c r="C47" s="103" t="s">
        <v>92</v>
      </c>
      <c r="D47" s="69"/>
      <c r="E47" s="69"/>
      <c r="F47" s="69"/>
      <c r="G47" s="69"/>
      <c r="H47" s="69"/>
      <c r="I47" s="83"/>
    </row>
    <row r="48" spans="1:207" s="84" customFormat="1" ht="15.75" x14ac:dyDescent="0.25">
      <c r="A48" s="80" t="s">
        <v>93</v>
      </c>
      <c r="B48" s="81" t="s">
        <v>94</v>
      </c>
      <c r="C48" s="106" t="s">
        <v>95</v>
      </c>
      <c r="D48" s="69">
        <v>86215</v>
      </c>
      <c r="E48" s="69">
        <v>1100</v>
      </c>
      <c r="F48" s="69">
        <f>(D48-E48)*0.125</f>
        <v>10639.375</v>
      </c>
      <c r="G48" s="69">
        <v>1711.13</v>
      </c>
      <c r="H48" s="69">
        <f>(D48-E48+F48+G48)*0.01</f>
        <v>974.65505000000007</v>
      </c>
      <c r="I48" s="83">
        <f t="shared" si="16"/>
        <v>98440.160050000006</v>
      </c>
    </row>
    <row r="49" spans="1:9" s="84" customFormat="1" ht="15.75" x14ac:dyDescent="0.25">
      <c r="A49" s="80" t="s">
        <v>93</v>
      </c>
      <c r="B49" s="81" t="s">
        <v>96</v>
      </c>
      <c r="C49" s="106" t="s">
        <v>97</v>
      </c>
      <c r="D49" s="69">
        <v>86215</v>
      </c>
      <c r="E49" s="69">
        <v>1100</v>
      </c>
      <c r="F49" s="69">
        <f>(D49-E49)*0.125</f>
        <v>10639.375</v>
      </c>
      <c r="G49" s="69">
        <v>1711.13</v>
      </c>
      <c r="H49" s="69">
        <f>(D49-E49+F49+G49)*0.01</f>
        <v>974.65505000000007</v>
      </c>
      <c r="I49" s="83">
        <f t="shared" si="16"/>
        <v>98440.160050000006</v>
      </c>
    </row>
    <row r="50" spans="1:9" s="84" customFormat="1" ht="15.75" x14ac:dyDescent="0.25">
      <c r="A50" s="80" t="s">
        <v>98</v>
      </c>
      <c r="B50" s="81" t="s">
        <v>99</v>
      </c>
      <c r="C50" s="106" t="s">
        <v>100</v>
      </c>
      <c r="D50" s="69">
        <v>91093</v>
      </c>
      <c r="E50" s="69">
        <v>1100</v>
      </c>
      <c r="F50" s="69">
        <f>(D50-E50)*0.125</f>
        <v>11249.125</v>
      </c>
      <c r="G50" s="69">
        <v>1711.13</v>
      </c>
      <c r="H50" s="69">
        <f>(D50-E50+F50+G50)*0.01</f>
        <v>1029.5325500000001</v>
      </c>
      <c r="I50" s="83">
        <f>D50-E50+F50+H50+G50</f>
        <v>103982.78755000001</v>
      </c>
    </row>
    <row r="51" spans="1:9" s="84" customFormat="1" ht="15.75" x14ac:dyDescent="0.25">
      <c r="A51" s="80" t="s">
        <v>98</v>
      </c>
      <c r="B51" s="81" t="s">
        <v>101</v>
      </c>
      <c r="C51" s="106" t="s">
        <v>100</v>
      </c>
      <c r="D51" s="69">
        <v>92176</v>
      </c>
      <c r="E51" s="69">
        <v>1100</v>
      </c>
      <c r="F51" s="69">
        <f>(D51-E51)*0.125</f>
        <v>11384.5</v>
      </c>
      <c r="G51" s="69">
        <v>1711.13</v>
      </c>
      <c r="H51" s="69">
        <f>(D51-E51+F51+G51)*0.01</f>
        <v>1041.7163</v>
      </c>
      <c r="I51" s="83">
        <f>D51-E51+F51+H51+G51</f>
        <v>105213.3463</v>
      </c>
    </row>
    <row r="52" spans="1:9" s="84" customFormat="1" ht="15.75" x14ac:dyDescent="0.25">
      <c r="A52" s="80" t="s">
        <v>104</v>
      </c>
      <c r="B52" s="81" t="s">
        <v>105</v>
      </c>
      <c r="C52" s="106" t="s">
        <v>106</v>
      </c>
      <c r="D52" s="69">
        <v>93550</v>
      </c>
      <c r="E52" s="69">
        <v>1100</v>
      </c>
      <c r="F52" s="69">
        <f>(D52-E52)*0.125</f>
        <v>11556.25</v>
      </c>
      <c r="G52" s="69">
        <v>1711.13</v>
      </c>
      <c r="H52" s="69">
        <f>(D52-E52+F52+G52)*0.01</f>
        <v>1057.1738</v>
      </c>
      <c r="I52" s="83">
        <f t="shared" si="16"/>
        <v>106774.55380000001</v>
      </c>
    </row>
    <row r="53" spans="1:9" s="84" customFormat="1" ht="15.75" x14ac:dyDescent="0.25">
      <c r="A53" s="80" t="s">
        <v>107</v>
      </c>
      <c r="B53" s="81" t="s">
        <v>108</v>
      </c>
      <c r="C53" s="106" t="s">
        <v>109</v>
      </c>
      <c r="D53" s="69"/>
      <c r="E53" s="69"/>
      <c r="F53" s="69"/>
      <c r="G53" s="69"/>
      <c r="H53" s="69"/>
      <c r="I53" s="83"/>
    </row>
    <row r="54" spans="1:9" s="84" customFormat="1" ht="15.75" x14ac:dyDescent="0.25">
      <c r="A54" s="80" t="s">
        <v>107</v>
      </c>
      <c r="B54" s="81" t="s">
        <v>110</v>
      </c>
      <c r="C54" s="82" t="s">
        <v>97</v>
      </c>
      <c r="D54" s="72">
        <v>94505</v>
      </c>
      <c r="E54" s="69">
        <v>1100</v>
      </c>
      <c r="F54" s="69">
        <f t="shared" ref="F54:F63" si="17">(D54-E54)*0.125</f>
        <v>11675.625</v>
      </c>
      <c r="G54" s="69">
        <v>1711.13</v>
      </c>
      <c r="H54" s="69">
        <f>(D54-E54+F54+G54)*0.01</f>
        <v>1067.9175500000001</v>
      </c>
      <c r="I54" s="83">
        <f t="shared" si="16"/>
        <v>107859.67255</v>
      </c>
    </row>
    <row r="55" spans="1:9" s="84" customFormat="1" ht="15.75" x14ac:dyDescent="0.25">
      <c r="A55" s="80" t="s">
        <v>98</v>
      </c>
      <c r="B55" s="81" t="s">
        <v>102</v>
      </c>
      <c r="C55" s="106" t="s">
        <v>103</v>
      </c>
      <c r="D55" s="69"/>
      <c r="E55" s="69"/>
      <c r="F55" s="69"/>
      <c r="G55" s="69"/>
      <c r="H55" s="69"/>
      <c r="I55" s="83"/>
    </row>
    <row r="56" spans="1:9" s="84" customFormat="1" ht="15.75" x14ac:dyDescent="0.25">
      <c r="A56" s="80" t="s">
        <v>84</v>
      </c>
      <c r="B56" s="81" t="s">
        <v>85</v>
      </c>
      <c r="C56" s="103" t="s">
        <v>86</v>
      </c>
      <c r="D56" s="69">
        <v>89578</v>
      </c>
      <c r="E56" s="69">
        <v>1100</v>
      </c>
      <c r="F56" s="69">
        <f>(D56-E56)*0.125</f>
        <v>11059.75</v>
      </c>
      <c r="G56" s="69">
        <v>1711.13</v>
      </c>
      <c r="H56" s="69">
        <f t="shared" ref="H56:H63" si="18">(D56-E56+F56+G56)*0.01</f>
        <v>1012.4888000000001</v>
      </c>
      <c r="I56" s="83">
        <f t="shared" ref="I56:I57" si="19">D56-E56+F56+H56+G56</f>
        <v>102261.36880000001</v>
      </c>
    </row>
    <row r="57" spans="1:9" s="84" customFormat="1" ht="15.75" x14ac:dyDescent="0.25">
      <c r="A57" s="80" t="s">
        <v>87</v>
      </c>
      <c r="B57" s="81" t="s">
        <v>88</v>
      </c>
      <c r="C57" s="103" t="s">
        <v>89</v>
      </c>
      <c r="D57" s="69">
        <v>86101</v>
      </c>
      <c r="E57" s="69">
        <v>1100</v>
      </c>
      <c r="F57" s="69">
        <f>(D57-E57)*0.125</f>
        <v>10625.125</v>
      </c>
      <c r="G57" s="69">
        <v>1711.13</v>
      </c>
      <c r="H57" s="69">
        <f t="shared" si="18"/>
        <v>973.37255000000005</v>
      </c>
      <c r="I57" s="83">
        <f t="shared" si="19"/>
        <v>98310.627550000005</v>
      </c>
    </row>
    <row r="58" spans="1:9" s="84" customFormat="1" ht="15.75" x14ac:dyDescent="0.25">
      <c r="A58" s="80" t="s">
        <v>62</v>
      </c>
      <c r="B58" s="81" t="s">
        <v>111</v>
      </c>
      <c r="C58" s="107"/>
      <c r="D58" s="69">
        <v>77334</v>
      </c>
      <c r="E58" s="69">
        <v>0</v>
      </c>
      <c r="F58" s="69">
        <f t="shared" si="17"/>
        <v>9666.75</v>
      </c>
      <c r="G58" s="69">
        <v>1711.13</v>
      </c>
      <c r="H58" s="69">
        <f t="shared" si="18"/>
        <v>887.11880000000008</v>
      </c>
      <c r="I58" s="83">
        <f t="shared" si="16"/>
        <v>89598.998800000001</v>
      </c>
    </row>
    <row r="59" spans="1:9" s="84" customFormat="1" ht="15.75" x14ac:dyDescent="0.25">
      <c r="A59" s="80" t="s">
        <v>62</v>
      </c>
      <c r="B59" s="81" t="s">
        <v>112</v>
      </c>
      <c r="C59" s="107"/>
      <c r="D59" s="69">
        <v>74044</v>
      </c>
      <c r="E59" s="69">
        <v>0</v>
      </c>
      <c r="F59" s="69">
        <f t="shared" si="17"/>
        <v>9255.5</v>
      </c>
      <c r="G59" s="69">
        <v>1711.13</v>
      </c>
      <c r="H59" s="69">
        <f t="shared" si="18"/>
        <v>850.10630000000003</v>
      </c>
      <c r="I59" s="83">
        <f t="shared" si="16"/>
        <v>85860.736300000004</v>
      </c>
    </row>
    <row r="60" spans="1:9" s="84" customFormat="1" ht="15.75" x14ac:dyDescent="0.25">
      <c r="A60" s="80" t="s">
        <v>62</v>
      </c>
      <c r="B60" s="81" t="s">
        <v>114</v>
      </c>
      <c r="C60" s="107"/>
      <c r="D60" s="69">
        <v>82333</v>
      </c>
      <c r="E60" s="69">
        <v>0</v>
      </c>
      <c r="F60" s="69">
        <f t="shared" ref="F60" si="20">(D60-E60)*0.125</f>
        <v>10291.625</v>
      </c>
      <c r="G60" s="69">
        <v>1711.13</v>
      </c>
      <c r="H60" s="69">
        <f t="shared" si="18"/>
        <v>943.35755000000006</v>
      </c>
      <c r="I60" s="83">
        <f t="shared" ref="I60" si="21">D60-E60+F60+H60+G60</f>
        <v>95279.112550000005</v>
      </c>
    </row>
    <row r="61" spans="1:9" s="84" customFormat="1" ht="15.75" x14ac:dyDescent="0.25">
      <c r="A61" s="80" t="s">
        <v>62</v>
      </c>
      <c r="B61" s="81" t="s">
        <v>113</v>
      </c>
      <c r="C61" s="107"/>
      <c r="D61" s="69">
        <v>79460</v>
      </c>
      <c r="E61" s="69">
        <v>0</v>
      </c>
      <c r="F61" s="69">
        <f t="shared" si="17"/>
        <v>9932.5</v>
      </c>
      <c r="G61" s="69">
        <v>1711.13</v>
      </c>
      <c r="H61" s="69">
        <f t="shared" si="18"/>
        <v>911.0363000000001</v>
      </c>
      <c r="I61" s="83">
        <f t="shared" si="16"/>
        <v>92014.666300000012</v>
      </c>
    </row>
    <row r="62" spans="1:9" s="84" customFormat="1" ht="15.75" x14ac:dyDescent="0.25">
      <c r="A62" s="80" t="s">
        <v>62</v>
      </c>
      <c r="B62" s="81" t="s">
        <v>115</v>
      </c>
      <c r="C62" s="107"/>
      <c r="D62" s="69">
        <v>81137</v>
      </c>
      <c r="E62" s="69">
        <v>0</v>
      </c>
      <c r="F62" s="69">
        <f t="shared" si="17"/>
        <v>10142.125</v>
      </c>
      <c r="G62" s="69">
        <v>1711.13</v>
      </c>
      <c r="H62" s="69">
        <f t="shared" si="18"/>
        <v>929.90255000000002</v>
      </c>
      <c r="I62" s="83">
        <f t="shared" si="16"/>
        <v>93920.157550000004</v>
      </c>
    </row>
    <row r="63" spans="1:9" s="84" customFormat="1" ht="16.5" thickBot="1" x14ac:dyDescent="0.3">
      <c r="A63" s="108" t="s">
        <v>62</v>
      </c>
      <c r="B63" s="109" t="s">
        <v>116</v>
      </c>
      <c r="C63" s="110"/>
      <c r="D63" s="111">
        <v>81296</v>
      </c>
      <c r="E63" s="111">
        <v>0</v>
      </c>
      <c r="F63" s="69">
        <f t="shared" si="17"/>
        <v>10162</v>
      </c>
      <c r="G63" s="69">
        <v>1711.13</v>
      </c>
      <c r="H63" s="69">
        <f t="shared" si="18"/>
        <v>931.69130000000007</v>
      </c>
      <c r="I63" s="112">
        <f>D63-E63+F63+H63+G63</f>
        <v>94100.821300000011</v>
      </c>
    </row>
    <row r="64" spans="1:9" s="84" customFormat="1" ht="16.5" thickBot="1" x14ac:dyDescent="0.3">
      <c r="A64" s="113"/>
      <c r="B64" s="114"/>
      <c r="C64" s="115"/>
      <c r="D64" s="116"/>
      <c r="E64" s="116"/>
      <c r="F64" s="116"/>
      <c r="G64" s="116"/>
      <c r="H64" s="116"/>
      <c r="I64" s="117"/>
    </row>
    <row r="65" spans="1:9" s="84" customFormat="1" ht="18.75" thickBot="1" x14ac:dyDescent="0.3">
      <c r="A65" s="533" t="s">
        <v>117</v>
      </c>
      <c r="B65" s="534"/>
      <c r="C65" s="534"/>
      <c r="D65" s="534"/>
      <c r="E65" s="534"/>
      <c r="F65" s="534"/>
      <c r="G65" s="534"/>
      <c r="H65" s="534"/>
      <c r="I65" s="535"/>
    </row>
    <row r="66" spans="1:9" s="84" customFormat="1" ht="15.75" x14ac:dyDescent="0.25">
      <c r="A66" s="118" t="s">
        <v>7</v>
      </c>
      <c r="B66" s="98"/>
      <c r="C66" s="98" t="s">
        <v>8</v>
      </c>
      <c r="D66" s="98" t="s">
        <v>9</v>
      </c>
      <c r="E66" s="98" t="s">
        <v>10</v>
      </c>
      <c r="F66" s="99" t="s">
        <v>11</v>
      </c>
      <c r="G66" s="98" t="s">
        <v>12</v>
      </c>
      <c r="H66" s="501" t="s">
        <v>269</v>
      </c>
      <c r="I66" s="100" t="s">
        <v>13</v>
      </c>
    </row>
    <row r="67" spans="1:9" s="104" customFormat="1" x14ac:dyDescent="0.2">
      <c r="A67" s="119" t="s">
        <v>123</v>
      </c>
      <c r="B67" s="120" t="s">
        <v>124</v>
      </c>
      <c r="C67" s="82" t="s">
        <v>67</v>
      </c>
      <c r="D67" s="72">
        <v>90989</v>
      </c>
      <c r="E67" s="69">
        <v>1100</v>
      </c>
      <c r="F67" s="69">
        <f t="shared" ref="F67:F77" si="22">(D67-E67)*0.125</f>
        <v>11236.125</v>
      </c>
      <c r="G67" s="69">
        <v>1711.13</v>
      </c>
      <c r="H67" s="69">
        <f t="shared" ref="H67:H77" si="23">(D67-E67+F67+G67)*0.01</f>
        <v>1028.3625500000001</v>
      </c>
      <c r="I67" s="83">
        <f t="shared" ref="I67:I77" si="24">D67-E67+F67+H67+G67</f>
        <v>103864.61755000001</v>
      </c>
    </row>
    <row r="68" spans="1:9" s="104" customFormat="1" x14ac:dyDescent="0.2">
      <c r="A68" s="119" t="s">
        <v>123</v>
      </c>
      <c r="B68" s="120" t="s">
        <v>125</v>
      </c>
      <c r="C68" s="82" t="s">
        <v>126</v>
      </c>
      <c r="D68" s="72">
        <v>91019</v>
      </c>
      <c r="E68" s="69">
        <v>1100</v>
      </c>
      <c r="F68" s="69">
        <f t="shared" si="22"/>
        <v>11239.875</v>
      </c>
      <c r="G68" s="69">
        <v>1711.13</v>
      </c>
      <c r="H68" s="69">
        <f t="shared" si="23"/>
        <v>1028.7000500000001</v>
      </c>
      <c r="I68" s="83">
        <f t="shared" si="24"/>
        <v>103898.70505</v>
      </c>
    </row>
    <row r="69" spans="1:9" s="104" customFormat="1" x14ac:dyDescent="0.2">
      <c r="A69" s="119" t="s">
        <v>123</v>
      </c>
      <c r="B69" s="120" t="s">
        <v>127</v>
      </c>
      <c r="C69" s="82" t="s">
        <v>126</v>
      </c>
      <c r="D69" s="72">
        <v>91514</v>
      </c>
      <c r="E69" s="69">
        <v>1100</v>
      </c>
      <c r="F69" s="69">
        <f t="shared" si="22"/>
        <v>11301.75</v>
      </c>
      <c r="G69" s="69">
        <v>1711.13</v>
      </c>
      <c r="H69" s="69">
        <f t="shared" si="23"/>
        <v>1034.2688000000001</v>
      </c>
      <c r="I69" s="83">
        <f>D69-E69+F69+H69+G69</f>
        <v>104461.14880000001</v>
      </c>
    </row>
    <row r="70" spans="1:9" s="104" customFormat="1" x14ac:dyDescent="0.2">
      <c r="A70" s="119" t="s">
        <v>128</v>
      </c>
      <c r="B70" s="120" t="s">
        <v>129</v>
      </c>
      <c r="C70" s="82" t="s">
        <v>130</v>
      </c>
      <c r="D70" s="72">
        <v>92054</v>
      </c>
      <c r="E70" s="69">
        <v>1100</v>
      </c>
      <c r="F70" s="69">
        <f t="shared" si="22"/>
        <v>11369.25</v>
      </c>
      <c r="G70" s="69">
        <v>1711.13</v>
      </c>
      <c r="H70" s="69">
        <f t="shared" si="23"/>
        <v>1040.3438000000001</v>
      </c>
      <c r="I70" s="83">
        <f t="shared" si="24"/>
        <v>105074.72380000001</v>
      </c>
    </row>
    <row r="71" spans="1:9" s="86" customFormat="1" x14ac:dyDescent="0.2">
      <c r="A71" s="119" t="s">
        <v>131</v>
      </c>
      <c r="B71" s="120" t="s">
        <v>132</v>
      </c>
      <c r="C71" s="82" t="s">
        <v>133</v>
      </c>
      <c r="D71" s="72">
        <v>93202</v>
      </c>
      <c r="E71" s="69">
        <v>1100</v>
      </c>
      <c r="F71" s="69">
        <f t="shared" si="22"/>
        <v>11512.75</v>
      </c>
      <c r="G71" s="69">
        <v>1711.13</v>
      </c>
      <c r="H71" s="69">
        <f t="shared" si="23"/>
        <v>1053.2588000000001</v>
      </c>
      <c r="I71" s="83">
        <f t="shared" si="24"/>
        <v>106379.1388</v>
      </c>
    </row>
    <row r="72" spans="1:9" s="86" customFormat="1" x14ac:dyDescent="0.2">
      <c r="A72" s="119" t="s">
        <v>131</v>
      </c>
      <c r="B72" s="120" t="s">
        <v>134</v>
      </c>
      <c r="C72" s="82" t="s">
        <v>133</v>
      </c>
      <c r="D72" s="72">
        <v>94974</v>
      </c>
      <c r="E72" s="69">
        <v>1100</v>
      </c>
      <c r="F72" s="69">
        <f t="shared" si="22"/>
        <v>11734.25</v>
      </c>
      <c r="G72" s="69">
        <v>1711.13</v>
      </c>
      <c r="H72" s="69">
        <f t="shared" si="23"/>
        <v>1073.1938</v>
      </c>
      <c r="I72" s="83">
        <f>D72-E72+F72+H72+G72</f>
        <v>108392.5738</v>
      </c>
    </row>
    <row r="73" spans="1:9" s="84" customFormat="1" ht="15.75" x14ac:dyDescent="0.25">
      <c r="A73" s="119" t="s">
        <v>118</v>
      </c>
      <c r="B73" s="120" t="s">
        <v>119</v>
      </c>
      <c r="C73" s="82" t="s">
        <v>120</v>
      </c>
      <c r="D73" s="72">
        <v>94302</v>
      </c>
      <c r="E73" s="69">
        <v>1100</v>
      </c>
      <c r="F73" s="69">
        <f>(D73-E73)*0.125</f>
        <v>11650.25</v>
      </c>
      <c r="G73" s="69">
        <v>1711.13</v>
      </c>
      <c r="H73" s="69">
        <f t="shared" si="23"/>
        <v>1065.6338000000001</v>
      </c>
      <c r="I73" s="83">
        <f>D73-E73+F73+H73+G73</f>
        <v>107629.0138</v>
      </c>
    </row>
    <row r="74" spans="1:9" s="84" customFormat="1" ht="15.75" x14ac:dyDescent="0.25">
      <c r="A74" s="121" t="s">
        <v>118</v>
      </c>
      <c r="B74" s="122" t="s">
        <v>121</v>
      </c>
      <c r="C74" s="82" t="s">
        <v>122</v>
      </c>
      <c r="D74" s="72">
        <v>94599</v>
      </c>
      <c r="E74" s="69">
        <v>1100</v>
      </c>
      <c r="F74" s="69">
        <f t="shared" ref="F74" si="25">(D74-E74)*0.125</f>
        <v>11687.375</v>
      </c>
      <c r="G74" s="69">
        <v>1711.13</v>
      </c>
      <c r="H74" s="69">
        <f t="shared" si="23"/>
        <v>1068.97505</v>
      </c>
      <c r="I74" s="83">
        <f t="shared" ref="I74" si="26">D74-E74+F74+H74+G74</f>
        <v>107966.48005</v>
      </c>
    </row>
    <row r="75" spans="1:9" s="84" customFormat="1" ht="15.75" x14ac:dyDescent="0.25">
      <c r="A75" s="80" t="s">
        <v>62</v>
      </c>
      <c r="B75" s="81" t="s">
        <v>135</v>
      </c>
      <c r="C75" s="107"/>
      <c r="D75" s="69">
        <v>82184</v>
      </c>
      <c r="E75" s="69">
        <v>0</v>
      </c>
      <c r="F75" s="69">
        <f t="shared" si="22"/>
        <v>10273</v>
      </c>
      <c r="G75" s="69">
        <v>1711.13</v>
      </c>
      <c r="H75" s="69">
        <f t="shared" si="23"/>
        <v>941.68130000000008</v>
      </c>
      <c r="I75" s="83">
        <f t="shared" si="24"/>
        <v>95109.811300000001</v>
      </c>
    </row>
    <row r="76" spans="1:9" s="84" customFormat="1" ht="15.75" x14ac:dyDescent="0.25">
      <c r="A76" s="80" t="s">
        <v>62</v>
      </c>
      <c r="B76" s="81" t="s">
        <v>136</v>
      </c>
      <c r="C76" s="107"/>
      <c r="D76" s="69">
        <v>84996</v>
      </c>
      <c r="E76" s="69">
        <v>0</v>
      </c>
      <c r="F76" s="69">
        <f t="shared" si="22"/>
        <v>10624.5</v>
      </c>
      <c r="G76" s="69">
        <v>1711.13</v>
      </c>
      <c r="H76" s="69">
        <f t="shared" si="23"/>
        <v>973.31630000000007</v>
      </c>
      <c r="I76" s="83">
        <f t="shared" si="24"/>
        <v>98304.946300000011</v>
      </c>
    </row>
    <row r="77" spans="1:9" s="84" customFormat="1" ht="16.5" thickBot="1" x14ac:dyDescent="0.3">
      <c r="A77" s="108" t="s">
        <v>62</v>
      </c>
      <c r="B77" s="109" t="s">
        <v>137</v>
      </c>
      <c r="C77" s="110"/>
      <c r="D77" s="111">
        <v>84178</v>
      </c>
      <c r="E77" s="111">
        <v>0</v>
      </c>
      <c r="F77" s="69">
        <f t="shared" si="22"/>
        <v>10522.25</v>
      </c>
      <c r="G77" s="69">
        <v>1711.13</v>
      </c>
      <c r="H77" s="69">
        <f t="shared" si="23"/>
        <v>964.11380000000008</v>
      </c>
      <c r="I77" s="112">
        <f t="shared" si="24"/>
        <v>97375.493800000011</v>
      </c>
    </row>
    <row r="78" spans="1:9" s="84" customFormat="1" ht="15.75" thickBot="1" x14ac:dyDescent="0.3">
      <c r="A78" s="526" t="s">
        <v>138</v>
      </c>
      <c r="B78" s="527"/>
      <c r="C78" s="527"/>
      <c r="D78" s="527"/>
      <c r="E78" s="528"/>
      <c r="F78" s="123"/>
      <c r="G78" s="123"/>
      <c r="H78" s="123"/>
      <c r="I78" s="123"/>
    </row>
    <row r="79" spans="1:9" s="84" customFormat="1" ht="16.5" thickBot="1" x14ac:dyDescent="0.3">
      <c r="A79" s="529" t="s">
        <v>139</v>
      </c>
      <c r="B79" s="530"/>
      <c r="C79" s="124"/>
      <c r="D79" s="531" t="s">
        <v>140</v>
      </c>
      <c r="E79" s="532"/>
      <c r="F79" s="397"/>
      <c r="G79" s="157"/>
      <c r="H79" s="157"/>
      <c r="I79" s="123"/>
    </row>
    <row r="80" spans="1:9" s="84" customFormat="1" ht="15.75" x14ac:dyDescent="0.25">
      <c r="A80" s="126" t="s">
        <v>141</v>
      </c>
      <c r="B80" s="127" t="s">
        <v>142</v>
      </c>
      <c r="C80" s="128"/>
      <c r="D80" s="129" t="s">
        <v>141</v>
      </c>
      <c r="E80" s="130" t="s">
        <v>142</v>
      </c>
      <c r="F80" s="398"/>
      <c r="G80" s="157"/>
      <c r="H80" s="157"/>
      <c r="I80" s="123"/>
    </row>
    <row r="81" spans="1:9" s="84" customFormat="1" ht="15.75" customHeight="1" x14ac:dyDescent="0.25">
      <c r="A81" s="131" t="s">
        <v>143</v>
      </c>
      <c r="B81" s="132">
        <v>300</v>
      </c>
      <c r="C81" s="128"/>
      <c r="D81" s="133" t="s">
        <v>144</v>
      </c>
      <c r="E81" s="134">
        <v>300</v>
      </c>
      <c r="F81" s="523"/>
      <c r="G81" s="524"/>
      <c r="H81" s="524"/>
      <c r="I81" s="123"/>
    </row>
    <row r="82" spans="1:9" s="84" customFormat="1" ht="15.75" x14ac:dyDescent="0.25">
      <c r="A82" s="131" t="s">
        <v>145</v>
      </c>
      <c r="B82" s="132">
        <v>400</v>
      </c>
      <c r="C82" s="128"/>
      <c r="D82" s="133" t="s">
        <v>146</v>
      </c>
      <c r="E82" s="134">
        <v>400</v>
      </c>
      <c r="F82" s="525"/>
      <c r="G82" s="524"/>
      <c r="H82" s="157"/>
      <c r="I82" s="123"/>
    </row>
    <row r="83" spans="1:9" s="84" customFormat="1" ht="18" x14ac:dyDescent="0.3">
      <c r="A83" s="131" t="s">
        <v>147</v>
      </c>
      <c r="B83" s="132">
        <v>500</v>
      </c>
      <c r="C83" s="128"/>
      <c r="D83" s="133" t="s">
        <v>148</v>
      </c>
      <c r="E83" s="134">
        <v>500</v>
      </c>
      <c r="F83" s="125"/>
      <c r="G83" s="123"/>
      <c r="H83" s="123"/>
      <c r="I83" s="123"/>
    </row>
    <row r="84" spans="1:9" s="84" customFormat="1" ht="18" x14ac:dyDescent="0.3">
      <c r="A84" s="131" t="s">
        <v>149</v>
      </c>
      <c r="B84" s="132">
        <v>600</v>
      </c>
      <c r="C84" s="128"/>
      <c r="D84" s="133" t="s">
        <v>150</v>
      </c>
      <c r="E84" s="134">
        <v>600</v>
      </c>
      <c r="F84" s="125"/>
      <c r="G84" s="123"/>
      <c r="H84" s="123"/>
      <c r="I84" s="123"/>
    </row>
    <row r="85" spans="1:9" s="84" customFormat="1" ht="18" x14ac:dyDescent="0.3">
      <c r="A85" s="131" t="s">
        <v>151</v>
      </c>
      <c r="B85" s="132">
        <v>700</v>
      </c>
      <c r="C85" s="128"/>
      <c r="D85" s="133" t="s">
        <v>152</v>
      </c>
      <c r="E85" s="134">
        <v>700</v>
      </c>
      <c r="F85" s="125"/>
      <c r="G85" s="123"/>
      <c r="H85" s="123"/>
      <c r="I85" s="123"/>
    </row>
    <row r="86" spans="1:9" s="84" customFormat="1" x14ac:dyDescent="0.25">
      <c r="A86" s="131" t="s">
        <v>153</v>
      </c>
      <c r="B86" s="132">
        <v>800</v>
      </c>
      <c r="C86" s="128"/>
      <c r="D86" s="133" t="s">
        <v>154</v>
      </c>
      <c r="E86" s="134">
        <v>750</v>
      </c>
      <c r="F86" s="123"/>
      <c r="G86" s="123"/>
      <c r="H86" s="123"/>
      <c r="I86" s="123"/>
    </row>
    <row r="87" spans="1:9" s="84" customFormat="1" ht="15.75" thickBot="1" x14ac:dyDescent="0.3">
      <c r="A87" s="135" t="s">
        <v>155</v>
      </c>
      <c r="B87" s="136">
        <v>900</v>
      </c>
      <c r="C87" s="128"/>
      <c r="D87" s="137" t="s">
        <v>156</v>
      </c>
      <c r="E87" s="138">
        <v>800</v>
      </c>
      <c r="F87" s="123"/>
      <c r="G87" s="123"/>
      <c r="H87" s="123"/>
      <c r="I87" s="123"/>
    </row>
    <row r="88" spans="1:9" s="84" customFormat="1" ht="15.75" customHeight="1" x14ac:dyDescent="0.25">
      <c r="A88" s="102" t="s">
        <v>157</v>
      </c>
      <c r="B88" s="139"/>
      <c r="C88" s="128"/>
      <c r="D88" s="140"/>
      <c r="E88" s="141"/>
      <c r="F88" s="123"/>
      <c r="G88" s="123"/>
      <c r="H88" s="123"/>
      <c r="I88" s="123"/>
    </row>
    <row r="89" spans="1:9" ht="15.75" x14ac:dyDescent="0.25">
      <c r="A89" s="10" t="s">
        <v>158</v>
      </c>
      <c r="B89" s="11"/>
    </row>
    <row r="90" spans="1:9" ht="15.75" x14ac:dyDescent="0.25">
      <c r="A90" s="10" t="s">
        <v>159</v>
      </c>
      <c r="B90" s="11"/>
    </row>
    <row r="102" spans="1:9" x14ac:dyDescent="0.25">
      <c r="A102" s="12"/>
      <c r="B102" s="12"/>
      <c r="C102" s="13"/>
      <c r="D102" s="13"/>
      <c r="E102" s="13"/>
      <c r="F102" s="9"/>
      <c r="G102" s="9"/>
      <c r="H102" s="9"/>
      <c r="I102" s="9"/>
    </row>
  </sheetData>
  <mergeCells count="17">
    <mergeCell ref="A65:I65"/>
    <mergeCell ref="A1:A4"/>
    <mergeCell ref="B1:H1"/>
    <mergeCell ref="I1:I4"/>
    <mergeCell ref="B2:H2"/>
    <mergeCell ref="B3:H3"/>
    <mergeCell ref="B4:H4"/>
    <mergeCell ref="A5:H6"/>
    <mergeCell ref="A7:I7"/>
    <mergeCell ref="A8:B8"/>
    <mergeCell ref="A37:I37"/>
    <mergeCell ref="A38:B38"/>
    <mergeCell ref="F81:H81"/>
    <mergeCell ref="F82:G82"/>
    <mergeCell ref="A78:E78"/>
    <mergeCell ref="A79:B79"/>
    <mergeCell ref="D79:E79"/>
  </mergeCells>
  <pageMargins left="0.5" right="0.25" top="0.36" bottom="0.3" header="0.23" footer="0.3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4"/>
  <sheetViews>
    <sheetView showGridLines="0" topLeftCell="A14" workbookViewId="0">
      <selection activeCell="D16" sqref="D16"/>
    </sheetView>
  </sheetViews>
  <sheetFormatPr defaultColWidth="14.85546875" defaultRowHeight="15" x14ac:dyDescent="0.25"/>
  <cols>
    <col min="1" max="1" width="24.7109375" customWidth="1"/>
    <col min="2" max="2" width="19.28515625" style="1" bestFit="1" customWidth="1"/>
    <col min="3" max="3" width="15.85546875" style="2" customWidth="1"/>
    <col min="4" max="4" width="16" style="2" customWidth="1"/>
    <col min="5" max="5" width="16.42578125" style="2" customWidth="1"/>
    <col min="6" max="6" width="17.140625" style="2" customWidth="1"/>
    <col min="7" max="7" width="20.28515625" style="2" customWidth="1"/>
    <col min="8" max="8" width="21.140625" style="2" customWidth="1"/>
    <col min="9" max="9" width="23.140625" style="409" customWidth="1"/>
  </cols>
  <sheetData>
    <row r="1" spans="1:16" ht="35.25" x14ac:dyDescent="0.5">
      <c r="A1" s="536"/>
      <c r="B1" s="572" t="s">
        <v>0</v>
      </c>
      <c r="C1" s="572"/>
      <c r="D1" s="572"/>
      <c r="E1" s="572"/>
      <c r="F1" s="572"/>
      <c r="G1" s="572"/>
      <c r="H1" s="572"/>
      <c r="I1" s="573"/>
    </row>
    <row r="2" spans="1:16" ht="15.75" x14ac:dyDescent="0.25">
      <c r="A2" s="536"/>
      <c r="B2" s="539" t="s">
        <v>230</v>
      </c>
      <c r="C2" s="539"/>
      <c r="D2" s="539"/>
      <c r="E2" s="539"/>
      <c r="F2" s="539"/>
      <c r="G2" s="539"/>
      <c r="H2" s="539"/>
      <c r="I2" s="573"/>
    </row>
    <row r="3" spans="1:16" x14ac:dyDescent="0.25">
      <c r="A3" s="536"/>
      <c r="B3" s="574" t="s">
        <v>228</v>
      </c>
      <c r="C3" s="574"/>
      <c r="D3" s="574"/>
      <c r="E3" s="574"/>
      <c r="F3" s="574"/>
      <c r="G3" s="574"/>
      <c r="H3" s="574"/>
      <c r="I3" s="573"/>
    </row>
    <row r="4" spans="1:16" ht="15.75" x14ac:dyDescent="0.25">
      <c r="A4" s="536"/>
      <c r="B4" s="539" t="s">
        <v>232</v>
      </c>
      <c r="C4" s="539"/>
      <c r="D4" s="539"/>
      <c r="E4" s="539"/>
      <c r="F4" s="539"/>
      <c r="G4" s="539"/>
      <c r="H4" s="539"/>
      <c r="I4" s="573"/>
    </row>
    <row r="5" spans="1:16" ht="15.75" thickBot="1" x14ac:dyDescent="0.3">
      <c r="B5" s="492"/>
      <c r="C5" s="478"/>
      <c r="D5" s="478"/>
      <c r="E5" s="478"/>
      <c r="F5" s="478"/>
      <c r="G5" s="478"/>
      <c r="H5" s="493"/>
    </row>
    <row r="6" spans="1:16" x14ac:dyDescent="0.25">
      <c r="A6" s="561" t="s">
        <v>160</v>
      </c>
      <c r="B6" s="562"/>
      <c r="C6" s="562"/>
      <c r="D6" s="562"/>
      <c r="E6" s="562"/>
      <c r="F6" s="562"/>
      <c r="G6" s="562"/>
      <c r="H6" s="562"/>
      <c r="I6" s="496" t="s">
        <v>161</v>
      </c>
    </row>
    <row r="7" spans="1:16" ht="15.75" thickBot="1" x14ac:dyDescent="0.3">
      <c r="A7" s="563"/>
      <c r="B7" s="564"/>
      <c r="C7" s="564"/>
      <c r="D7" s="564"/>
      <c r="E7" s="564"/>
      <c r="F7" s="564"/>
      <c r="G7" s="564"/>
      <c r="H7" s="564"/>
      <c r="I7" s="4">
        <v>42887</v>
      </c>
    </row>
    <row r="8" spans="1:16" ht="21" thickBot="1" x14ac:dyDescent="0.35">
      <c r="A8" s="565" t="s">
        <v>6</v>
      </c>
      <c r="B8" s="566"/>
      <c r="C8" s="566"/>
      <c r="D8" s="566"/>
      <c r="E8" s="566"/>
      <c r="F8" s="566"/>
      <c r="G8" s="566"/>
      <c r="H8" s="566"/>
      <c r="I8" s="567"/>
    </row>
    <row r="9" spans="1:16" s="143" customFormat="1" x14ac:dyDescent="0.25">
      <c r="A9" s="568" t="s">
        <v>7</v>
      </c>
      <c r="B9" s="568"/>
      <c r="C9" s="142" t="s">
        <v>8</v>
      </c>
      <c r="D9" s="142" t="s">
        <v>9</v>
      </c>
      <c r="E9" s="142" t="s">
        <v>10</v>
      </c>
      <c r="F9" s="142" t="s">
        <v>11</v>
      </c>
      <c r="G9" s="142" t="s">
        <v>12</v>
      </c>
      <c r="H9" s="501" t="s">
        <v>269</v>
      </c>
      <c r="I9" s="476" t="s">
        <v>13</v>
      </c>
    </row>
    <row r="10" spans="1:16" s="144" customFormat="1" x14ac:dyDescent="0.2">
      <c r="A10" s="80" t="s">
        <v>14</v>
      </c>
      <c r="B10" s="81" t="s">
        <v>15</v>
      </c>
      <c r="C10" s="82" t="s">
        <v>16</v>
      </c>
      <c r="D10" s="69">
        <v>79511</v>
      </c>
      <c r="E10" s="69">
        <v>1100</v>
      </c>
      <c r="F10" s="69">
        <f t="shared" ref="F10:F18" si="0">(D10-E10)*0.125</f>
        <v>9801.375</v>
      </c>
      <c r="G10" s="69">
        <v>1711.13</v>
      </c>
      <c r="H10" s="69">
        <f t="shared" ref="H10:H20" si="1">(D10-E10+F10+G10)*0.01</f>
        <v>899.23505000000011</v>
      </c>
      <c r="I10" s="69">
        <f t="shared" ref="I10:I36" si="2">D10-E10+F10+H10+G10</f>
        <v>90822.740050000008</v>
      </c>
    </row>
    <row r="11" spans="1:16" s="144" customFormat="1" x14ac:dyDescent="0.2">
      <c r="A11" s="80" t="s">
        <v>14</v>
      </c>
      <c r="B11" s="81" t="s">
        <v>23</v>
      </c>
      <c r="C11" s="82" t="s">
        <v>24</v>
      </c>
      <c r="D11" s="69">
        <v>79511</v>
      </c>
      <c r="E11" s="69">
        <v>1100</v>
      </c>
      <c r="F11" s="69">
        <f t="shared" si="0"/>
        <v>9801.375</v>
      </c>
      <c r="G11" s="69">
        <v>1711.13</v>
      </c>
      <c r="H11" s="69">
        <f t="shared" si="1"/>
        <v>899.23505000000011</v>
      </c>
      <c r="I11" s="69">
        <f t="shared" si="2"/>
        <v>90822.740050000008</v>
      </c>
    </row>
    <row r="12" spans="1:16" s="144" customFormat="1" x14ac:dyDescent="0.2">
      <c r="A12" s="80" t="s">
        <v>14</v>
      </c>
      <c r="B12" s="81" t="s">
        <v>19</v>
      </c>
      <c r="C12" s="82" t="s">
        <v>20</v>
      </c>
      <c r="D12" s="69">
        <v>79378</v>
      </c>
      <c r="E12" s="69">
        <v>1100</v>
      </c>
      <c r="F12" s="69">
        <f t="shared" si="0"/>
        <v>9784.75</v>
      </c>
      <c r="G12" s="69">
        <v>1711.13</v>
      </c>
      <c r="H12" s="69">
        <f t="shared" si="1"/>
        <v>897.73880000000008</v>
      </c>
      <c r="I12" s="69">
        <f t="shared" si="2"/>
        <v>90671.618800000011</v>
      </c>
      <c r="M12" s="145"/>
      <c r="N12" s="146"/>
      <c r="O12" s="146"/>
      <c r="P12" s="146"/>
    </row>
    <row r="13" spans="1:16" s="144" customFormat="1" x14ac:dyDescent="0.2">
      <c r="A13" s="80" t="s">
        <v>14</v>
      </c>
      <c r="B13" s="81" t="s">
        <v>21</v>
      </c>
      <c r="C13" s="82" t="s">
        <v>22</v>
      </c>
      <c r="D13" s="69">
        <v>79522</v>
      </c>
      <c r="E13" s="69">
        <v>1100</v>
      </c>
      <c r="F13" s="69">
        <f t="shared" si="0"/>
        <v>9802.75</v>
      </c>
      <c r="G13" s="69">
        <v>1711.13</v>
      </c>
      <c r="H13" s="69">
        <f t="shared" si="1"/>
        <v>899.35880000000009</v>
      </c>
      <c r="I13" s="69">
        <f t="shared" si="2"/>
        <v>90835.238800000006</v>
      </c>
      <c r="M13" s="145"/>
      <c r="N13" s="146"/>
      <c r="O13" s="146"/>
      <c r="P13" s="146"/>
    </row>
    <row r="14" spans="1:16" s="144" customFormat="1" x14ac:dyDescent="0.2">
      <c r="A14" s="80" t="s">
        <v>14</v>
      </c>
      <c r="B14" s="81" t="s">
        <v>17</v>
      </c>
      <c r="C14" s="82" t="s">
        <v>18</v>
      </c>
      <c r="D14" s="69">
        <v>79903</v>
      </c>
      <c r="E14" s="69">
        <v>1100</v>
      </c>
      <c r="F14" s="69">
        <f t="shared" si="0"/>
        <v>9850.375</v>
      </c>
      <c r="G14" s="69">
        <v>1711.13</v>
      </c>
      <c r="H14" s="69">
        <f t="shared" si="1"/>
        <v>903.64505000000008</v>
      </c>
      <c r="I14" s="69">
        <f t="shared" si="2"/>
        <v>91268.150050000011</v>
      </c>
      <c r="M14" s="145"/>
      <c r="N14" s="146"/>
      <c r="O14" s="146"/>
      <c r="P14" s="146"/>
    </row>
    <row r="15" spans="1:16" s="144" customFormat="1" x14ac:dyDescent="0.2">
      <c r="A15" s="80" t="s">
        <v>14</v>
      </c>
      <c r="B15" s="81" t="s">
        <v>251</v>
      </c>
      <c r="C15" s="82" t="s">
        <v>252</v>
      </c>
      <c r="D15" s="69">
        <v>83683</v>
      </c>
      <c r="E15" s="69">
        <v>1100</v>
      </c>
      <c r="F15" s="69">
        <f t="shared" si="0"/>
        <v>10322.875</v>
      </c>
      <c r="G15" s="69">
        <v>1711.13</v>
      </c>
      <c r="H15" s="69">
        <f t="shared" si="1"/>
        <v>946.17005000000006</v>
      </c>
      <c r="I15" s="69">
        <f t="shared" si="2"/>
        <v>95563.175050000005</v>
      </c>
      <c r="M15" s="145"/>
      <c r="N15" s="146"/>
      <c r="O15" s="146"/>
      <c r="P15" s="146"/>
    </row>
    <row r="16" spans="1:16" s="147" customFormat="1" x14ac:dyDescent="0.2">
      <c r="A16" s="80" t="s">
        <v>25</v>
      </c>
      <c r="B16" s="81" t="s">
        <v>26</v>
      </c>
      <c r="C16" s="82" t="s">
        <v>22</v>
      </c>
      <c r="D16" s="69">
        <v>81591</v>
      </c>
      <c r="E16" s="69">
        <v>1100</v>
      </c>
      <c r="F16" s="69">
        <f t="shared" si="0"/>
        <v>10061.375</v>
      </c>
      <c r="G16" s="69">
        <v>1711.13</v>
      </c>
      <c r="H16" s="69">
        <f t="shared" si="1"/>
        <v>922.63505000000009</v>
      </c>
      <c r="I16" s="69">
        <f t="shared" si="2"/>
        <v>93186.140050000002</v>
      </c>
      <c r="M16" s="148"/>
      <c r="N16" s="149"/>
      <c r="O16" s="149"/>
      <c r="P16" s="149"/>
    </row>
    <row r="17" spans="1:16" s="144" customFormat="1" x14ac:dyDescent="0.2">
      <c r="A17" s="80" t="s">
        <v>31</v>
      </c>
      <c r="B17" s="81" t="s">
        <v>32</v>
      </c>
      <c r="C17" s="82" t="s">
        <v>33</v>
      </c>
      <c r="D17" s="69">
        <v>84872</v>
      </c>
      <c r="E17" s="69">
        <v>1100</v>
      </c>
      <c r="F17" s="69">
        <f t="shared" si="0"/>
        <v>10471.5</v>
      </c>
      <c r="G17" s="69">
        <v>1711.13</v>
      </c>
      <c r="H17" s="69">
        <f t="shared" si="1"/>
        <v>959.54630000000009</v>
      </c>
      <c r="I17" s="69">
        <f t="shared" si="2"/>
        <v>96914.176300000006</v>
      </c>
      <c r="M17" s="146"/>
      <c r="N17" s="146"/>
      <c r="O17" s="146"/>
      <c r="P17" s="146"/>
    </row>
    <row r="18" spans="1:16" s="144" customFormat="1" x14ac:dyDescent="0.2">
      <c r="A18" s="80" t="s">
        <v>34</v>
      </c>
      <c r="B18" s="81" t="s">
        <v>35</v>
      </c>
      <c r="C18" s="82" t="s">
        <v>36</v>
      </c>
      <c r="D18" s="69">
        <v>84872</v>
      </c>
      <c r="E18" s="69">
        <v>1100</v>
      </c>
      <c r="F18" s="69">
        <f t="shared" si="0"/>
        <v>10471.5</v>
      </c>
      <c r="G18" s="69">
        <v>1711.13</v>
      </c>
      <c r="H18" s="69">
        <f t="shared" si="1"/>
        <v>959.54630000000009</v>
      </c>
      <c r="I18" s="69">
        <f>D18-E18+F18+H18+G18</f>
        <v>96914.176300000006</v>
      </c>
      <c r="M18" s="146"/>
      <c r="N18" s="146"/>
      <c r="O18" s="146"/>
      <c r="P18" s="146"/>
    </row>
    <row r="19" spans="1:16" s="144" customFormat="1" x14ac:dyDescent="0.2">
      <c r="A19" s="80" t="s">
        <v>34</v>
      </c>
      <c r="B19" s="81" t="s">
        <v>37</v>
      </c>
      <c r="C19" s="82" t="s">
        <v>38</v>
      </c>
      <c r="D19" s="69">
        <v>84872</v>
      </c>
      <c r="E19" s="69">
        <v>1100</v>
      </c>
      <c r="F19" s="69">
        <f t="shared" ref="F19:F33" si="3">(D19-E19)*0.125</f>
        <v>10471.5</v>
      </c>
      <c r="G19" s="69">
        <v>1711.13</v>
      </c>
      <c r="H19" s="69">
        <f t="shared" si="1"/>
        <v>959.54630000000009</v>
      </c>
      <c r="I19" s="69">
        <f t="shared" si="2"/>
        <v>96914.176300000006</v>
      </c>
      <c r="M19" s="146"/>
      <c r="N19" s="146"/>
      <c r="O19" s="146"/>
      <c r="P19" s="146"/>
    </row>
    <row r="20" spans="1:16" s="144" customFormat="1" x14ac:dyDescent="0.2">
      <c r="A20" s="80" t="s">
        <v>27</v>
      </c>
      <c r="B20" s="81" t="s">
        <v>28</v>
      </c>
      <c r="C20" s="82" t="s">
        <v>18</v>
      </c>
      <c r="D20" s="69">
        <v>84015</v>
      </c>
      <c r="E20" s="69">
        <v>1100</v>
      </c>
      <c r="F20" s="69">
        <f t="shared" si="3"/>
        <v>10364.375</v>
      </c>
      <c r="G20" s="69">
        <v>1711.13</v>
      </c>
      <c r="H20" s="69">
        <f t="shared" si="1"/>
        <v>949.90505000000007</v>
      </c>
      <c r="I20" s="69">
        <f t="shared" si="2"/>
        <v>95940.410050000006</v>
      </c>
      <c r="M20" s="146"/>
      <c r="N20" s="146"/>
      <c r="O20" s="146"/>
      <c r="P20" s="146"/>
    </row>
    <row r="21" spans="1:16" s="144" customFormat="1" x14ac:dyDescent="0.2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  <c r="M21" s="146"/>
      <c r="N21" s="146"/>
      <c r="O21" s="146"/>
      <c r="P21" s="146"/>
    </row>
    <row r="22" spans="1:16" s="144" customFormat="1" x14ac:dyDescent="0.2">
      <c r="A22" s="92" t="s">
        <v>58</v>
      </c>
      <c r="B22" s="81" t="s">
        <v>59</v>
      </c>
      <c r="C22" s="82" t="s">
        <v>18</v>
      </c>
      <c r="D22" s="69">
        <v>90860</v>
      </c>
      <c r="E22" s="69">
        <v>1100</v>
      </c>
      <c r="F22" s="69">
        <f t="shared" si="3"/>
        <v>11220</v>
      </c>
      <c r="G22" s="69">
        <v>1711.13</v>
      </c>
      <c r="H22" s="69">
        <f t="shared" ref="H22:H36" si="4">(D22-E22+F22+G22)*0.01</f>
        <v>1026.9113</v>
      </c>
      <c r="I22" s="69">
        <f t="shared" si="2"/>
        <v>103718.04130000001</v>
      </c>
      <c r="M22" s="145"/>
      <c r="N22" s="146"/>
      <c r="O22" s="146"/>
      <c r="P22" s="146"/>
    </row>
    <row r="23" spans="1:16" s="144" customFormat="1" x14ac:dyDescent="0.2">
      <c r="A23" s="92" t="s">
        <v>39</v>
      </c>
      <c r="B23" s="81" t="s">
        <v>40</v>
      </c>
      <c r="C23" s="82" t="s">
        <v>22</v>
      </c>
      <c r="D23" s="69">
        <v>85611</v>
      </c>
      <c r="E23" s="69">
        <v>1100</v>
      </c>
      <c r="F23" s="69">
        <f t="shared" si="3"/>
        <v>10563.875</v>
      </c>
      <c r="G23" s="69">
        <v>1711.13</v>
      </c>
      <c r="H23" s="69">
        <f t="shared" si="4"/>
        <v>967.86005000000011</v>
      </c>
      <c r="I23" s="69">
        <f t="shared" si="2"/>
        <v>97753.865050000008</v>
      </c>
      <c r="M23" s="145"/>
      <c r="N23" s="146"/>
      <c r="O23" s="146"/>
      <c r="P23" s="146"/>
    </row>
    <row r="24" spans="1:16" s="144" customFormat="1" x14ac:dyDescent="0.2">
      <c r="A24" s="92" t="s">
        <v>39</v>
      </c>
      <c r="B24" s="81" t="s">
        <v>41</v>
      </c>
      <c r="C24" s="82" t="s">
        <v>42</v>
      </c>
      <c r="D24" s="69">
        <v>90115</v>
      </c>
      <c r="E24" s="69">
        <v>1100</v>
      </c>
      <c r="F24" s="69">
        <f t="shared" si="3"/>
        <v>11126.875</v>
      </c>
      <c r="G24" s="69">
        <v>1711.13</v>
      </c>
      <c r="H24" s="69">
        <f t="shared" si="4"/>
        <v>1018.5300500000001</v>
      </c>
      <c r="I24" s="69">
        <f t="shared" si="2"/>
        <v>102871.53505000001</v>
      </c>
      <c r="M24" s="145"/>
      <c r="N24" s="146"/>
      <c r="O24" s="146"/>
      <c r="P24" s="146"/>
    </row>
    <row r="25" spans="1:16" s="144" customFormat="1" x14ac:dyDescent="0.2">
      <c r="A25" s="92" t="s">
        <v>58</v>
      </c>
      <c r="B25" s="81" t="s">
        <v>60</v>
      </c>
      <c r="C25" s="82" t="s">
        <v>61</v>
      </c>
      <c r="D25" s="69">
        <v>91155</v>
      </c>
      <c r="E25" s="69">
        <v>1100</v>
      </c>
      <c r="F25" s="69">
        <f t="shared" ref="F25" si="5">(D25-E25)*0.125</f>
        <v>11256.875</v>
      </c>
      <c r="G25" s="69">
        <v>1711.13</v>
      </c>
      <c r="H25" s="69">
        <f t="shared" si="4"/>
        <v>1030.2300500000001</v>
      </c>
      <c r="I25" s="69">
        <f t="shared" ref="I25" si="6">D25-E25+F25+H25+G25</f>
        <v>104053.23505</v>
      </c>
      <c r="M25" s="145"/>
      <c r="N25" s="146"/>
      <c r="O25" s="146"/>
      <c r="P25" s="146"/>
    </row>
    <row r="26" spans="1:16" s="144" customFormat="1" x14ac:dyDescent="0.2">
      <c r="A26" s="92" t="s">
        <v>39</v>
      </c>
      <c r="B26" s="81" t="s">
        <v>43</v>
      </c>
      <c r="C26" s="82" t="s">
        <v>44</v>
      </c>
      <c r="D26" s="69">
        <v>85724</v>
      </c>
      <c r="E26" s="69">
        <v>1100</v>
      </c>
      <c r="F26" s="69">
        <f t="shared" si="3"/>
        <v>10578</v>
      </c>
      <c r="G26" s="69">
        <v>1711.13</v>
      </c>
      <c r="H26" s="69">
        <f t="shared" si="4"/>
        <v>969.13130000000001</v>
      </c>
      <c r="I26" s="69">
        <f t="shared" si="2"/>
        <v>97882.261299999998</v>
      </c>
      <c r="M26" s="145"/>
      <c r="N26" s="146"/>
      <c r="O26" s="146"/>
      <c r="P26" s="146"/>
    </row>
    <row r="27" spans="1:16" s="144" customFormat="1" x14ac:dyDescent="0.2">
      <c r="A27" s="92" t="s">
        <v>39</v>
      </c>
      <c r="B27" s="81" t="s">
        <v>45</v>
      </c>
      <c r="C27" s="82" t="s">
        <v>44</v>
      </c>
      <c r="D27" s="69">
        <v>86100</v>
      </c>
      <c r="E27" s="69">
        <v>1100</v>
      </c>
      <c r="F27" s="69">
        <f t="shared" si="3"/>
        <v>10625</v>
      </c>
      <c r="G27" s="69">
        <v>1711.13</v>
      </c>
      <c r="H27" s="69">
        <f t="shared" si="4"/>
        <v>973.36130000000003</v>
      </c>
      <c r="I27" s="69">
        <f t="shared" si="2"/>
        <v>98309.491300000009</v>
      </c>
      <c r="M27" s="145"/>
      <c r="N27" s="146"/>
      <c r="O27" s="146"/>
      <c r="P27" s="146"/>
    </row>
    <row r="28" spans="1:16" s="144" customFormat="1" x14ac:dyDescent="0.2">
      <c r="A28" s="92" t="s">
        <v>39</v>
      </c>
      <c r="B28" s="81" t="s">
        <v>46</v>
      </c>
      <c r="C28" s="82" t="s">
        <v>222</v>
      </c>
      <c r="D28" s="69">
        <v>87379</v>
      </c>
      <c r="E28" s="69">
        <v>1100</v>
      </c>
      <c r="F28" s="69">
        <f>(D28-E28)*0.125</f>
        <v>10784.875</v>
      </c>
      <c r="G28" s="69">
        <v>1711.13</v>
      </c>
      <c r="H28" s="69">
        <f t="shared" si="4"/>
        <v>987.7500500000001</v>
      </c>
      <c r="I28" s="69">
        <f t="shared" si="2"/>
        <v>99762.755050000007</v>
      </c>
      <c r="M28" s="145"/>
      <c r="N28" s="146"/>
      <c r="O28" s="146"/>
      <c r="P28" s="146"/>
    </row>
    <row r="29" spans="1:16" s="144" customFormat="1" x14ac:dyDescent="0.2">
      <c r="A29" s="92" t="s">
        <v>39</v>
      </c>
      <c r="B29" s="81" t="s">
        <v>48</v>
      </c>
      <c r="C29" s="82" t="s">
        <v>222</v>
      </c>
      <c r="D29" s="69">
        <v>86086</v>
      </c>
      <c r="E29" s="69">
        <v>1100</v>
      </c>
      <c r="F29" s="69">
        <f>(D29-E29)*0.125</f>
        <v>10623.25</v>
      </c>
      <c r="G29" s="69">
        <v>1711.13</v>
      </c>
      <c r="H29" s="69">
        <f t="shared" si="4"/>
        <v>973.20380000000011</v>
      </c>
      <c r="I29" s="69">
        <f t="shared" si="2"/>
        <v>98293.583800000008</v>
      </c>
      <c r="M29" s="145"/>
      <c r="N29" s="146"/>
      <c r="O29" s="146"/>
      <c r="P29" s="146"/>
    </row>
    <row r="30" spans="1:16" s="144" customFormat="1" x14ac:dyDescent="0.2">
      <c r="A30" s="92" t="s">
        <v>39</v>
      </c>
      <c r="B30" s="81" t="s">
        <v>49</v>
      </c>
      <c r="C30" s="82" t="s">
        <v>50</v>
      </c>
      <c r="D30" s="69">
        <v>87585</v>
      </c>
      <c r="E30" s="69">
        <v>1100</v>
      </c>
      <c r="F30" s="69">
        <f>(D30-E30)*0.125</f>
        <v>10810.625</v>
      </c>
      <c r="G30" s="69">
        <v>1711.13</v>
      </c>
      <c r="H30" s="69">
        <f t="shared" si="4"/>
        <v>990.0675500000001</v>
      </c>
      <c r="I30" s="69">
        <f t="shared" si="2"/>
        <v>99996.822550000012</v>
      </c>
      <c r="M30" s="145"/>
      <c r="N30" s="146"/>
      <c r="O30" s="146"/>
      <c r="P30" s="146"/>
    </row>
    <row r="31" spans="1:16" s="144" customFormat="1" x14ac:dyDescent="0.2">
      <c r="A31" s="92" t="s">
        <v>39</v>
      </c>
      <c r="B31" s="81" t="s">
        <v>51</v>
      </c>
      <c r="C31" s="82" t="s">
        <v>52</v>
      </c>
      <c r="D31" s="69">
        <v>86595</v>
      </c>
      <c r="E31" s="69">
        <v>1100</v>
      </c>
      <c r="F31" s="69">
        <f>(D31-E31)*0.125</f>
        <v>10686.875</v>
      </c>
      <c r="G31" s="69">
        <v>1711.13</v>
      </c>
      <c r="H31" s="69">
        <f t="shared" si="4"/>
        <v>978.93005000000005</v>
      </c>
      <c r="I31" s="69">
        <f t="shared" si="2"/>
        <v>98871.93505</v>
      </c>
      <c r="M31" s="145"/>
      <c r="N31" s="146"/>
      <c r="O31" s="146"/>
      <c r="P31" s="146"/>
    </row>
    <row r="32" spans="1:16" s="144" customFormat="1" x14ac:dyDescent="0.2">
      <c r="A32" s="92" t="s">
        <v>39</v>
      </c>
      <c r="B32" s="81" t="s">
        <v>53</v>
      </c>
      <c r="C32" s="82" t="s">
        <v>42</v>
      </c>
      <c r="D32" s="69">
        <v>86086</v>
      </c>
      <c r="E32" s="69">
        <v>1100</v>
      </c>
      <c r="F32" s="69">
        <f>(D32-E32)*0.125</f>
        <v>10623.25</v>
      </c>
      <c r="G32" s="69">
        <v>1711.13</v>
      </c>
      <c r="H32" s="69">
        <f t="shared" si="4"/>
        <v>973.20380000000011</v>
      </c>
      <c r="I32" s="69">
        <f t="shared" si="2"/>
        <v>98293.583800000008</v>
      </c>
      <c r="M32" s="145"/>
      <c r="N32" s="146"/>
      <c r="O32" s="146"/>
      <c r="P32" s="146"/>
    </row>
    <row r="33" spans="1:237" s="147" customFormat="1" x14ac:dyDescent="0.2">
      <c r="A33" s="92" t="s">
        <v>39</v>
      </c>
      <c r="B33" s="81" t="s">
        <v>54</v>
      </c>
      <c r="C33" s="82" t="s">
        <v>55</v>
      </c>
      <c r="D33" s="69">
        <v>87096</v>
      </c>
      <c r="E33" s="69">
        <v>1100</v>
      </c>
      <c r="F33" s="69">
        <f t="shared" si="3"/>
        <v>10749.5</v>
      </c>
      <c r="G33" s="69">
        <v>1711.13</v>
      </c>
      <c r="H33" s="69">
        <f t="shared" si="4"/>
        <v>984.56630000000007</v>
      </c>
      <c r="I33" s="69">
        <f t="shared" si="2"/>
        <v>99441.196300000011</v>
      </c>
      <c r="M33" s="148"/>
      <c r="N33" s="149"/>
      <c r="O33" s="149"/>
      <c r="P33" s="149"/>
    </row>
    <row r="34" spans="1:237" s="144" customFormat="1" x14ac:dyDescent="0.2">
      <c r="A34" s="92" t="s">
        <v>39</v>
      </c>
      <c r="B34" s="81" t="s">
        <v>56</v>
      </c>
      <c r="C34" s="82" t="s">
        <v>57</v>
      </c>
      <c r="D34" s="69">
        <v>87096</v>
      </c>
      <c r="E34" s="69">
        <v>1100</v>
      </c>
      <c r="F34" s="69">
        <f>(D34-E34)*0.125</f>
        <v>10749.5</v>
      </c>
      <c r="G34" s="69">
        <v>1711.13</v>
      </c>
      <c r="H34" s="69">
        <f t="shared" si="4"/>
        <v>984.56630000000007</v>
      </c>
      <c r="I34" s="69">
        <f t="shared" si="2"/>
        <v>99441.196300000011</v>
      </c>
      <c r="M34" s="145"/>
      <c r="N34" s="146"/>
      <c r="O34" s="146"/>
      <c r="P34" s="146"/>
    </row>
    <row r="35" spans="1:237" s="144" customFormat="1" x14ac:dyDescent="0.2">
      <c r="A35" s="80" t="s">
        <v>62</v>
      </c>
      <c r="B35" s="81" t="s">
        <v>63</v>
      </c>
      <c r="C35" s="82"/>
      <c r="D35" s="69">
        <v>73640</v>
      </c>
      <c r="E35" s="69">
        <v>0</v>
      </c>
      <c r="F35" s="69">
        <f>(D35-E35)*0.125</f>
        <v>9205</v>
      </c>
      <c r="G35" s="69">
        <v>1711.13</v>
      </c>
      <c r="H35" s="69">
        <f t="shared" si="4"/>
        <v>845.56130000000007</v>
      </c>
      <c r="I35" s="69">
        <f t="shared" si="2"/>
        <v>85401.691300000006</v>
      </c>
      <c r="M35" s="146"/>
      <c r="N35" s="146"/>
      <c r="O35" s="146"/>
      <c r="P35" s="146"/>
    </row>
    <row r="36" spans="1:237" s="144" customFormat="1" x14ac:dyDescent="0.2">
      <c r="A36" s="80" t="s">
        <v>62</v>
      </c>
      <c r="B36" s="81" t="s">
        <v>64</v>
      </c>
      <c r="C36" s="82"/>
      <c r="D36" s="69">
        <v>73640</v>
      </c>
      <c r="E36" s="69">
        <v>0</v>
      </c>
      <c r="F36" s="69">
        <f>(D36-E36)*0.125</f>
        <v>9205</v>
      </c>
      <c r="G36" s="69">
        <v>1711.13</v>
      </c>
      <c r="H36" s="69">
        <f t="shared" si="4"/>
        <v>845.56130000000007</v>
      </c>
      <c r="I36" s="69">
        <f t="shared" si="2"/>
        <v>85401.691300000006</v>
      </c>
      <c r="M36" s="146"/>
      <c r="N36" s="146"/>
      <c r="O36" s="146"/>
      <c r="P36" s="146"/>
    </row>
    <row r="37" spans="1:237" s="146" customFormat="1" ht="15.75" thickBot="1" x14ac:dyDescent="0.25">
      <c r="A37" s="150"/>
      <c r="B37" s="114"/>
      <c r="C37" s="151"/>
      <c r="D37" s="116"/>
      <c r="E37" s="116"/>
      <c r="F37" s="116"/>
      <c r="G37" s="154"/>
      <c r="H37" s="116"/>
      <c r="I37" s="154"/>
      <c r="IC37" s="144"/>
    </row>
    <row r="38" spans="1:237" s="144" customFormat="1" ht="16.5" thickBot="1" x14ac:dyDescent="0.3">
      <c r="A38" s="569" t="s">
        <v>65</v>
      </c>
      <c r="B38" s="570"/>
      <c r="C38" s="570"/>
      <c r="D38" s="570"/>
      <c r="E38" s="570"/>
      <c r="F38" s="570"/>
      <c r="G38" s="570"/>
      <c r="H38" s="570"/>
      <c r="I38" s="571"/>
      <c r="M38" s="146"/>
      <c r="N38" s="146"/>
      <c r="O38" s="146"/>
      <c r="P38" s="146"/>
    </row>
    <row r="39" spans="1:237" s="101" customFormat="1" ht="15.75" x14ac:dyDescent="0.25">
      <c r="A39" s="555" t="s">
        <v>7</v>
      </c>
      <c r="B39" s="555"/>
      <c r="C39" s="473" t="s">
        <v>8</v>
      </c>
      <c r="D39" s="473" t="s">
        <v>9</v>
      </c>
      <c r="E39" s="473" t="s">
        <v>10</v>
      </c>
      <c r="F39" s="473" t="s">
        <v>11</v>
      </c>
      <c r="G39" s="473" t="s">
        <v>12</v>
      </c>
      <c r="H39" s="501" t="s">
        <v>269</v>
      </c>
      <c r="I39" s="473" t="s">
        <v>13</v>
      </c>
      <c r="M39" s="102"/>
      <c r="N39" s="102"/>
      <c r="O39" s="102"/>
      <c r="P39" s="102"/>
    </row>
    <row r="40" spans="1:237" s="143" customFormat="1" x14ac:dyDescent="0.2">
      <c r="A40" s="80" t="s">
        <v>25</v>
      </c>
      <c r="B40" s="81" t="s">
        <v>66</v>
      </c>
      <c r="C40" s="103" t="s">
        <v>67</v>
      </c>
      <c r="D40" s="69">
        <v>83558</v>
      </c>
      <c r="E40" s="69">
        <v>1100</v>
      </c>
      <c r="F40" s="69">
        <f t="shared" ref="F40:F45" si="7">(D40-E40)*0.125</f>
        <v>10307.25</v>
      </c>
      <c r="G40" s="69">
        <v>1711.13</v>
      </c>
      <c r="H40" s="69">
        <f>(D40-E40+F40+G40)*0.01</f>
        <v>944.76380000000006</v>
      </c>
      <c r="I40" s="69">
        <f t="shared" ref="I40:I63" si="8">D40-E40+F40+H40+G40</f>
        <v>95421.143800000005</v>
      </c>
      <c r="J40" s="433"/>
      <c r="M40" s="153"/>
      <c r="N40" s="153"/>
      <c r="O40" s="153"/>
      <c r="P40" s="153"/>
    </row>
    <row r="41" spans="1:237" s="143" customFormat="1" x14ac:dyDescent="0.2">
      <c r="A41" s="80" t="s">
        <v>68</v>
      </c>
      <c r="B41" s="81" t="s">
        <v>69</v>
      </c>
      <c r="C41" s="103" t="s">
        <v>70</v>
      </c>
      <c r="D41" s="69">
        <v>83651</v>
      </c>
      <c r="E41" s="69">
        <v>1100</v>
      </c>
      <c r="F41" s="69">
        <f t="shared" si="7"/>
        <v>10318.875</v>
      </c>
      <c r="G41" s="69">
        <v>1711.13</v>
      </c>
      <c r="H41" s="69">
        <f>(D41-E41+F41+G41)*0.01</f>
        <v>945.81005000000005</v>
      </c>
      <c r="I41" s="69">
        <f>D41-E41+F41+H41+G41</f>
        <v>95526.815050000005</v>
      </c>
      <c r="M41" s="153"/>
      <c r="N41" s="153"/>
      <c r="O41" s="153"/>
      <c r="P41" s="153"/>
    </row>
    <row r="42" spans="1:237" s="143" customFormat="1" x14ac:dyDescent="0.2">
      <c r="A42" s="80" t="s">
        <v>71</v>
      </c>
      <c r="B42" s="105" t="s">
        <v>72</v>
      </c>
      <c r="C42" s="103" t="s">
        <v>73</v>
      </c>
      <c r="D42" s="69"/>
      <c r="E42" s="69"/>
      <c r="F42" s="69"/>
      <c r="G42" s="69"/>
      <c r="H42" s="69"/>
      <c r="I42" s="69"/>
      <c r="M42" s="153"/>
      <c r="N42" s="153"/>
      <c r="O42" s="153"/>
      <c r="P42" s="153"/>
    </row>
    <row r="43" spans="1:237" s="144" customFormat="1" x14ac:dyDescent="0.2">
      <c r="A43" s="80" t="s">
        <v>74</v>
      </c>
      <c r="B43" s="81" t="s">
        <v>75</v>
      </c>
      <c r="C43" s="103" t="s">
        <v>76</v>
      </c>
      <c r="D43" s="69">
        <v>84003</v>
      </c>
      <c r="E43" s="69">
        <v>1100</v>
      </c>
      <c r="F43" s="69">
        <f t="shared" si="7"/>
        <v>10362.875</v>
      </c>
      <c r="G43" s="69">
        <v>1711.13</v>
      </c>
      <c r="H43" s="69">
        <f>(D43-E43+F43+G43)*0.01</f>
        <v>949.77005000000008</v>
      </c>
      <c r="I43" s="69">
        <f>D43-E43+F43+H43+G43</f>
        <v>95926.775050000011</v>
      </c>
      <c r="M43" s="146"/>
      <c r="N43" s="146"/>
      <c r="O43" s="146"/>
      <c r="P43" s="146"/>
    </row>
    <row r="44" spans="1:237" s="147" customFormat="1" x14ac:dyDescent="0.2">
      <c r="A44" s="80" t="s">
        <v>74</v>
      </c>
      <c r="B44" s="81" t="s">
        <v>77</v>
      </c>
      <c r="C44" s="103" t="s">
        <v>42</v>
      </c>
      <c r="D44" s="69">
        <v>84748</v>
      </c>
      <c r="E44" s="69">
        <v>1100</v>
      </c>
      <c r="F44" s="69">
        <f t="shared" si="7"/>
        <v>10456</v>
      </c>
      <c r="G44" s="69">
        <v>1711.13</v>
      </c>
      <c r="H44" s="69">
        <f>(D44-E44+F44+G44)*0.01</f>
        <v>958.15130000000011</v>
      </c>
      <c r="I44" s="69">
        <f t="shared" si="8"/>
        <v>96773.281300000002</v>
      </c>
      <c r="M44" s="149"/>
      <c r="N44" s="149"/>
      <c r="O44" s="149"/>
      <c r="P44" s="149"/>
    </row>
    <row r="45" spans="1:237" s="144" customFormat="1" x14ac:dyDescent="0.2">
      <c r="A45" s="80" t="s">
        <v>78</v>
      </c>
      <c r="B45" s="81" t="s">
        <v>79</v>
      </c>
      <c r="C45" s="103" t="s">
        <v>42</v>
      </c>
      <c r="D45" s="69">
        <v>86233</v>
      </c>
      <c r="E45" s="69">
        <v>1100</v>
      </c>
      <c r="F45" s="69">
        <f t="shared" si="7"/>
        <v>10641.625</v>
      </c>
      <c r="G45" s="69">
        <v>1711.13</v>
      </c>
      <c r="H45" s="69">
        <f>(D45-E45+F45+G45)*0.01</f>
        <v>974.85755000000006</v>
      </c>
      <c r="I45" s="69">
        <f>D45-E45+F45+H45+G45</f>
        <v>98460.612550000005</v>
      </c>
      <c r="M45" s="146"/>
      <c r="N45" s="146"/>
      <c r="O45" s="146"/>
      <c r="P45" s="146"/>
    </row>
    <row r="46" spans="1:237" s="144" customFormat="1" x14ac:dyDescent="0.2">
      <c r="A46" s="80" t="s">
        <v>74</v>
      </c>
      <c r="B46" s="81" t="s">
        <v>80</v>
      </c>
      <c r="C46" s="103" t="s">
        <v>42</v>
      </c>
      <c r="D46" s="69"/>
      <c r="E46" s="69"/>
      <c r="F46" s="69"/>
      <c r="G46" s="69"/>
      <c r="H46" s="69"/>
      <c r="I46" s="69"/>
      <c r="M46" s="146"/>
      <c r="N46" s="146"/>
      <c r="O46" s="146"/>
      <c r="P46" s="146"/>
    </row>
    <row r="47" spans="1:237" s="144" customFormat="1" x14ac:dyDescent="0.2">
      <c r="A47" s="80" t="s">
        <v>81</v>
      </c>
      <c r="B47" s="81" t="s">
        <v>82</v>
      </c>
      <c r="C47" s="103" t="s">
        <v>83</v>
      </c>
      <c r="D47" s="69">
        <v>86958</v>
      </c>
      <c r="E47" s="69">
        <v>1100</v>
      </c>
      <c r="F47" s="69">
        <f>(D47-E47)*0.125</f>
        <v>10732.25</v>
      </c>
      <c r="G47" s="69">
        <v>1711.13</v>
      </c>
      <c r="H47" s="69">
        <f>(D47-E47+F47+G47)*0.01</f>
        <v>983.01380000000006</v>
      </c>
      <c r="I47" s="69">
        <f t="shared" si="8"/>
        <v>99284.393800000005</v>
      </c>
      <c r="M47" s="146"/>
      <c r="N47" s="146"/>
      <c r="O47" s="146"/>
      <c r="P47" s="146"/>
    </row>
    <row r="48" spans="1:237" s="144" customFormat="1" x14ac:dyDescent="0.2">
      <c r="A48" s="80" t="s">
        <v>90</v>
      </c>
      <c r="B48" s="81" t="s">
        <v>91</v>
      </c>
      <c r="C48" s="103" t="s">
        <v>92</v>
      </c>
      <c r="D48" s="69"/>
      <c r="E48" s="69"/>
      <c r="F48" s="69"/>
      <c r="G48" s="69"/>
      <c r="H48" s="69"/>
      <c r="I48" s="69"/>
      <c r="M48" s="146"/>
      <c r="N48" s="146"/>
      <c r="O48" s="146"/>
      <c r="P48" s="146"/>
    </row>
    <row r="49" spans="1:16" s="147" customFormat="1" x14ac:dyDescent="0.2">
      <c r="A49" s="80" t="s">
        <v>93</v>
      </c>
      <c r="B49" s="81" t="s">
        <v>94</v>
      </c>
      <c r="C49" s="106" t="s">
        <v>95</v>
      </c>
      <c r="D49" s="69">
        <v>86475</v>
      </c>
      <c r="E49" s="69">
        <v>1100</v>
      </c>
      <c r="F49" s="69">
        <f t="shared" ref="F49:F53" si="9">(D49-E49)*0.125</f>
        <v>10671.875</v>
      </c>
      <c r="G49" s="69">
        <v>1711.13</v>
      </c>
      <c r="H49" s="69">
        <f>(D49-E49+F49+G49)*0.01</f>
        <v>977.58005000000003</v>
      </c>
      <c r="I49" s="69">
        <f>D49-E49+F49+H49+G49</f>
        <v>98735.585050000009</v>
      </c>
      <c r="M49" s="149"/>
      <c r="N49" s="149"/>
      <c r="O49" s="149"/>
      <c r="P49" s="149"/>
    </row>
    <row r="50" spans="1:16" s="147" customFormat="1" x14ac:dyDescent="0.2">
      <c r="A50" s="80" t="s">
        <v>93</v>
      </c>
      <c r="B50" s="81" t="s">
        <v>96</v>
      </c>
      <c r="C50" s="106" t="s">
        <v>97</v>
      </c>
      <c r="D50" s="69">
        <v>86475</v>
      </c>
      <c r="E50" s="69">
        <v>1100</v>
      </c>
      <c r="F50" s="69">
        <f t="shared" si="9"/>
        <v>10671.875</v>
      </c>
      <c r="G50" s="69">
        <v>1711.13</v>
      </c>
      <c r="H50" s="69">
        <f>(D50-E50+F50+G50)*0.01</f>
        <v>977.58005000000003</v>
      </c>
      <c r="I50" s="69">
        <f t="shared" ref="I50" si="10">D50-E50+F50+H50+G50</f>
        <v>98735.585050000009</v>
      </c>
      <c r="M50" s="149"/>
      <c r="N50" s="149"/>
      <c r="O50" s="149"/>
      <c r="P50" s="149"/>
    </row>
    <row r="51" spans="1:16" s="144" customFormat="1" x14ac:dyDescent="0.2">
      <c r="A51" s="80" t="s">
        <v>98</v>
      </c>
      <c r="B51" s="81" t="s">
        <v>99</v>
      </c>
      <c r="C51" s="106" t="s">
        <v>100</v>
      </c>
      <c r="D51" s="69">
        <v>90202</v>
      </c>
      <c r="E51" s="69">
        <v>1100</v>
      </c>
      <c r="F51" s="69">
        <f t="shared" si="9"/>
        <v>11137.75</v>
      </c>
      <c r="G51" s="69">
        <v>1711.13</v>
      </c>
      <c r="H51" s="69">
        <f>(D51-E51+F51+G51)*0.01</f>
        <v>1019.5088000000001</v>
      </c>
      <c r="I51" s="69">
        <f t="shared" si="8"/>
        <v>102970.3888</v>
      </c>
      <c r="M51" s="146"/>
      <c r="N51" s="146"/>
      <c r="O51" s="146"/>
      <c r="P51" s="146"/>
    </row>
    <row r="52" spans="1:16" s="144" customFormat="1" x14ac:dyDescent="0.2">
      <c r="A52" s="80" t="s">
        <v>98</v>
      </c>
      <c r="B52" s="81" t="s">
        <v>101</v>
      </c>
      <c r="C52" s="106" t="s">
        <v>100</v>
      </c>
      <c r="D52" s="69">
        <v>91636</v>
      </c>
      <c r="E52" s="69">
        <v>1100</v>
      </c>
      <c r="F52" s="69">
        <f t="shared" si="9"/>
        <v>11317</v>
      </c>
      <c r="G52" s="69">
        <v>1711.13</v>
      </c>
      <c r="H52" s="69">
        <f>(D52-E52+F52+G52)*0.01</f>
        <v>1035.6413</v>
      </c>
      <c r="I52" s="69">
        <f t="shared" si="8"/>
        <v>104599.77130000001</v>
      </c>
      <c r="M52" s="146"/>
      <c r="N52" s="146"/>
      <c r="O52" s="146"/>
      <c r="P52" s="146"/>
    </row>
    <row r="53" spans="1:16" s="144" customFormat="1" x14ac:dyDescent="0.2">
      <c r="A53" s="80" t="s">
        <v>104</v>
      </c>
      <c r="B53" s="81" t="s">
        <v>105</v>
      </c>
      <c r="C53" s="106" t="s">
        <v>106</v>
      </c>
      <c r="D53" s="69">
        <v>94060</v>
      </c>
      <c r="E53" s="69">
        <v>1100</v>
      </c>
      <c r="F53" s="69">
        <f t="shared" si="9"/>
        <v>11620</v>
      </c>
      <c r="G53" s="69">
        <v>1711.13</v>
      </c>
      <c r="H53" s="69">
        <f>(D53-E53+F53+G53)*0.01</f>
        <v>1062.9113</v>
      </c>
      <c r="I53" s="69">
        <f>D53-E53+F53+H53+G53</f>
        <v>107354.04130000001</v>
      </c>
      <c r="M53" s="146"/>
      <c r="N53" s="146"/>
      <c r="O53" s="146"/>
      <c r="P53" s="146"/>
    </row>
    <row r="54" spans="1:16" s="144" customFormat="1" x14ac:dyDescent="0.2">
      <c r="A54" s="80" t="s">
        <v>107</v>
      </c>
      <c r="B54" s="81" t="s">
        <v>108</v>
      </c>
      <c r="C54" s="106" t="s">
        <v>109</v>
      </c>
      <c r="D54" s="154"/>
      <c r="E54" s="154"/>
      <c r="F54" s="69"/>
      <c r="G54" s="69"/>
      <c r="H54" s="69"/>
      <c r="I54" s="69"/>
      <c r="M54" s="146"/>
      <c r="N54" s="146"/>
      <c r="O54" s="146"/>
      <c r="P54" s="146"/>
    </row>
    <row r="55" spans="1:16" s="144" customFormat="1" x14ac:dyDescent="0.2">
      <c r="A55" s="80" t="s">
        <v>107</v>
      </c>
      <c r="B55" s="81" t="s">
        <v>110</v>
      </c>
      <c r="C55" s="82" t="s">
        <v>97</v>
      </c>
      <c r="D55" s="69">
        <v>94715</v>
      </c>
      <c r="E55" s="69">
        <v>1100</v>
      </c>
      <c r="F55" s="69">
        <f t="shared" ref="F55" si="11">(D55-E55)*0.125</f>
        <v>11701.875</v>
      </c>
      <c r="G55" s="69">
        <v>1711.13</v>
      </c>
      <c r="H55" s="69">
        <f>(D55-E55+F55+G55)*0.01</f>
        <v>1070.2800500000001</v>
      </c>
      <c r="I55" s="69">
        <f t="shared" ref="I55" si="12">D55-E55+F55+H55+G55</f>
        <v>108098.28505000001</v>
      </c>
      <c r="M55" s="146"/>
      <c r="N55" s="146"/>
      <c r="O55" s="146"/>
      <c r="P55" s="146"/>
    </row>
    <row r="56" spans="1:16" s="101" customFormat="1" x14ac:dyDescent="0.2">
      <c r="A56" s="80" t="s">
        <v>98</v>
      </c>
      <c r="B56" s="81" t="s">
        <v>102</v>
      </c>
      <c r="C56" s="106" t="s">
        <v>103</v>
      </c>
      <c r="D56" s="69"/>
      <c r="E56" s="69"/>
      <c r="F56" s="69"/>
      <c r="G56" s="69"/>
      <c r="H56" s="69"/>
      <c r="I56" s="69"/>
      <c r="M56" s="102"/>
      <c r="N56" s="102"/>
      <c r="O56" s="102"/>
      <c r="P56" s="102"/>
    </row>
    <row r="57" spans="1:16" s="144" customFormat="1" x14ac:dyDescent="0.2">
      <c r="A57" s="80" t="s">
        <v>84</v>
      </c>
      <c r="B57" s="81" t="s">
        <v>85</v>
      </c>
      <c r="C57" s="103" t="s">
        <v>86</v>
      </c>
      <c r="D57" s="69">
        <v>89538</v>
      </c>
      <c r="E57" s="69">
        <v>1100</v>
      </c>
      <c r="F57" s="69">
        <f t="shared" ref="F57:F64" si="13">(D57-E57)*0.125</f>
        <v>11054.75</v>
      </c>
      <c r="G57" s="69">
        <v>1711.13</v>
      </c>
      <c r="H57" s="69">
        <f t="shared" ref="H57:H64" si="14">(D57-E57+F57+G57)*0.01</f>
        <v>1012.0388</v>
      </c>
      <c r="I57" s="69">
        <f t="shared" si="8"/>
        <v>102215.9188</v>
      </c>
      <c r="M57" s="146"/>
      <c r="N57" s="146"/>
      <c r="O57" s="146"/>
      <c r="P57" s="146"/>
    </row>
    <row r="58" spans="1:16" s="147" customFormat="1" x14ac:dyDescent="0.2">
      <c r="A58" s="80" t="s">
        <v>87</v>
      </c>
      <c r="B58" s="81" t="s">
        <v>88</v>
      </c>
      <c r="C58" s="103" t="s">
        <v>89</v>
      </c>
      <c r="D58" s="72">
        <v>86061</v>
      </c>
      <c r="E58" s="69">
        <v>1100</v>
      </c>
      <c r="F58" s="69">
        <f t="shared" si="13"/>
        <v>10620.125</v>
      </c>
      <c r="G58" s="69">
        <v>1711.13</v>
      </c>
      <c r="H58" s="69">
        <f t="shared" si="14"/>
        <v>972.92255000000011</v>
      </c>
      <c r="I58" s="69">
        <f t="shared" si="8"/>
        <v>98265.177550000008</v>
      </c>
    </row>
    <row r="59" spans="1:16" s="144" customFormat="1" x14ac:dyDescent="0.2">
      <c r="A59" s="80" t="s">
        <v>62</v>
      </c>
      <c r="B59" s="81" t="s">
        <v>111</v>
      </c>
      <c r="C59" s="107"/>
      <c r="D59" s="69">
        <v>77093</v>
      </c>
      <c r="E59" s="69">
        <v>0</v>
      </c>
      <c r="F59" s="69">
        <f t="shared" si="13"/>
        <v>9636.625</v>
      </c>
      <c r="G59" s="69">
        <v>1711.13</v>
      </c>
      <c r="H59" s="69">
        <f t="shared" si="14"/>
        <v>884.40755000000001</v>
      </c>
      <c r="I59" s="69">
        <f t="shared" si="8"/>
        <v>89325.162550000008</v>
      </c>
      <c r="J59" s="433"/>
      <c r="M59" s="146"/>
      <c r="N59" s="146"/>
      <c r="O59" s="146"/>
      <c r="P59" s="146"/>
    </row>
    <row r="60" spans="1:16" s="144" customFormat="1" x14ac:dyDescent="0.2">
      <c r="A60" s="80" t="s">
        <v>62</v>
      </c>
      <c r="B60" s="81" t="s">
        <v>112</v>
      </c>
      <c r="C60" s="107"/>
      <c r="D60" s="69">
        <v>73654</v>
      </c>
      <c r="E60" s="69">
        <v>0</v>
      </c>
      <c r="F60" s="69">
        <f t="shared" si="13"/>
        <v>9206.75</v>
      </c>
      <c r="G60" s="69">
        <v>1711.13</v>
      </c>
      <c r="H60" s="69">
        <f t="shared" si="14"/>
        <v>845.7188000000001</v>
      </c>
      <c r="I60" s="69">
        <f t="shared" si="8"/>
        <v>85417.598800000007</v>
      </c>
      <c r="M60" s="146"/>
      <c r="N60" s="146"/>
      <c r="O60" s="146"/>
      <c r="P60" s="146"/>
    </row>
    <row r="61" spans="1:16" s="144" customFormat="1" x14ac:dyDescent="0.2">
      <c r="A61" s="80" t="s">
        <v>62</v>
      </c>
      <c r="B61" s="81" t="s">
        <v>114</v>
      </c>
      <c r="C61" s="107"/>
      <c r="D61" s="69">
        <v>82543</v>
      </c>
      <c r="E61" s="69">
        <v>0</v>
      </c>
      <c r="F61" s="69">
        <f t="shared" si="13"/>
        <v>10317.875</v>
      </c>
      <c r="G61" s="69">
        <v>1711.13</v>
      </c>
      <c r="H61" s="69">
        <f t="shared" si="14"/>
        <v>945.72005000000001</v>
      </c>
      <c r="I61" s="69">
        <f t="shared" si="8"/>
        <v>95517.725050000008</v>
      </c>
      <c r="M61" s="145"/>
      <c r="N61" s="145"/>
      <c r="O61" s="145"/>
      <c r="P61" s="145"/>
    </row>
    <row r="62" spans="1:16" s="144" customFormat="1" x14ac:dyDescent="0.2">
      <c r="A62" s="80" t="s">
        <v>62</v>
      </c>
      <c r="B62" s="81" t="s">
        <v>113</v>
      </c>
      <c r="C62" s="107"/>
      <c r="D62" s="69">
        <v>79669</v>
      </c>
      <c r="E62" s="69">
        <v>0</v>
      </c>
      <c r="F62" s="69">
        <f t="shared" si="13"/>
        <v>9958.625</v>
      </c>
      <c r="G62" s="69">
        <v>1711.13</v>
      </c>
      <c r="H62" s="69">
        <f t="shared" si="14"/>
        <v>913.38755000000003</v>
      </c>
      <c r="I62" s="69">
        <f t="shared" si="8"/>
        <v>92252.142550000004</v>
      </c>
      <c r="M62" s="145"/>
      <c r="N62" s="145"/>
      <c r="O62" s="145"/>
      <c r="P62" s="145"/>
    </row>
    <row r="63" spans="1:16" s="144" customFormat="1" x14ac:dyDescent="0.2">
      <c r="A63" s="80" t="s">
        <v>62</v>
      </c>
      <c r="B63" s="81" t="s">
        <v>115</v>
      </c>
      <c r="C63" s="107"/>
      <c r="D63" s="69">
        <v>81397</v>
      </c>
      <c r="E63" s="69">
        <v>0</v>
      </c>
      <c r="F63" s="69">
        <f t="shared" si="13"/>
        <v>10174.625</v>
      </c>
      <c r="G63" s="69">
        <v>1711.13</v>
      </c>
      <c r="H63" s="69">
        <f t="shared" si="14"/>
        <v>932.82755000000009</v>
      </c>
      <c r="I63" s="69">
        <f t="shared" si="8"/>
        <v>94215.582550000006</v>
      </c>
      <c r="M63" s="145"/>
      <c r="N63" s="145"/>
      <c r="O63" s="145"/>
      <c r="P63" s="145"/>
    </row>
    <row r="64" spans="1:16" s="144" customFormat="1" ht="15.75" thickBot="1" x14ac:dyDescent="0.25">
      <c r="A64" s="108" t="s">
        <v>62</v>
      </c>
      <c r="B64" s="109" t="s">
        <v>116</v>
      </c>
      <c r="C64" s="107"/>
      <c r="D64" s="69">
        <v>81255</v>
      </c>
      <c r="E64" s="69">
        <v>0</v>
      </c>
      <c r="F64" s="69">
        <f t="shared" si="13"/>
        <v>10156.875</v>
      </c>
      <c r="G64" s="69">
        <v>1711.13</v>
      </c>
      <c r="H64" s="69">
        <f t="shared" si="14"/>
        <v>931.23005000000012</v>
      </c>
      <c r="I64" s="69">
        <f>D64-E64+F64+H64+G64</f>
        <v>94054.235050000003</v>
      </c>
      <c r="M64" s="145"/>
      <c r="N64" s="145"/>
      <c r="O64" s="145"/>
      <c r="P64" s="145"/>
    </row>
    <row r="65" spans="1:16" s="144" customFormat="1" ht="15.75" thickBot="1" x14ac:dyDescent="0.25">
      <c r="A65" s="150"/>
      <c r="B65" s="155"/>
      <c r="C65" s="156"/>
      <c r="D65" s="157"/>
      <c r="E65" s="157"/>
      <c r="F65" s="157"/>
      <c r="G65" s="157"/>
      <c r="H65" s="157"/>
      <c r="I65" s="154"/>
      <c r="M65" s="146"/>
      <c r="N65" s="146"/>
      <c r="O65" s="146"/>
      <c r="P65" s="146"/>
    </row>
    <row r="66" spans="1:16" s="144" customFormat="1" ht="18.75" thickBot="1" x14ac:dyDescent="0.3">
      <c r="A66" s="533" t="s">
        <v>117</v>
      </c>
      <c r="B66" s="534"/>
      <c r="C66" s="534"/>
      <c r="D66" s="534"/>
      <c r="E66" s="534"/>
      <c r="F66" s="534"/>
      <c r="G66" s="534"/>
      <c r="H66" s="534"/>
      <c r="I66" s="535"/>
      <c r="M66" s="146"/>
      <c r="N66" s="146"/>
      <c r="O66" s="146"/>
      <c r="P66" s="146"/>
    </row>
    <row r="67" spans="1:16" s="144" customFormat="1" ht="15.75" x14ac:dyDescent="0.25">
      <c r="A67" s="555" t="s">
        <v>7</v>
      </c>
      <c r="B67" s="555"/>
      <c r="C67" s="99" t="s">
        <v>8</v>
      </c>
      <c r="D67" s="99" t="s">
        <v>9</v>
      </c>
      <c r="E67" s="99" t="s">
        <v>10</v>
      </c>
      <c r="F67" s="99" t="s">
        <v>11</v>
      </c>
      <c r="G67" s="99" t="s">
        <v>12</v>
      </c>
      <c r="H67" s="501" t="s">
        <v>269</v>
      </c>
      <c r="I67" s="473" t="s">
        <v>13</v>
      </c>
      <c r="M67" s="146"/>
      <c r="N67" s="146"/>
      <c r="O67" s="146"/>
      <c r="P67" s="146"/>
    </row>
    <row r="68" spans="1:16" s="144" customFormat="1" x14ac:dyDescent="0.2">
      <c r="A68" s="119" t="s">
        <v>123</v>
      </c>
      <c r="B68" s="120" t="s">
        <v>124</v>
      </c>
      <c r="C68" s="82" t="s">
        <v>67</v>
      </c>
      <c r="D68" s="72">
        <v>90599</v>
      </c>
      <c r="E68" s="69">
        <v>1100</v>
      </c>
      <c r="F68" s="69">
        <f>(D68-E68)*0.125</f>
        <v>11187.375</v>
      </c>
      <c r="G68" s="69">
        <v>1711.13</v>
      </c>
      <c r="H68" s="69">
        <f t="shared" ref="H68:H78" si="15">(D68-E68+F68+G68)*0.01</f>
        <v>1023.9750500000001</v>
      </c>
      <c r="I68" s="69">
        <f>D68-E68+F68+H68+G68</f>
        <v>103421.48005</v>
      </c>
      <c r="M68" s="146"/>
      <c r="N68" s="146"/>
      <c r="O68" s="146"/>
      <c r="P68" s="146"/>
    </row>
    <row r="69" spans="1:16" s="144" customFormat="1" x14ac:dyDescent="0.2">
      <c r="A69" s="119" t="s">
        <v>123</v>
      </c>
      <c r="B69" s="120" t="s">
        <v>125</v>
      </c>
      <c r="C69" s="82" t="s">
        <v>126</v>
      </c>
      <c r="D69" s="72">
        <v>91029</v>
      </c>
      <c r="E69" s="69">
        <v>1100</v>
      </c>
      <c r="F69" s="69">
        <f t="shared" ref="F69:F78" si="16">(D69-E69)*0.125</f>
        <v>11241.125</v>
      </c>
      <c r="G69" s="69">
        <v>1711.13</v>
      </c>
      <c r="H69" s="69">
        <f t="shared" si="15"/>
        <v>1028.8125500000001</v>
      </c>
      <c r="I69" s="69">
        <f t="shared" ref="I69:I78" si="17">D69-E69+F69+H69+G69</f>
        <v>103910.06755000001</v>
      </c>
      <c r="M69" s="146"/>
      <c r="N69" s="146"/>
      <c r="O69" s="146"/>
      <c r="P69" s="146"/>
    </row>
    <row r="70" spans="1:16" s="143" customFormat="1" x14ac:dyDescent="0.2">
      <c r="A70" s="119" t="s">
        <v>123</v>
      </c>
      <c r="B70" s="120" t="s">
        <v>127</v>
      </c>
      <c r="C70" s="82" t="s">
        <v>126</v>
      </c>
      <c r="D70" s="72">
        <v>91524</v>
      </c>
      <c r="E70" s="69">
        <v>1100</v>
      </c>
      <c r="F70" s="69">
        <f t="shared" si="16"/>
        <v>11303</v>
      </c>
      <c r="G70" s="69">
        <v>1711.13</v>
      </c>
      <c r="H70" s="69">
        <f t="shared" si="15"/>
        <v>1034.3813</v>
      </c>
      <c r="I70" s="69">
        <f t="shared" si="17"/>
        <v>104472.5113</v>
      </c>
      <c r="J70" s="147"/>
      <c r="M70" s="153"/>
      <c r="N70" s="153"/>
      <c r="O70" s="153"/>
      <c r="P70" s="153"/>
    </row>
    <row r="71" spans="1:16" s="143" customFormat="1" x14ac:dyDescent="0.2">
      <c r="A71" s="119" t="s">
        <v>128</v>
      </c>
      <c r="B71" s="120" t="s">
        <v>129</v>
      </c>
      <c r="C71" s="82" t="s">
        <v>130</v>
      </c>
      <c r="D71" s="72">
        <v>92664</v>
      </c>
      <c r="E71" s="69">
        <v>1100</v>
      </c>
      <c r="F71" s="69">
        <f t="shared" si="16"/>
        <v>11445.5</v>
      </c>
      <c r="G71" s="69">
        <v>1711.13</v>
      </c>
      <c r="H71" s="69">
        <f t="shared" si="15"/>
        <v>1047.2063000000001</v>
      </c>
      <c r="I71" s="69">
        <f t="shared" si="17"/>
        <v>105767.83630000001</v>
      </c>
      <c r="M71" s="153"/>
      <c r="N71" s="153"/>
      <c r="O71" s="153"/>
      <c r="P71" s="153"/>
    </row>
    <row r="72" spans="1:16" s="143" customFormat="1" x14ac:dyDescent="0.2">
      <c r="A72" s="119" t="s">
        <v>131</v>
      </c>
      <c r="B72" s="120" t="s">
        <v>132</v>
      </c>
      <c r="C72" s="82" t="s">
        <v>133</v>
      </c>
      <c r="D72" s="72">
        <v>92562</v>
      </c>
      <c r="E72" s="69">
        <v>1100</v>
      </c>
      <c r="F72" s="69">
        <f t="shared" si="16"/>
        <v>11432.75</v>
      </c>
      <c r="G72" s="69">
        <v>1711.13</v>
      </c>
      <c r="H72" s="69">
        <f t="shared" si="15"/>
        <v>1046.0588</v>
      </c>
      <c r="I72" s="69">
        <f>D72-E72+F72+H72+G72</f>
        <v>105651.9388</v>
      </c>
      <c r="M72" s="153"/>
      <c r="N72" s="153"/>
      <c r="O72" s="153"/>
      <c r="P72" s="153"/>
    </row>
    <row r="73" spans="1:16" s="128" customFormat="1" x14ac:dyDescent="0.2">
      <c r="A73" s="119" t="s">
        <v>131</v>
      </c>
      <c r="B73" s="120" t="s">
        <v>134</v>
      </c>
      <c r="C73" s="82" t="s">
        <v>133</v>
      </c>
      <c r="D73" s="72">
        <v>94334</v>
      </c>
      <c r="E73" s="69">
        <v>1100</v>
      </c>
      <c r="F73" s="69">
        <f t="shared" si="16"/>
        <v>11654.25</v>
      </c>
      <c r="G73" s="69">
        <v>1711.13</v>
      </c>
      <c r="H73" s="69">
        <f t="shared" si="15"/>
        <v>1065.9938</v>
      </c>
      <c r="I73" s="69">
        <f t="shared" si="17"/>
        <v>107665.3738</v>
      </c>
      <c r="M73" s="140"/>
      <c r="N73" s="140"/>
      <c r="O73" s="140"/>
      <c r="P73" s="140"/>
    </row>
    <row r="74" spans="1:16" s="147" customFormat="1" x14ac:dyDescent="0.2">
      <c r="A74" s="119" t="s">
        <v>118</v>
      </c>
      <c r="B74" s="120" t="s">
        <v>119</v>
      </c>
      <c r="C74" s="82" t="s">
        <v>120</v>
      </c>
      <c r="D74" s="72">
        <v>94262</v>
      </c>
      <c r="E74" s="69">
        <v>1100</v>
      </c>
      <c r="F74" s="69">
        <f t="shared" si="16"/>
        <v>11645.25</v>
      </c>
      <c r="G74" s="69">
        <v>1711.13</v>
      </c>
      <c r="H74" s="69">
        <f t="shared" si="15"/>
        <v>1065.1838</v>
      </c>
      <c r="I74" s="69">
        <f t="shared" si="17"/>
        <v>107583.5638</v>
      </c>
      <c r="J74" s="143"/>
      <c r="M74" s="149"/>
      <c r="N74" s="149"/>
      <c r="O74" s="149"/>
      <c r="P74" s="149"/>
    </row>
    <row r="75" spans="1:16" s="147" customFormat="1" x14ac:dyDescent="0.2">
      <c r="A75" s="121" t="s">
        <v>118</v>
      </c>
      <c r="B75" s="122" t="s">
        <v>121</v>
      </c>
      <c r="C75" s="82" t="s">
        <v>122</v>
      </c>
      <c r="D75" s="72">
        <v>94559</v>
      </c>
      <c r="E75" s="69">
        <v>1100</v>
      </c>
      <c r="F75" s="69">
        <f t="shared" si="16"/>
        <v>11682.375</v>
      </c>
      <c r="G75" s="69">
        <v>1711.13</v>
      </c>
      <c r="H75" s="69">
        <f t="shared" si="15"/>
        <v>1068.52505</v>
      </c>
      <c r="I75" s="69">
        <f>D75-E75+F75+H75+G75</f>
        <v>107921.03005</v>
      </c>
      <c r="J75" s="143"/>
      <c r="M75" s="149"/>
      <c r="N75" s="149"/>
      <c r="O75" s="149"/>
      <c r="P75" s="149"/>
    </row>
    <row r="76" spans="1:16" s="144" customFormat="1" x14ac:dyDescent="0.2">
      <c r="A76" s="80" t="s">
        <v>62</v>
      </c>
      <c r="B76" s="81" t="s">
        <v>135</v>
      </c>
      <c r="C76" s="107"/>
      <c r="D76" s="69">
        <v>81543</v>
      </c>
      <c r="E76" s="69">
        <v>0</v>
      </c>
      <c r="F76" s="69">
        <f t="shared" si="16"/>
        <v>10192.875</v>
      </c>
      <c r="G76" s="69">
        <v>1711.13</v>
      </c>
      <c r="H76" s="69">
        <f t="shared" si="15"/>
        <v>934.47005000000001</v>
      </c>
      <c r="I76" s="69">
        <f t="shared" si="17"/>
        <v>94381.475050000008</v>
      </c>
      <c r="J76" s="147"/>
      <c r="M76" s="146"/>
      <c r="N76" s="146"/>
      <c r="O76" s="146"/>
      <c r="P76" s="146"/>
    </row>
    <row r="77" spans="1:16" s="144" customFormat="1" x14ac:dyDescent="0.2">
      <c r="A77" s="80" t="s">
        <v>62</v>
      </c>
      <c r="B77" s="81" t="s">
        <v>136</v>
      </c>
      <c r="C77" s="107"/>
      <c r="D77" s="69">
        <v>85605</v>
      </c>
      <c r="E77" s="69">
        <v>0</v>
      </c>
      <c r="F77" s="69">
        <f t="shared" si="16"/>
        <v>10700.625</v>
      </c>
      <c r="G77" s="69">
        <v>1711.13</v>
      </c>
      <c r="H77" s="69">
        <f t="shared" si="15"/>
        <v>980.16755000000012</v>
      </c>
      <c r="I77" s="69">
        <f t="shared" si="17"/>
        <v>98996.922550000003</v>
      </c>
      <c r="M77" s="146"/>
      <c r="N77" s="146"/>
      <c r="O77" s="146"/>
      <c r="P77" s="146"/>
    </row>
    <row r="78" spans="1:16" s="144" customFormat="1" ht="15.75" thickBot="1" x14ac:dyDescent="0.25">
      <c r="A78" s="108" t="s">
        <v>62</v>
      </c>
      <c r="B78" s="109" t="s">
        <v>137</v>
      </c>
      <c r="C78" s="110"/>
      <c r="D78" s="69">
        <v>83788</v>
      </c>
      <c r="E78" s="69">
        <v>0</v>
      </c>
      <c r="F78" s="69">
        <f t="shared" si="16"/>
        <v>10473.5</v>
      </c>
      <c r="G78" s="69">
        <v>1711.13</v>
      </c>
      <c r="H78" s="69">
        <f t="shared" si="15"/>
        <v>959.72630000000004</v>
      </c>
      <c r="I78" s="69">
        <f t="shared" si="17"/>
        <v>96932.356299999999</v>
      </c>
      <c r="M78" s="146"/>
      <c r="N78" s="146"/>
      <c r="O78" s="146"/>
      <c r="P78" s="146"/>
    </row>
    <row r="79" spans="1:16" s="144" customFormat="1" ht="15.75" thickBot="1" x14ac:dyDescent="0.25">
      <c r="A79" s="158"/>
      <c r="B79" s="159"/>
      <c r="C79" s="160"/>
      <c r="D79" s="161"/>
      <c r="E79" s="161"/>
      <c r="F79" s="116"/>
      <c r="G79" s="116"/>
      <c r="H79" s="116"/>
      <c r="I79" s="116"/>
      <c r="M79" s="146"/>
      <c r="N79" s="146"/>
      <c r="O79" s="146"/>
      <c r="P79" s="146"/>
    </row>
    <row r="80" spans="1:16" s="144" customFormat="1" ht="16.5" thickBot="1" x14ac:dyDescent="0.3">
      <c r="A80" s="556" t="s">
        <v>138</v>
      </c>
      <c r="B80" s="557"/>
      <c r="C80" s="557"/>
      <c r="D80" s="557"/>
      <c r="E80" s="558"/>
      <c r="F80" s="157"/>
      <c r="G80" s="157"/>
      <c r="H80" s="157"/>
      <c r="I80" s="116"/>
      <c r="M80" s="146"/>
      <c r="N80" s="146"/>
      <c r="O80" s="146"/>
      <c r="P80" s="146"/>
    </row>
    <row r="81" spans="1:16" s="144" customFormat="1" ht="16.5" thickBot="1" x14ac:dyDescent="0.3">
      <c r="A81" s="556" t="s">
        <v>139</v>
      </c>
      <c r="B81" s="558"/>
      <c r="C81" s="162"/>
      <c r="D81" s="559" t="s">
        <v>140</v>
      </c>
      <c r="E81" s="560"/>
      <c r="F81" s="157"/>
      <c r="G81" s="157"/>
      <c r="H81" s="157"/>
      <c r="I81" s="116"/>
      <c r="M81" s="146"/>
      <c r="N81" s="146"/>
      <c r="O81" s="146"/>
      <c r="P81" s="146"/>
    </row>
    <row r="82" spans="1:16" s="144" customFormat="1" x14ac:dyDescent="0.2">
      <c r="A82" s="163" t="s">
        <v>141</v>
      </c>
      <c r="B82" s="164" t="s">
        <v>142</v>
      </c>
      <c r="C82" s="156"/>
      <c r="D82" s="165" t="s">
        <v>141</v>
      </c>
      <c r="E82" s="165" t="s">
        <v>142</v>
      </c>
      <c r="F82" s="157"/>
      <c r="G82" s="157"/>
      <c r="H82" s="157"/>
      <c r="I82" s="116"/>
      <c r="M82" s="146"/>
      <c r="N82" s="146"/>
      <c r="O82" s="146"/>
      <c r="P82" s="146"/>
    </row>
    <row r="83" spans="1:16" s="144" customFormat="1" x14ac:dyDescent="0.2">
      <c r="A83" s="166" t="s">
        <v>143</v>
      </c>
      <c r="B83" s="167">
        <v>300</v>
      </c>
      <c r="C83" s="156"/>
      <c r="D83" s="107" t="s">
        <v>144</v>
      </c>
      <c r="E83" s="168">
        <v>300</v>
      </c>
      <c r="F83" s="157"/>
      <c r="G83" s="157"/>
      <c r="H83" s="157"/>
      <c r="I83" s="116"/>
      <c r="M83" s="146"/>
      <c r="N83" s="146"/>
      <c r="O83" s="146"/>
      <c r="P83" s="146"/>
    </row>
    <row r="84" spans="1:16" s="144" customFormat="1" x14ac:dyDescent="0.2">
      <c r="A84" s="166" t="s">
        <v>145</v>
      </c>
      <c r="B84" s="167">
        <v>400</v>
      </c>
      <c r="C84" s="156"/>
      <c r="D84" s="107" t="s">
        <v>146</v>
      </c>
      <c r="E84" s="168">
        <v>400</v>
      </c>
      <c r="F84" s="157"/>
      <c r="G84" s="157"/>
      <c r="H84" s="157"/>
      <c r="I84" s="116"/>
      <c r="M84" s="146"/>
      <c r="N84" s="146"/>
      <c r="O84" s="146"/>
      <c r="P84" s="146"/>
    </row>
    <row r="85" spans="1:16" s="144" customFormat="1" x14ac:dyDescent="0.2">
      <c r="A85" s="166" t="s">
        <v>147</v>
      </c>
      <c r="B85" s="167">
        <v>500</v>
      </c>
      <c r="C85" s="156"/>
      <c r="D85" s="107" t="s">
        <v>148</v>
      </c>
      <c r="E85" s="168">
        <v>500</v>
      </c>
      <c r="F85" s="157"/>
      <c r="G85" s="157"/>
      <c r="H85" s="157"/>
      <c r="I85" s="116"/>
      <c r="M85" s="146"/>
      <c r="N85" s="146"/>
      <c r="O85" s="146"/>
      <c r="P85" s="146"/>
    </row>
    <row r="86" spans="1:16" s="144" customFormat="1" x14ac:dyDescent="0.2">
      <c r="A86" s="166" t="s">
        <v>149</v>
      </c>
      <c r="B86" s="167">
        <v>600</v>
      </c>
      <c r="C86" s="156"/>
      <c r="D86" s="107" t="s">
        <v>150</v>
      </c>
      <c r="E86" s="168">
        <v>600</v>
      </c>
      <c r="F86" s="157"/>
      <c r="G86" s="157"/>
      <c r="H86" s="157"/>
      <c r="I86" s="116"/>
    </row>
    <row r="87" spans="1:16" s="144" customFormat="1" x14ac:dyDescent="0.2">
      <c r="A87" s="166" t="s">
        <v>151</v>
      </c>
      <c r="B87" s="167">
        <v>700</v>
      </c>
      <c r="C87" s="156"/>
      <c r="D87" s="107" t="s">
        <v>152</v>
      </c>
      <c r="E87" s="168">
        <v>700</v>
      </c>
      <c r="F87" s="157"/>
      <c r="G87" s="157"/>
      <c r="H87" s="157"/>
      <c r="I87" s="116"/>
    </row>
    <row r="88" spans="1:16" s="144" customFormat="1" x14ac:dyDescent="0.2">
      <c r="A88" s="166" t="s">
        <v>153</v>
      </c>
      <c r="B88" s="167">
        <v>800</v>
      </c>
      <c r="C88" s="156"/>
      <c r="D88" s="107" t="s">
        <v>154</v>
      </c>
      <c r="E88" s="168">
        <v>750</v>
      </c>
      <c r="F88" s="157"/>
      <c r="G88" s="157"/>
      <c r="H88" s="157"/>
      <c r="I88" s="116"/>
    </row>
    <row r="89" spans="1:16" s="144" customFormat="1" x14ac:dyDescent="0.2">
      <c r="A89" s="169" t="s">
        <v>155</v>
      </c>
      <c r="B89" s="170">
        <v>900</v>
      </c>
      <c r="C89" s="156"/>
      <c r="D89" s="107" t="s">
        <v>156</v>
      </c>
      <c r="E89" s="168">
        <v>800</v>
      </c>
      <c r="F89" s="157"/>
      <c r="G89" s="157"/>
      <c r="H89" s="157"/>
      <c r="I89" s="116"/>
    </row>
    <row r="90" spans="1:16" s="144" customFormat="1" ht="15.75" x14ac:dyDescent="0.25">
      <c r="A90" s="150" t="s">
        <v>224</v>
      </c>
      <c r="B90" s="171"/>
      <c r="C90" s="156"/>
      <c r="D90" s="115"/>
      <c r="E90" s="172"/>
      <c r="F90" s="157"/>
      <c r="G90" s="157"/>
      <c r="H90" s="157"/>
      <c r="I90" s="116"/>
    </row>
    <row r="91" spans="1:16" s="144" customFormat="1" ht="15.75" x14ac:dyDescent="0.25">
      <c r="A91" s="173" t="s">
        <v>158</v>
      </c>
      <c r="B91" s="174"/>
      <c r="C91" s="175"/>
      <c r="D91" s="175"/>
      <c r="E91" s="175"/>
      <c r="F91" s="175"/>
      <c r="G91" s="175"/>
      <c r="H91" s="175"/>
      <c r="I91" s="494"/>
    </row>
    <row r="92" spans="1:16" s="144" customFormat="1" ht="15.75" x14ac:dyDescent="0.25">
      <c r="A92" s="173" t="s">
        <v>159</v>
      </c>
      <c r="B92" s="174"/>
      <c r="C92" s="175"/>
      <c r="D92" s="175"/>
      <c r="E92" s="175"/>
      <c r="F92" s="175"/>
      <c r="G92" s="175"/>
      <c r="H92" s="175"/>
      <c r="I92" s="494"/>
    </row>
    <row r="93" spans="1:16" s="84" customFormat="1" x14ac:dyDescent="0.25">
      <c r="B93" s="176"/>
      <c r="C93" s="177"/>
      <c r="D93" s="177"/>
      <c r="E93" s="177"/>
      <c r="F93" s="177"/>
      <c r="G93" s="177"/>
      <c r="H93" s="177"/>
      <c r="I93" s="495"/>
    </row>
    <row r="94" spans="1:16" s="84" customFormat="1" x14ac:dyDescent="0.25">
      <c r="B94" s="176"/>
      <c r="C94" s="177"/>
      <c r="D94" s="177"/>
      <c r="E94" s="177"/>
      <c r="F94" s="177"/>
      <c r="G94" s="177"/>
      <c r="H94" s="177"/>
      <c r="I94" s="495"/>
    </row>
    <row r="95" spans="1:16" s="84" customFormat="1" x14ac:dyDescent="0.25">
      <c r="B95" s="176"/>
      <c r="C95" s="177"/>
      <c r="D95" s="177"/>
      <c r="E95" s="177"/>
      <c r="F95" s="177"/>
      <c r="G95" s="177"/>
      <c r="H95" s="177"/>
      <c r="I95" s="495"/>
    </row>
    <row r="96" spans="1:16" s="84" customFormat="1" x14ac:dyDescent="0.25">
      <c r="B96" s="176"/>
      <c r="C96" s="177"/>
      <c r="D96" s="177"/>
      <c r="E96" s="177"/>
      <c r="F96" s="177"/>
      <c r="G96" s="177"/>
      <c r="H96" s="177"/>
      <c r="I96" s="495"/>
    </row>
    <row r="97" spans="1:9" s="84" customFormat="1" x14ac:dyDescent="0.25">
      <c r="B97" s="176"/>
      <c r="C97" s="177"/>
      <c r="D97" s="177"/>
      <c r="E97" s="177"/>
      <c r="F97" s="177"/>
      <c r="G97" s="177"/>
      <c r="H97" s="177"/>
      <c r="I97" s="495"/>
    </row>
    <row r="98" spans="1:9" s="84" customFormat="1" x14ac:dyDescent="0.25">
      <c r="B98" s="176"/>
      <c r="C98" s="177"/>
      <c r="D98" s="177"/>
      <c r="E98" s="177"/>
      <c r="F98" s="177"/>
      <c r="G98" s="177"/>
      <c r="H98" s="177"/>
      <c r="I98" s="495"/>
    </row>
    <row r="99" spans="1:9" s="84" customFormat="1" x14ac:dyDescent="0.25">
      <c r="B99" s="176"/>
      <c r="C99" s="177"/>
      <c r="D99" s="177"/>
      <c r="E99" s="177"/>
      <c r="F99" s="177"/>
      <c r="G99" s="177"/>
      <c r="H99" s="177"/>
      <c r="I99" s="495"/>
    </row>
    <row r="100" spans="1:9" s="84" customFormat="1" x14ac:dyDescent="0.25">
      <c r="B100" s="176"/>
      <c r="C100" s="177"/>
      <c r="D100" s="177"/>
      <c r="E100" s="177"/>
      <c r="F100" s="177"/>
      <c r="G100" s="177"/>
      <c r="H100" s="177"/>
      <c r="I100" s="495"/>
    </row>
    <row r="101" spans="1:9" s="84" customFormat="1" x14ac:dyDescent="0.25">
      <c r="B101" s="176"/>
      <c r="C101" s="177"/>
      <c r="D101" s="177"/>
      <c r="E101" s="177"/>
      <c r="F101" s="177"/>
      <c r="G101" s="177"/>
      <c r="H101" s="177"/>
      <c r="I101" s="495"/>
    </row>
    <row r="102" spans="1:9" s="84" customFormat="1" x14ac:dyDescent="0.25">
      <c r="B102" s="176"/>
      <c r="C102" s="177"/>
      <c r="D102" s="177"/>
      <c r="E102" s="177"/>
      <c r="F102" s="177"/>
      <c r="G102" s="177"/>
      <c r="H102" s="177"/>
      <c r="I102" s="495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410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5" right="0.25" top="0.3" bottom="0.3" header="0.3" footer="0.17"/>
  <pageSetup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4"/>
  <sheetViews>
    <sheetView showGridLines="0" tabSelected="1" topLeftCell="A74" workbookViewId="0">
      <selection activeCell="G83" sqref="G83"/>
    </sheetView>
  </sheetViews>
  <sheetFormatPr defaultColWidth="17.5703125" defaultRowHeight="15.75" x14ac:dyDescent="0.25"/>
  <cols>
    <col min="1" max="1" width="24.28515625" style="63" customWidth="1"/>
    <col min="2" max="2" width="16.7109375" style="64" customWidth="1"/>
    <col min="3" max="9" width="16.7109375" style="62" customWidth="1"/>
  </cols>
  <sheetData>
    <row r="1" spans="1:16" ht="53.25" customHeight="1" x14ac:dyDescent="0.6">
      <c r="A1" s="577"/>
      <c r="B1" s="578" t="s">
        <v>0</v>
      </c>
      <c r="C1" s="578"/>
      <c r="D1" s="578"/>
      <c r="E1" s="578"/>
      <c r="F1" s="578"/>
      <c r="G1" s="578"/>
      <c r="H1" s="578"/>
      <c r="I1" s="577"/>
    </row>
    <row r="2" spans="1:16" ht="18" x14ac:dyDescent="0.25">
      <c r="A2" s="577"/>
      <c r="B2" s="579" t="s">
        <v>234</v>
      </c>
      <c r="C2" s="579"/>
      <c r="D2" s="579"/>
      <c r="E2" s="579"/>
      <c r="F2" s="579"/>
      <c r="G2" s="579"/>
      <c r="H2" s="579"/>
      <c r="I2" s="577"/>
    </row>
    <row r="3" spans="1:16" ht="15" x14ac:dyDescent="0.25">
      <c r="A3" s="577"/>
      <c r="B3" s="580" t="s">
        <v>233</v>
      </c>
      <c r="C3" s="580"/>
      <c r="D3" s="580"/>
      <c r="E3" s="580"/>
      <c r="F3" s="580"/>
      <c r="G3" s="580"/>
      <c r="H3" s="580"/>
      <c r="I3" s="577"/>
    </row>
    <row r="4" spans="1:16" ht="16.5" thickBot="1" x14ac:dyDescent="0.3">
      <c r="A4" s="577"/>
      <c r="B4" s="581" t="s">
        <v>232</v>
      </c>
      <c r="C4" s="581"/>
      <c r="D4" s="581"/>
      <c r="E4" s="581"/>
      <c r="F4" s="581"/>
      <c r="G4" s="581"/>
      <c r="H4" s="581"/>
      <c r="I4" s="577"/>
    </row>
    <row r="5" spans="1:16" x14ac:dyDescent="0.25">
      <c r="A5" s="561" t="s">
        <v>160</v>
      </c>
      <c r="B5" s="582"/>
      <c r="C5" s="582"/>
      <c r="D5" s="582"/>
      <c r="E5" s="582"/>
      <c r="F5" s="582"/>
      <c r="G5" s="582"/>
      <c r="H5" s="583"/>
      <c r="I5" s="65" t="s">
        <v>162</v>
      </c>
    </row>
    <row r="6" spans="1:16" ht="20.25" customHeight="1" thickBot="1" x14ac:dyDescent="0.3">
      <c r="A6" s="563"/>
      <c r="B6" s="564"/>
      <c r="C6" s="564"/>
      <c r="D6" s="564"/>
      <c r="E6" s="564"/>
      <c r="F6" s="564"/>
      <c r="G6" s="564"/>
      <c r="H6" s="584"/>
      <c r="I6" s="4">
        <v>42887</v>
      </c>
    </row>
    <row r="7" spans="1:16" ht="16.5" thickBot="1" x14ac:dyDescent="0.3">
      <c r="A7" s="585" t="s">
        <v>6</v>
      </c>
      <c r="B7" s="586"/>
      <c r="C7" s="586"/>
      <c r="D7" s="586"/>
      <c r="E7" s="586"/>
      <c r="F7" s="586"/>
      <c r="G7" s="586"/>
      <c r="H7" s="586"/>
      <c r="I7" s="587"/>
    </row>
    <row r="8" spans="1:16" s="143" customFormat="1" x14ac:dyDescent="0.25">
      <c r="A8" s="555" t="s">
        <v>7</v>
      </c>
      <c r="B8" s="555"/>
      <c r="C8" s="440" t="s">
        <v>8</v>
      </c>
      <c r="D8" s="440" t="s">
        <v>9</v>
      </c>
      <c r="E8" s="440" t="s">
        <v>10</v>
      </c>
      <c r="F8" s="440" t="s">
        <v>11</v>
      </c>
      <c r="G8" s="440" t="s">
        <v>12</v>
      </c>
      <c r="H8" s="501" t="s">
        <v>269</v>
      </c>
      <c r="I8" s="440" t="s">
        <v>13</v>
      </c>
    </row>
    <row r="9" spans="1:16" s="144" customFormat="1" ht="15" x14ac:dyDescent="0.2">
      <c r="A9" s="80" t="s">
        <v>14</v>
      </c>
      <c r="B9" s="81" t="s">
        <v>15</v>
      </c>
      <c r="C9" s="82" t="s">
        <v>16</v>
      </c>
      <c r="D9" s="69">
        <v>78481</v>
      </c>
      <c r="E9" s="69">
        <v>1100</v>
      </c>
      <c r="F9" s="69">
        <f t="shared" ref="F9:F17" si="0">(D9-E9)*0.125</f>
        <v>9672.625</v>
      </c>
      <c r="G9" s="69">
        <v>2327.09</v>
      </c>
      <c r="H9" s="69">
        <f t="shared" ref="H9:H19" si="1">(D9-E9+F9+G9)*0.01</f>
        <v>893.80714999999998</v>
      </c>
      <c r="I9" s="69">
        <f t="shared" ref="I9:I35" si="2">D9-E9+F9+H9+G9</f>
        <v>90274.52214999999</v>
      </c>
    </row>
    <row r="10" spans="1:16" s="144" customFormat="1" ht="15" x14ac:dyDescent="0.2">
      <c r="A10" s="80" t="s">
        <v>14</v>
      </c>
      <c r="B10" s="81" t="s">
        <v>23</v>
      </c>
      <c r="C10" s="82" t="s">
        <v>24</v>
      </c>
      <c r="D10" s="69">
        <v>78481</v>
      </c>
      <c r="E10" s="69">
        <v>1100</v>
      </c>
      <c r="F10" s="69">
        <f t="shared" si="0"/>
        <v>9672.625</v>
      </c>
      <c r="G10" s="69">
        <v>2327.09</v>
      </c>
      <c r="H10" s="69">
        <f t="shared" si="1"/>
        <v>893.80714999999998</v>
      </c>
      <c r="I10" s="69">
        <f t="shared" si="2"/>
        <v>90274.52214999999</v>
      </c>
    </row>
    <row r="11" spans="1:16" s="144" customFormat="1" ht="15" x14ac:dyDescent="0.2">
      <c r="A11" s="80" t="s">
        <v>14</v>
      </c>
      <c r="B11" s="81" t="s">
        <v>19</v>
      </c>
      <c r="C11" s="82" t="s">
        <v>20</v>
      </c>
      <c r="D11" s="69">
        <v>78498</v>
      </c>
      <c r="E11" s="69">
        <v>1100</v>
      </c>
      <c r="F11" s="69">
        <f t="shared" si="0"/>
        <v>9674.75</v>
      </c>
      <c r="G11" s="69">
        <v>2327.09</v>
      </c>
      <c r="H11" s="69">
        <f t="shared" si="1"/>
        <v>893.99839999999995</v>
      </c>
      <c r="I11" s="69">
        <f t="shared" si="2"/>
        <v>90293.838399999993</v>
      </c>
      <c r="M11" s="145"/>
      <c r="N11" s="146"/>
      <c r="O11" s="146"/>
      <c r="P11" s="146"/>
    </row>
    <row r="12" spans="1:16" s="144" customFormat="1" ht="15" x14ac:dyDescent="0.2">
      <c r="A12" s="80" t="s">
        <v>14</v>
      </c>
      <c r="B12" s="81" t="s">
        <v>21</v>
      </c>
      <c r="C12" s="82" t="s">
        <v>22</v>
      </c>
      <c r="D12" s="69">
        <v>78492</v>
      </c>
      <c r="E12" s="69">
        <v>1100</v>
      </c>
      <c r="F12" s="69">
        <f t="shared" si="0"/>
        <v>9674</v>
      </c>
      <c r="G12" s="69">
        <v>2327.09</v>
      </c>
      <c r="H12" s="69">
        <f t="shared" si="1"/>
        <v>893.93089999999995</v>
      </c>
      <c r="I12" s="69">
        <f t="shared" si="2"/>
        <v>90287.020900000003</v>
      </c>
      <c r="M12" s="145"/>
      <c r="N12" s="146"/>
      <c r="O12" s="146"/>
      <c r="P12" s="146"/>
    </row>
    <row r="13" spans="1:16" s="144" customFormat="1" ht="15" x14ac:dyDescent="0.2">
      <c r="A13" s="80" t="s">
        <v>250</v>
      </c>
      <c r="B13" s="81" t="s">
        <v>17</v>
      </c>
      <c r="C13" s="82" t="s">
        <v>18</v>
      </c>
      <c r="D13" s="69">
        <v>79623</v>
      </c>
      <c r="E13" s="69">
        <v>1100</v>
      </c>
      <c r="F13" s="69">
        <f t="shared" si="0"/>
        <v>9815.375</v>
      </c>
      <c r="G13" s="69">
        <v>2327.09</v>
      </c>
      <c r="H13" s="69">
        <f t="shared" si="1"/>
        <v>906.65464999999995</v>
      </c>
      <c r="I13" s="69">
        <f t="shared" si="2"/>
        <v>91572.119649999993</v>
      </c>
      <c r="M13" s="145"/>
      <c r="N13" s="146"/>
      <c r="O13" s="146"/>
      <c r="P13" s="146"/>
    </row>
    <row r="14" spans="1:16" s="144" customFormat="1" ht="15" x14ac:dyDescent="0.2">
      <c r="A14" s="80" t="s">
        <v>14</v>
      </c>
      <c r="B14" s="81" t="s">
        <v>251</v>
      </c>
      <c r="C14" s="82" t="s">
        <v>252</v>
      </c>
      <c r="D14" s="69"/>
      <c r="E14" s="69">
        <v>1100</v>
      </c>
      <c r="F14" s="69">
        <f t="shared" si="0"/>
        <v>-137.5</v>
      </c>
      <c r="G14" s="69">
        <v>2327.09</v>
      </c>
      <c r="H14" s="69">
        <f t="shared" si="1"/>
        <v>10.895900000000001</v>
      </c>
      <c r="I14" s="69">
        <f t="shared" si="2"/>
        <v>1100.4859000000001</v>
      </c>
      <c r="M14" s="145"/>
      <c r="N14" s="146"/>
      <c r="O14" s="146"/>
      <c r="P14" s="146"/>
    </row>
    <row r="15" spans="1:16" s="147" customFormat="1" ht="15" x14ac:dyDescent="0.2">
      <c r="A15" s="80" t="s">
        <v>25</v>
      </c>
      <c r="B15" s="81" t="s">
        <v>26</v>
      </c>
      <c r="C15" s="82" t="s">
        <v>22</v>
      </c>
      <c r="D15" s="69">
        <v>80362</v>
      </c>
      <c r="E15" s="69">
        <v>1100</v>
      </c>
      <c r="F15" s="69">
        <f t="shared" si="0"/>
        <v>9907.75</v>
      </c>
      <c r="G15" s="69">
        <v>2327.09</v>
      </c>
      <c r="H15" s="69">
        <f t="shared" si="1"/>
        <v>914.96839999999997</v>
      </c>
      <c r="I15" s="69">
        <f t="shared" si="2"/>
        <v>92411.808399999994</v>
      </c>
      <c r="M15" s="148"/>
      <c r="N15" s="149"/>
      <c r="O15" s="149"/>
      <c r="P15" s="149"/>
    </row>
    <row r="16" spans="1:16" s="144" customFormat="1" ht="15" x14ac:dyDescent="0.2">
      <c r="A16" s="80" t="s">
        <v>31</v>
      </c>
      <c r="B16" s="81" t="s">
        <v>32</v>
      </c>
      <c r="C16" s="82" t="s">
        <v>33</v>
      </c>
      <c r="D16" s="69">
        <v>83342</v>
      </c>
      <c r="E16" s="69">
        <v>1100</v>
      </c>
      <c r="F16" s="69">
        <f t="shared" si="0"/>
        <v>10280.25</v>
      </c>
      <c r="G16" s="69">
        <v>2327.09</v>
      </c>
      <c r="H16" s="69">
        <f t="shared" si="1"/>
        <v>948.49339999999995</v>
      </c>
      <c r="I16" s="69">
        <f t="shared" si="2"/>
        <v>95797.833400000003</v>
      </c>
      <c r="M16" s="146"/>
      <c r="N16" s="146"/>
      <c r="O16" s="146"/>
      <c r="P16" s="146"/>
    </row>
    <row r="17" spans="1:16" s="144" customFormat="1" ht="15" x14ac:dyDescent="0.2">
      <c r="A17" s="80" t="s">
        <v>34</v>
      </c>
      <c r="B17" s="81" t="s">
        <v>35</v>
      </c>
      <c r="C17" s="82" t="s">
        <v>36</v>
      </c>
      <c r="D17" s="69">
        <v>83342</v>
      </c>
      <c r="E17" s="69">
        <v>1100</v>
      </c>
      <c r="F17" s="69">
        <f t="shared" si="0"/>
        <v>10280.25</v>
      </c>
      <c r="G17" s="69">
        <v>2327.09</v>
      </c>
      <c r="H17" s="69">
        <f t="shared" si="1"/>
        <v>948.49339999999995</v>
      </c>
      <c r="I17" s="69">
        <f t="shared" ref="I17" si="3">D17-E17+F17+H17+G17</f>
        <v>95797.833400000003</v>
      </c>
      <c r="M17" s="146"/>
      <c r="N17" s="146"/>
      <c r="O17" s="146"/>
      <c r="P17" s="146"/>
    </row>
    <row r="18" spans="1:16" s="144" customFormat="1" ht="15" x14ac:dyDescent="0.2">
      <c r="A18" s="80" t="s">
        <v>34</v>
      </c>
      <c r="B18" s="81" t="s">
        <v>37</v>
      </c>
      <c r="C18" s="82" t="s">
        <v>38</v>
      </c>
      <c r="D18" s="69">
        <v>83342</v>
      </c>
      <c r="E18" s="69">
        <v>1100</v>
      </c>
      <c r="F18" s="69">
        <f t="shared" ref="F18:F32" si="4">(D18-E18)*0.125</f>
        <v>10280.25</v>
      </c>
      <c r="G18" s="69">
        <v>2327.09</v>
      </c>
      <c r="H18" s="69">
        <f t="shared" si="1"/>
        <v>948.49339999999995</v>
      </c>
      <c r="I18" s="69">
        <f t="shared" si="2"/>
        <v>95797.833400000003</v>
      </c>
      <c r="M18" s="146"/>
      <c r="N18" s="146"/>
      <c r="O18" s="146"/>
      <c r="P18" s="146"/>
    </row>
    <row r="19" spans="1:16" s="144" customFormat="1" ht="15" x14ac:dyDescent="0.2">
      <c r="A19" s="80" t="s">
        <v>27</v>
      </c>
      <c r="B19" s="81" t="s">
        <v>28</v>
      </c>
      <c r="C19" s="82" t="s">
        <v>18</v>
      </c>
      <c r="D19" s="69">
        <v>83435</v>
      </c>
      <c r="E19" s="69">
        <v>1100</v>
      </c>
      <c r="F19" s="69">
        <f t="shared" si="4"/>
        <v>10291.875</v>
      </c>
      <c r="G19" s="69">
        <v>2327.09</v>
      </c>
      <c r="H19" s="69">
        <f t="shared" si="1"/>
        <v>949.53964999999994</v>
      </c>
      <c r="I19" s="69">
        <f t="shared" si="2"/>
        <v>95903.504650000003</v>
      </c>
      <c r="M19" s="146"/>
      <c r="N19" s="146"/>
      <c r="O19" s="146"/>
      <c r="P19" s="146"/>
    </row>
    <row r="20" spans="1:16" s="144" customFormat="1" ht="15" x14ac:dyDescent="0.2">
      <c r="A20" s="80" t="s">
        <v>29</v>
      </c>
      <c r="B20" s="81" t="s">
        <v>30</v>
      </c>
      <c r="C20" s="82" t="s">
        <v>22</v>
      </c>
      <c r="D20" s="69"/>
      <c r="E20" s="69"/>
      <c r="F20" s="69"/>
      <c r="G20" s="69"/>
      <c r="H20" s="69"/>
      <c r="I20" s="69"/>
      <c r="M20" s="146"/>
      <c r="N20" s="146"/>
      <c r="O20" s="146"/>
      <c r="P20" s="146"/>
    </row>
    <row r="21" spans="1:16" s="144" customFormat="1" ht="15" x14ac:dyDescent="0.2">
      <c r="A21" s="92" t="s">
        <v>58</v>
      </c>
      <c r="B21" s="81" t="s">
        <v>59</v>
      </c>
      <c r="C21" s="82" t="s">
        <v>18</v>
      </c>
      <c r="D21" s="69">
        <v>89631</v>
      </c>
      <c r="E21" s="69">
        <v>1100</v>
      </c>
      <c r="F21" s="69">
        <f t="shared" si="4"/>
        <v>11066.375</v>
      </c>
      <c r="G21" s="69">
        <v>2327.09</v>
      </c>
      <c r="H21" s="69">
        <f t="shared" ref="H21:H35" si="5">(D21-E21+F21+G21)*0.01</f>
        <v>1019.24465</v>
      </c>
      <c r="I21" s="69">
        <f t="shared" si="2"/>
        <v>102943.70964999999</v>
      </c>
      <c r="M21" s="145"/>
      <c r="N21" s="146"/>
      <c r="O21" s="146"/>
      <c r="P21" s="146"/>
    </row>
    <row r="22" spans="1:16" s="144" customFormat="1" ht="15" x14ac:dyDescent="0.2">
      <c r="A22" s="92" t="s">
        <v>39</v>
      </c>
      <c r="B22" s="81" t="s">
        <v>40</v>
      </c>
      <c r="C22" s="82" t="s">
        <v>22</v>
      </c>
      <c r="D22" s="69">
        <v>84682</v>
      </c>
      <c r="E22" s="69">
        <v>1100</v>
      </c>
      <c r="F22" s="69">
        <f t="shared" si="4"/>
        <v>10447.75</v>
      </c>
      <c r="G22" s="69">
        <v>2327.09</v>
      </c>
      <c r="H22" s="69">
        <f t="shared" si="5"/>
        <v>963.5684</v>
      </c>
      <c r="I22" s="69">
        <f t="shared" si="2"/>
        <v>97320.4084</v>
      </c>
      <c r="M22" s="145"/>
      <c r="N22" s="146"/>
      <c r="O22" s="146"/>
      <c r="P22" s="146"/>
    </row>
    <row r="23" spans="1:16" s="144" customFormat="1" ht="15" x14ac:dyDescent="0.2">
      <c r="A23" s="92" t="s">
        <v>39</v>
      </c>
      <c r="B23" s="81" t="s">
        <v>41</v>
      </c>
      <c r="C23" s="82" t="s">
        <v>42</v>
      </c>
      <c r="D23" s="69">
        <v>89186</v>
      </c>
      <c r="E23" s="69">
        <v>1100</v>
      </c>
      <c r="F23" s="69">
        <f t="shared" si="4"/>
        <v>11010.75</v>
      </c>
      <c r="G23" s="69">
        <v>2327.09</v>
      </c>
      <c r="H23" s="69">
        <f t="shared" si="5"/>
        <v>1014.2384</v>
      </c>
      <c r="I23" s="69">
        <f t="shared" si="2"/>
        <v>102438.0784</v>
      </c>
      <c r="M23" s="145"/>
      <c r="N23" s="146"/>
      <c r="O23" s="146"/>
      <c r="P23" s="146"/>
    </row>
    <row r="24" spans="1:16" s="144" customFormat="1" ht="15" x14ac:dyDescent="0.2">
      <c r="A24" s="92" t="s">
        <v>58</v>
      </c>
      <c r="B24" s="81" t="s">
        <v>60</v>
      </c>
      <c r="C24" s="82" t="s">
        <v>61</v>
      </c>
      <c r="D24" s="69">
        <v>90226</v>
      </c>
      <c r="E24" s="69">
        <v>1100</v>
      </c>
      <c r="F24" s="69">
        <f t="shared" ref="F24" si="6">(D24-E24)*0.125</f>
        <v>11140.75</v>
      </c>
      <c r="G24" s="69">
        <v>2327.09</v>
      </c>
      <c r="H24" s="69">
        <f t="shared" si="5"/>
        <v>1025.9384</v>
      </c>
      <c r="I24" s="69">
        <f t="shared" ref="I24" si="7">D24-E24+F24+H24+G24</f>
        <v>103619.7784</v>
      </c>
      <c r="M24" s="145"/>
      <c r="N24" s="146"/>
      <c r="O24" s="146"/>
      <c r="P24" s="146"/>
    </row>
    <row r="25" spans="1:16" s="144" customFormat="1" ht="15" x14ac:dyDescent="0.2">
      <c r="A25" s="92" t="s">
        <v>39</v>
      </c>
      <c r="B25" s="81" t="s">
        <v>43</v>
      </c>
      <c r="C25" s="82" t="s">
        <v>44</v>
      </c>
      <c r="D25" s="69">
        <v>84795</v>
      </c>
      <c r="E25" s="69">
        <v>1100</v>
      </c>
      <c r="F25" s="69">
        <f t="shared" si="4"/>
        <v>10461.875</v>
      </c>
      <c r="G25" s="69">
        <v>2327.09</v>
      </c>
      <c r="H25" s="69">
        <f t="shared" si="5"/>
        <v>964.83965000000001</v>
      </c>
      <c r="I25" s="69">
        <f t="shared" si="2"/>
        <v>97448.804649999991</v>
      </c>
      <c r="M25" s="145"/>
      <c r="N25" s="146"/>
      <c r="O25" s="146"/>
      <c r="P25" s="146"/>
    </row>
    <row r="26" spans="1:16" s="144" customFormat="1" ht="15" x14ac:dyDescent="0.2">
      <c r="A26" s="92" t="s">
        <v>39</v>
      </c>
      <c r="B26" s="81" t="s">
        <v>45</v>
      </c>
      <c r="C26" s="82" t="s">
        <v>44</v>
      </c>
      <c r="D26" s="69">
        <v>85171</v>
      </c>
      <c r="E26" s="69">
        <v>1100</v>
      </c>
      <c r="F26" s="69">
        <f t="shared" si="4"/>
        <v>10508.875</v>
      </c>
      <c r="G26" s="69">
        <v>2327.09</v>
      </c>
      <c r="H26" s="69">
        <f t="shared" si="5"/>
        <v>969.06965000000002</v>
      </c>
      <c r="I26" s="69">
        <f t="shared" si="2"/>
        <v>97876.034650000001</v>
      </c>
      <c r="M26" s="145"/>
      <c r="N26" s="146"/>
      <c r="O26" s="146"/>
      <c r="P26" s="146"/>
    </row>
    <row r="27" spans="1:16" s="144" customFormat="1" ht="15" x14ac:dyDescent="0.2">
      <c r="A27" s="92" t="s">
        <v>39</v>
      </c>
      <c r="B27" s="446" t="s">
        <v>46</v>
      </c>
      <c r="C27" s="82" t="s">
        <v>222</v>
      </c>
      <c r="D27" s="69">
        <v>86464</v>
      </c>
      <c r="E27" s="69">
        <v>1100</v>
      </c>
      <c r="F27" s="69">
        <f>(D27-E27)*0.125</f>
        <v>10670.5</v>
      </c>
      <c r="G27" s="69">
        <v>2327.09</v>
      </c>
      <c r="H27" s="69">
        <f t="shared" si="5"/>
        <v>983.61590000000001</v>
      </c>
      <c r="I27" s="69">
        <f t="shared" si="2"/>
        <v>99345.205900000001</v>
      </c>
      <c r="M27" s="145"/>
      <c r="N27" s="146"/>
      <c r="O27" s="146"/>
      <c r="P27" s="146"/>
    </row>
    <row r="28" spans="1:16" s="144" customFormat="1" ht="15" x14ac:dyDescent="0.2">
      <c r="A28" s="92" t="s">
        <v>39</v>
      </c>
      <c r="B28" s="81" t="s">
        <v>48</v>
      </c>
      <c r="C28" s="82" t="s">
        <v>222</v>
      </c>
      <c r="D28" s="69">
        <v>85157</v>
      </c>
      <c r="E28" s="69">
        <v>1100</v>
      </c>
      <c r="F28" s="69">
        <f>(D28-E28)*0.125</f>
        <v>10507.125</v>
      </c>
      <c r="G28" s="69">
        <v>2327.09</v>
      </c>
      <c r="H28" s="69">
        <f t="shared" si="5"/>
        <v>968.91215</v>
      </c>
      <c r="I28" s="69">
        <f t="shared" si="2"/>
        <v>97860.12715</v>
      </c>
      <c r="M28" s="145"/>
      <c r="N28" s="146"/>
      <c r="O28" s="146"/>
      <c r="P28" s="146"/>
    </row>
    <row r="29" spans="1:16" s="144" customFormat="1" ht="15" x14ac:dyDescent="0.2">
      <c r="A29" s="92" t="s">
        <v>39</v>
      </c>
      <c r="B29" s="81" t="s">
        <v>49</v>
      </c>
      <c r="C29" s="82" t="s">
        <v>50</v>
      </c>
      <c r="D29" s="69">
        <v>86656</v>
      </c>
      <c r="E29" s="69">
        <v>1100</v>
      </c>
      <c r="F29" s="69">
        <f>(D29-E29)*0.125</f>
        <v>10694.5</v>
      </c>
      <c r="G29" s="69">
        <v>2327.09</v>
      </c>
      <c r="H29" s="69">
        <f t="shared" si="5"/>
        <v>985.77589999999998</v>
      </c>
      <c r="I29" s="69">
        <f t="shared" si="2"/>
        <v>99563.36589999999</v>
      </c>
      <c r="M29" s="145"/>
      <c r="N29" s="146"/>
      <c r="O29" s="146"/>
      <c r="P29" s="146"/>
    </row>
    <row r="30" spans="1:16" s="144" customFormat="1" ht="15" x14ac:dyDescent="0.2">
      <c r="A30" s="92" t="s">
        <v>39</v>
      </c>
      <c r="B30" s="81" t="s">
        <v>51</v>
      </c>
      <c r="C30" s="82" t="s">
        <v>52</v>
      </c>
      <c r="D30" s="69">
        <v>85666</v>
      </c>
      <c r="E30" s="69">
        <v>1100</v>
      </c>
      <c r="F30" s="69">
        <f>(D30-E30)*0.125</f>
        <v>10570.75</v>
      </c>
      <c r="G30" s="69">
        <v>2327.09</v>
      </c>
      <c r="H30" s="69">
        <f t="shared" si="5"/>
        <v>974.63839999999993</v>
      </c>
      <c r="I30" s="69">
        <f t="shared" si="2"/>
        <v>98438.478399999993</v>
      </c>
      <c r="M30" s="145"/>
      <c r="N30" s="146"/>
      <c r="O30" s="146"/>
      <c r="P30" s="146"/>
    </row>
    <row r="31" spans="1:16" s="144" customFormat="1" ht="15" x14ac:dyDescent="0.2">
      <c r="A31" s="92" t="s">
        <v>39</v>
      </c>
      <c r="B31" s="81" t="s">
        <v>53</v>
      </c>
      <c r="C31" s="82" t="s">
        <v>42</v>
      </c>
      <c r="D31" s="69">
        <v>85157</v>
      </c>
      <c r="E31" s="69">
        <v>1100</v>
      </c>
      <c r="F31" s="69">
        <f>(D31-E31)*0.125</f>
        <v>10507.125</v>
      </c>
      <c r="G31" s="69">
        <v>2327.09</v>
      </c>
      <c r="H31" s="69">
        <f t="shared" si="5"/>
        <v>968.91215</v>
      </c>
      <c r="I31" s="69">
        <f t="shared" si="2"/>
        <v>97860.12715</v>
      </c>
      <c r="M31" s="145"/>
      <c r="N31" s="146"/>
      <c r="O31" s="146"/>
      <c r="P31" s="146"/>
    </row>
    <row r="32" spans="1:16" s="147" customFormat="1" ht="15" x14ac:dyDescent="0.2">
      <c r="A32" s="92" t="s">
        <v>39</v>
      </c>
      <c r="B32" s="81" t="s">
        <v>54</v>
      </c>
      <c r="C32" s="82" t="s">
        <v>55</v>
      </c>
      <c r="D32" s="69">
        <v>86167</v>
      </c>
      <c r="E32" s="69">
        <v>1100</v>
      </c>
      <c r="F32" s="69">
        <f t="shared" si="4"/>
        <v>10633.375</v>
      </c>
      <c r="G32" s="69">
        <v>2327.09</v>
      </c>
      <c r="H32" s="69">
        <f t="shared" si="5"/>
        <v>980.27464999999995</v>
      </c>
      <c r="I32" s="69">
        <f t="shared" si="2"/>
        <v>99007.739650000003</v>
      </c>
      <c r="M32" s="148"/>
      <c r="N32" s="149"/>
      <c r="O32" s="149"/>
      <c r="P32" s="149"/>
    </row>
    <row r="33" spans="1:237" s="144" customFormat="1" ht="15" x14ac:dyDescent="0.2">
      <c r="A33" s="92" t="s">
        <v>39</v>
      </c>
      <c r="B33" s="81" t="s">
        <v>56</v>
      </c>
      <c r="C33" s="82" t="s">
        <v>57</v>
      </c>
      <c r="D33" s="69">
        <v>86167</v>
      </c>
      <c r="E33" s="69">
        <v>1100</v>
      </c>
      <c r="F33" s="69">
        <f t="shared" ref="F33" si="8">(D33-E33)*0.125</f>
        <v>10633.375</v>
      </c>
      <c r="G33" s="69">
        <v>2327.09</v>
      </c>
      <c r="H33" s="69">
        <f t="shared" si="5"/>
        <v>980.27464999999995</v>
      </c>
      <c r="I33" s="69">
        <f t="shared" ref="I33" si="9">D33-E33+F33+H33+G33</f>
        <v>99007.739650000003</v>
      </c>
      <c r="M33" s="145"/>
      <c r="N33" s="146"/>
      <c r="O33" s="146"/>
      <c r="P33" s="146"/>
    </row>
    <row r="34" spans="1:237" s="144" customFormat="1" ht="15" x14ac:dyDescent="0.2">
      <c r="A34" s="80" t="s">
        <v>62</v>
      </c>
      <c r="B34" s="81" t="s">
        <v>63</v>
      </c>
      <c r="C34" s="82"/>
      <c r="D34" s="69">
        <v>72611</v>
      </c>
      <c r="E34" s="69">
        <v>0</v>
      </c>
      <c r="F34" s="69">
        <f>(D34-E34)*0.125</f>
        <v>9076.375</v>
      </c>
      <c r="G34" s="69">
        <v>2327.09</v>
      </c>
      <c r="H34" s="69">
        <f t="shared" si="5"/>
        <v>840.14464999999996</v>
      </c>
      <c r="I34" s="69">
        <f t="shared" si="2"/>
        <v>84854.609649999999</v>
      </c>
      <c r="M34" s="146"/>
      <c r="N34" s="146"/>
      <c r="O34" s="146"/>
      <c r="P34" s="146"/>
    </row>
    <row r="35" spans="1:237" s="144" customFormat="1" ht="15" x14ac:dyDescent="0.2">
      <c r="A35" s="80" t="s">
        <v>62</v>
      </c>
      <c r="B35" s="81" t="s">
        <v>64</v>
      </c>
      <c r="C35" s="82"/>
      <c r="D35" s="69">
        <v>72611</v>
      </c>
      <c r="E35" s="69">
        <v>0</v>
      </c>
      <c r="F35" s="69">
        <f>(D35-E35)*0.125</f>
        <v>9076.375</v>
      </c>
      <c r="G35" s="69">
        <v>2327.09</v>
      </c>
      <c r="H35" s="69">
        <f t="shared" si="5"/>
        <v>840.14464999999996</v>
      </c>
      <c r="I35" s="69">
        <f t="shared" si="2"/>
        <v>84854.609649999999</v>
      </c>
      <c r="M35" s="146"/>
      <c r="N35" s="146"/>
      <c r="O35" s="146"/>
      <c r="P35" s="146"/>
    </row>
    <row r="36" spans="1:237" s="146" customFormat="1" thickBot="1" x14ac:dyDescent="0.25">
      <c r="A36" s="150"/>
      <c r="B36" s="114"/>
      <c r="C36" s="151"/>
      <c r="D36" s="116"/>
      <c r="E36" s="116"/>
      <c r="F36" s="116"/>
      <c r="G36" s="69"/>
      <c r="H36" s="116"/>
      <c r="I36" s="116"/>
      <c r="IC36" s="144"/>
    </row>
    <row r="37" spans="1:237" s="144" customFormat="1" x14ac:dyDescent="0.25">
      <c r="A37" s="588" t="s">
        <v>65</v>
      </c>
      <c r="B37" s="589"/>
      <c r="C37" s="589"/>
      <c r="D37" s="589"/>
      <c r="E37" s="589"/>
      <c r="F37" s="589"/>
      <c r="G37" s="589"/>
      <c r="H37" s="589"/>
      <c r="I37" s="590"/>
      <c r="M37" s="146"/>
      <c r="N37" s="146"/>
      <c r="O37" s="146"/>
      <c r="P37" s="146"/>
    </row>
    <row r="38" spans="1:237" s="101" customFormat="1" x14ac:dyDescent="0.25">
      <c r="A38" s="591" t="s">
        <v>7</v>
      </c>
      <c r="B38" s="591"/>
      <c r="C38" s="503" t="s">
        <v>8</v>
      </c>
      <c r="D38" s="503" t="s">
        <v>9</v>
      </c>
      <c r="E38" s="503" t="s">
        <v>10</v>
      </c>
      <c r="F38" s="503" t="s">
        <v>11</v>
      </c>
      <c r="G38" s="503" t="s">
        <v>12</v>
      </c>
      <c r="H38" s="504" t="s">
        <v>269</v>
      </c>
      <c r="I38" s="503" t="s">
        <v>13</v>
      </c>
      <c r="M38" s="102"/>
      <c r="N38" s="102"/>
      <c r="O38" s="102"/>
      <c r="P38" s="102"/>
    </row>
    <row r="39" spans="1:237" s="143" customFormat="1" ht="15" x14ac:dyDescent="0.2">
      <c r="A39" s="286" t="s">
        <v>25</v>
      </c>
      <c r="B39" s="81" t="s">
        <v>66</v>
      </c>
      <c r="C39" s="103" t="s">
        <v>67</v>
      </c>
      <c r="D39" s="69">
        <v>82429</v>
      </c>
      <c r="E39" s="69">
        <v>1100</v>
      </c>
      <c r="F39" s="69">
        <f t="shared" ref="F39:F44" si="10">(D39-E39)*0.125</f>
        <v>10166.125</v>
      </c>
      <c r="G39" s="69">
        <v>2327.09</v>
      </c>
      <c r="H39" s="69">
        <f>(D39-E39+F39+G39)*0.01</f>
        <v>938.22214999999994</v>
      </c>
      <c r="I39" s="69">
        <f t="shared" ref="I39:I62" si="11">D39-E39+F39+H39+G39</f>
        <v>94760.437149999998</v>
      </c>
      <c r="M39" s="153"/>
      <c r="N39" s="153"/>
      <c r="O39" s="153"/>
      <c r="P39" s="153"/>
    </row>
    <row r="40" spans="1:237" s="143" customFormat="1" ht="15" x14ac:dyDescent="0.2">
      <c r="A40" s="286" t="s">
        <v>68</v>
      </c>
      <c r="B40" s="81" t="s">
        <v>69</v>
      </c>
      <c r="C40" s="103" t="s">
        <v>70</v>
      </c>
      <c r="D40" s="69">
        <v>83272</v>
      </c>
      <c r="E40" s="69">
        <v>1100</v>
      </c>
      <c r="F40" s="69">
        <f t="shared" si="10"/>
        <v>10271.5</v>
      </c>
      <c r="G40" s="69">
        <v>2327.09</v>
      </c>
      <c r="H40" s="69">
        <f>(D40-E40+F40+G40)*0.01</f>
        <v>947.70589999999993</v>
      </c>
      <c r="I40" s="69">
        <f>D40-E40+F40+H40+G40</f>
        <v>95718.295899999997</v>
      </c>
      <c r="M40" s="153"/>
      <c r="N40" s="153"/>
      <c r="O40" s="153"/>
      <c r="P40" s="153"/>
    </row>
    <row r="41" spans="1:237" s="143" customFormat="1" ht="15" x14ac:dyDescent="0.2">
      <c r="A41" s="286" t="s">
        <v>71</v>
      </c>
      <c r="B41" s="105" t="s">
        <v>72</v>
      </c>
      <c r="C41" s="103" t="s">
        <v>73</v>
      </c>
      <c r="D41" s="69"/>
      <c r="E41" s="69"/>
      <c r="F41" s="69"/>
      <c r="G41" s="69"/>
      <c r="H41" s="69"/>
      <c r="I41" s="69"/>
      <c r="M41" s="153"/>
      <c r="N41" s="153"/>
      <c r="O41" s="153"/>
      <c r="P41" s="153"/>
    </row>
    <row r="42" spans="1:237" s="144" customFormat="1" ht="15" x14ac:dyDescent="0.2">
      <c r="A42" s="286" t="s">
        <v>74</v>
      </c>
      <c r="B42" s="81" t="s">
        <v>75</v>
      </c>
      <c r="C42" s="103" t="s">
        <v>76</v>
      </c>
      <c r="D42" s="69">
        <v>82874</v>
      </c>
      <c r="E42" s="69">
        <v>1100</v>
      </c>
      <c r="F42" s="69">
        <f t="shared" si="10"/>
        <v>10221.75</v>
      </c>
      <c r="G42" s="69">
        <v>2327.09</v>
      </c>
      <c r="H42" s="69">
        <f>(D42-E42+F42+G42)*0.01</f>
        <v>943.22839999999997</v>
      </c>
      <c r="I42" s="69">
        <f>D42-E42+F42+H42+G42</f>
        <v>95266.068399999989</v>
      </c>
      <c r="M42" s="146"/>
      <c r="N42" s="146"/>
      <c r="O42" s="146"/>
      <c r="P42" s="146"/>
    </row>
    <row r="43" spans="1:237" s="147" customFormat="1" ht="15" x14ac:dyDescent="0.2">
      <c r="A43" s="286" t="s">
        <v>74</v>
      </c>
      <c r="B43" s="81" t="s">
        <v>77</v>
      </c>
      <c r="C43" s="103" t="s">
        <v>42</v>
      </c>
      <c r="D43" s="69">
        <v>83769</v>
      </c>
      <c r="E43" s="69">
        <v>1100</v>
      </c>
      <c r="F43" s="69">
        <f t="shared" si="10"/>
        <v>10333.625</v>
      </c>
      <c r="G43" s="69">
        <v>2327.09</v>
      </c>
      <c r="H43" s="69">
        <f>(D43-E43+F43+G43)*0.01</f>
        <v>953.29714999999999</v>
      </c>
      <c r="I43" s="69">
        <f t="shared" si="11"/>
        <v>96283.012149999995</v>
      </c>
      <c r="M43" s="149"/>
      <c r="N43" s="149"/>
      <c r="O43" s="149"/>
      <c r="P43" s="149"/>
    </row>
    <row r="44" spans="1:237" s="144" customFormat="1" ht="15" x14ac:dyDescent="0.2">
      <c r="A44" s="286" t="s">
        <v>78</v>
      </c>
      <c r="B44" s="81" t="s">
        <v>79</v>
      </c>
      <c r="C44" s="103" t="s">
        <v>42</v>
      </c>
      <c r="D44" s="69">
        <v>85254</v>
      </c>
      <c r="E44" s="69">
        <v>1100</v>
      </c>
      <c r="F44" s="69">
        <f t="shared" si="10"/>
        <v>10519.25</v>
      </c>
      <c r="G44" s="69">
        <v>2327.09</v>
      </c>
      <c r="H44" s="69">
        <f>(D44-E44+F44+G44)*0.01</f>
        <v>970.00339999999994</v>
      </c>
      <c r="I44" s="69">
        <f>D44-E44+F44+H44+G44</f>
        <v>97970.343399999998</v>
      </c>
      <c r="M44" s="146"/>
      <c r="N44" s="146"/>
      <c r="O44" s="146"/>
      <c r="P44" s="146"/>
    </row>
    <row r="45" spans="1:237" s="144" customFormat="1" ht="15" x14ac:dyDescent="0.2">
      <c r="A45" s="286" t="s">
        <v>74</v>
      </c>
      <c r="B45" s="81" t="s">
        <v>80</v>
      </c>
      <c r="C45" s="103" t="s">
        <v>42</v>
      </c>
      <c r="D45" s="69"/>
      <c r="E45" s="69"/>
      <c r="F45" s="69"/>
      <c r="G45" s="69"/>
      <c r="H45" s="69"/>
      <c r="I45" s="69"/>
      <c r="M45" s="146"/>
      <c r="N45" s="146"/>
      <c r="O45" s="146"/>
      <c r="P45" s="146"/>
    </row>
    <row r="46" spans="1:237" s="144" customFormat="1" ht="15" x14ac:dyDescent="0.2">
      <c r="A46" s="286" t="s">
        <v>81</v>
      </c>
      <c r="B46" s="81" t="s">
        <v>82</v>
      </c>
      <c r="C46" s="103" t="s">
        <v>83</v>
      </c>
      <c r="D46" s="69">
        <v>85829</v>
      </c>
      <c r="E46" s="69">
        <v>1100</v>
      </c>
      <c r="F46" s="69">
        <f>(D46-E46)*0.125</f>
        <v>10591.125</v>
      </c>
      <c r="G46" s="69">
        <v>2327.09</v>
      </c>
      <c r="H46" s="69">
        <f>(D46-E46+F46+G46)*0.01</f>
        <v>976.47214999999994</v>
      </c>
      <c r="I46" s="69">
        <f t="shared" si="11"/>
        <v>98623.687149999998</v>
      </c>
      <c r="M46" s="146"/>
      <c r="N46" s="146"/>
      <c r="O46" s="146"/>
      <c r="P46" s="146"/>
    </row>
    <row r="47" spans="1:237" s="144" customFormat="1" ht="15" x14ac:dyDescent="0.2">
      <c r="A47" s="286" t="s">
        <v>90</v>
      </c>
      <c r="B47" s="81" t="s">
        <v>91</v>
      </c>
      <c r="C47" s="103" t="s">
        <v>92</v>
      </c>
      <c r="D47" s="69" t="s">
        <v>270</v>
      </c>
      <c r="E47" s="69"/>
      <c r="F47" s="69"/>
      <c r="G47" s="69"/>
      <c r="H47" s="69"/>
      <c r="I47" s="69"/>
      <c r="M47" s="146"/>
      <c r="N47" s="146"/>
      <c r="O47" s="146"/>
      <c r="P47" s="146"/>
    </row>
    <row r="48" spans="1:237" s="147" customFormat="1" ht="15" x14ac:dyDescent="0.2">
      <c r="A48" s="80" t="s">
        <v>93</v>
      </c>
      <c r="B48" s="81" t="s">
        <v>94</v>
      </c>
      <c r="C48" s="106" t="s">
        <v>95</v>
      </c>
      <c r="D48" s="69">
        <v>85746</v>
      </c>
      <c r="E48" s="69">
        <v>1100</v>
      </c>
      <c r="F48" s="69">
        <f t="shared" ref="F48:F52" si="12">(D48-E48)*0.125</f>
        <v>10580.75</v>
      </c>
      <c r="G48" s="69">
        <v>2327.09</v>
      </c>
      <c r="H48" s="69">
        <f>(D48-E48+F48+G48)*0.01</f>
        <v>975.53840000000002</v>
      </c>
      <c r="I48" s="69">
        <f>D48-E48+F48+H48+G48</f>
        <v>98529.378400000001</v>
      </c>
      <c r="M48" s="149"/>
      <c r="N48" s="149"/>
      <c r="O48" s="149"/>
      <c r="P48" s="149"/>
    </row>
    <row r="49" spans="1:16" s="147" customFormat="1" ht="15" x14ac:dyDescent="0.2">
      <c r="A49" s="80" t="s">
        <v>93</v>
      </c>
      <c r="B49" s="81" t="s">
        <v>96</v>
      </c>
      <c r="C49" s="106" t="s">
        <v>97</v>
      </c>
      <c r="D49" s="69">
        <v>85746</v>
      </c>
      <c r="E49" s="69">
        <v>1100</v>
      </c>
      <c r="F49" s="69">
        <f t="shared" si="12"/>
        <v>10580.75</v>
      </c>
      <c r="G49" s="69">
        <v>2327.09</v>
      </c>
      <c r="H49" s="69">
        <f>(D49-E49+F49+G49)*0.01</f>
        <v>975.53840000000002</v>
      </c>
      <c r="I49" s="69">
        <f t="shared" ref="I49" si="13">D49-E49+F49+H49+G49</f>
        <v>98529.378400000001</v>
      </c>
      <c r="M49" s="149"/>
      <c r="N49" s="149"/>
      <c r="O49" s="149"/>
      <c r="P49" s="149"/>
    </row>
    <row r="50" spans="1:16" s="144" customFormat="1" ht="15" x14ac:dyDescent="0.2">
      <c r="A50" s="80" t="s">
        <v>98</v>
      </c>
      <c r="B50" s="81" t="s">
        <v>99</v>
      </c>
      <c r="C50" s="106" t="s">
        <v>100</v>
      </c>
      <c r="D50" s="69">
        <v>90273</v>
      </c>
      <c r="E50" s="69">
        <v>1100</v>
      </c>
      <c r="F50" s="69">
        <f t="shared" si="12"/>
        <v>11146.625</v>
      </c>
      <c r="G50" s="69">
        <v>2327.09</v>
      </c>
      <c r="H50" s="69">
        <f>(D50-E50+F50+G50)*0.01</f>
        <v>1026.4671499999999</v>
      </c>
      <c r="I50" s="69">
        <f t="shared" si="11"/>
        <v>103673.18214999999</v>
      </c>
      <c r="M50" s="146"/>
      <c r="N50" s="146"/>
      <c r="O50" s="146"/>
      <c r="P50" s="146"/>
    </row>
    <row r="51" spans="1:16" s="144" customFormat="1" ht="15" x14ac:dyDescent="0.2">
      <c r="A51" s="80" t="s">
        <v>98</v>
      </c>
      <c r="B51" s="81" t="s">
        <v>101</v>
      </c>
      <c r="C51" s="106" t="s">
        <v>100</v>
      </c>
      <c r="D51" s="69">
        <v>91857</v>
      </c>
      <c r="E51" s="69">
        <v>1100</v>
      </c>
      <c r="F51" s="69">
        <f t="shared" si="12"/>
        <v>11344.625</v>
      </c>
      <c r="G51" s="69">
        <v>2327.09</v>
      </c>
      <c r="H51" s="69">
        <f>(D51-E51+F51+G51)*0.01</f>
        <v>1044.2871499999999</v>
      </c>
      <c r="I51" s="69">
        <f t="shared" si="11"/>
        <v>105473.00215</v>
      </c>
      <c r="M51" s="146"/>
      <c r="N51" s="146"/>
      <c r="O51" s="146"/>
      <c r="P51" s="146"/>
    </row>
    <row r="52" spans="1:16" s="144" customFormat="1" ht="15" x14ac:dyDescent="0.2">
      <c r="A52" s="80" t="s">
        <v>104</v>
      </c>
      <c r="B52" s="81" t="s">
        <v>105</v>
      </c>
      <c r="C52" s="106" t="s">
        <v>106</v>
      </c>
      <c r="D52" s="69">
        <v>92681</v>
      </c>
      <c r="E52" s="69">
        <v>1100</v>
      </c>
      <c r="F52" s="69">
        <f t="shared" si="12"/>
        <v>11447.625</v>
      </c>
      <c r="G52" s="69">
        <v>2327.09</v>
      </c>
      <c r="H52" s="69">
        <f>(D52-E52+F52+G52)*0.01</f>
        <v>1053.5571500000001</v>
      </c>
      <c r="I52" s="69">
        <f>D52-E52+F52+H52+G52</f>
        <v>106409.27214999999</v>
      </c>
      <c r="M52" s="146"/>
      <c r="N52" s="146"/>
      <c r="O52" s="146"/>
      <c r="P52" s="146"/>
    </row>
    <row r="53" spans="1:16" s="144" customFormat="1" ht="15" x14ac:dyDescent="0.2">
      <c r="A53" s="80" t="s">
        <v>107</v>
      </c>
      <c r="B53" s="81" t="s">
        <v>108</v>
      </c>
      <c r="C53" s="106" t="s">
        <v>109</v>
      </c>
      <c r="D53" s="154"/>
      <c r="E53" s="154"/>
      <c r="F53" s="69"/>
      <c r="G53" s="69"/>
      <c r="H53" s="69"/>
      <c r="I53" s="154"/>
      <c r="M53" s="146"/>
      <c r="N53" s="146"/>
      <c r="O53" s="146"/>
      <c r="P53" s="146"/>
    </row>
    <row r="54" spans="1:16" s="144" customFormat="1" ht="15" x14ac:dyDescent="0.2">
      <c r="A54" s="80" t="s">
        <v>107</v>
      </c>
      <c r="B54" s="81" t="s">
        <v>110</v>
      </c>
      <c r="C54" s="82" t="s">
        <v>97</v>
      </c>
      <c r="D54" s="69">
        <v>93286</v>
      </c>
      <c r="E54" s="69">
        <v>1100</v>
      </c>
      <c r="F54" s="69">
        <f t="shared" ref="F54" si="14">(D54-E54)*0.125</f>
        <v>11523.25</v>
      </c>
      <c r="G54" s="69">
        <v>2327.09</v>
      </c>
      <c r="H54" s="69">
        <f>(D54-E54+F54+G54)*0.01</f>
        <v>1060.3634</v>
      </c>
      <c r="I54" s="69">
        <f t="shared" ref="I54" si="15">D54-E54+F54+H54+G54</f>
        <v>107096.7034</v>
      </c>
      <c r="M54" s="146"/>
      <c r="N54" s="146"/>
      <c r="O54" s="146"/>
      <c r="P54" s="146"/>
    </row>
    <row r="55" spans="1:16" s="101" customFormat="1" ht="15" x14ac:dyDescent="0.2">
      <c r="A55" s="80" t="s">
        <v>98</v>
      </c>
      <c r="B55" s="81" t="s">
        <v>102</v>
      </c>
      <c r="C55" s="106" t="s">
        <v>103</v>
      </c>
      <c r="D55" s="69"/>
      <c r="E55" s="69"/>
      <c r="F55" s="69"/>
      <c r="G55" s="69"/>
      <c r="H55" s="69"/>
      <c r="I55" s="69"/>
      <c r="M55" s="102"/>
      <c r="N55" s="102"/>
      <c r="O55" s="102"/>
      <c r="P55" s="102"/>
    </row>
    <row r="56" spans="1:16" s="144" customFormat="1" ht="15" x14ac:dyDescent="0.2">
      <c r="A56" s="80" t="s">
        <v>84</v>
      </c>
      <c r="B56" s="81" t="s">
        <v>85</v>
      </c>
      <c r="C56" s="103" t="s">
        <v>86</v>
      </c>
      <c r="D56" s="69">
        <v>88759</v>
      </c>
      <c r="E56" s="69">
        <v>1100</v>
      </c>
      <c r="F56" s="69">
        <f t="shared" ref="F56:F63" si="16">(D56-E56)*0.125</f>
        <v>10957.375</v>
      </c>
      <c r="G56" s="69">
        <v>2327.09</v>
      </c>
      <c r="H56" s="69">
        <f t="shared" ref="H56:H63" si="17">(D56-E56+F56+G56)*0.01</f>
        <v>1009.43465</v>
      </c>
      <c r="I56" s="69">
        <f t="shared" si="11"/>
        <v>101952.89964999999</v>
      </c>
      <c r="M56" s="146"/>
      <c r="N56" s="146"/>
      <c r="O56" s="146"/>
      <c r="P56" s="146"/>
    </row>
    <row r="57" spans="1:16" s="147" customFormat="1" ht="15" x14ac:dyDescent="0.2">
      <c r="A57" s="80" t="s">
        <v>87</v>
      </c>
      <c r="B57" s="81" t="s">
        <v>88</v>
      </c>
      <c r="C57" s="103" t="s">
        <v>89</v>
      </c>
      <c r="D57" s="419">
        <v>85082</v>
      </c>
      <c r="E57" s="69">
        <v>1100</v>
      </c>
      <c r="F57" s="69">
        <f t="shared" si="16"/>
        <v>10497.75</v>
      </c>
      <c r="G57" s="69">
        <v>2327.09</v>
      </c>
      <c r="H57" s="69">
        <f t="shared" si="17"/>
        <v>968.0684</v>
      </c>
      <c r="I57" s="69">
        <f t="shared" si="11"/>
        <v>97774.9084</v>
      </c>
    </row>
    <row r="58" spans="1:16" s="144" customFormat="1" ht="15" x14ac:dyDescent="0.2">
      <c r="A58" s="80" t="s">
        <v>62</v>
      </c>
      <c r="B58" s="81" t="s">
        <v>111</v>
      </c>
      <c r="C58" s="107"/>
      <c r="D58" s="69">
        <v>75964</v>
      </c>
      <c r="E58" s="69">
        <v>0</v>
      </c>
      <c r="F58" s="69">
        <f t="shared" si="16"/>
        <v>9495.5</v>
      </c>
      <c r="G58" s="69">
        <v>2327.09</v>
      </c>
      <c r="H58" s="69">
        <f t="shared" si="17"/>
        <v>877.86590000000001</v>
      </c>
      <c r="I58" s="69">
        <f t="shared" si="11"/>
        <v>88664.455900000001</v>
      </c>
      <c r="M58" s="146"/>
      <c r="N58" s="146"/>
      <c r="O58" s="146"/>
      <c r="P58" s="146"/>
    </row>
    <row r="59" spans="1:16" s="144" customFormat="1" ht="15" x14ac:dyDescent="0.2">
      <c r="A59" s="80" t="s">
        <v>62</v>
      </c>
      <c r="B59" s="81" t="s">
        <v>112</v>
      </c>
      <c r="C59" s="107"/>
      <c r="D59" s="69">
        <v>72525</v>
      </c>
      <c r="E59" s="69">
        <v>0</v>
      </c>
      <c r="F59" s="69">
        <f t="shared" si="16"/>
        <v>9065.625</v>
      </c>
      <c r="G59" s="69">
        <v>2327.09</v>
      </c>
      <c r="H59" s="69">
        <f t="shared" si="17"/>
        <v>839.17714999999998</v>
      </c>
      <c r="I59" s="69">
        <f t="shared" si="11"/>
        <v>84756.89215</v>
      </c>
      <c r="M59" s="146"/>
      <c r="N59" s="146"/>
      <c r="O59" s="146"/>
      <c r="P59" s="146"/>
    </row>
    <row r="60" spans="1:16" s="144" customFormat="1" ht="15" x14ac:dyDescent="0.2">
      <c r="A60" s="80" t="s">
        <v>62</v>
      </c>
      <c r="B60" s="81" t="s">
        <v>114</v>
      </c>
      <c r="C60" s="107"/>
      <c r="D60" s="69">
        <v>81414</v>
      </c>
      <c r="E60" s="69">
        <v>0</v>
      </c>
      <c r="F60" s="69">
        <f t="shared" si="16"/>
        <v>10176.75</v>
      </c>
      <c r="G60" s="69">
        <v>2327.09</v>
      </c>
      <c r="H60" s="69">
        <f t="shared" si="17"/>
        <v>939.17840000000001</v>
      </c>
      <c r="I60" s="69">
        <f t="shared" si="11"/>
        <v>94857.018400000001</v>
      </c>
      <c r="M60" s="145"/>
      <c r="N60" s="145"/>
      <c r="O60" s="145"/>
      <c r="P60" s="145"/>
    </row>
    <row r="61" spans="1:16" s="144" customFormat="1" ht="15" x14ac:dyDescent="0.2">
      <c r="A61" s="80" t="s">
        <v>62</v>
      </c>
      <c r="B61" s="81" t="s">
        <v>113</v>
      </c>
      <c r="C61" s="107"/>
      <c r="D61" s="69">
        <v>78690</v>
      </c>
      <c r="E61" s="69">
        <v>0</v>
      </c>
      <c r="F61" s="69">
        <f t="shared" si="16"/>
        <v>9836.25</v>
      </c>
      <c r="G61" s="69">
        <v>2327.09</v>
      </c>
      <c r="H61" s="69">
        <f t="shared" si="17"/>
        <v>908.53340000000003</v>
      </c>
      <c r="I61" s="69">
        <f t="shared" si="11"/>
        <v>91761.873399999997</v>
      </c>
      <c r="M61" s="145"/>
      <c r="N61" s="145"/>
      <c r="O61" s="145"/>
      <c r="P61" s="145"/>
    </row>
    <row r="62" spans="1:16" s="144" customFormat="1" ht="15" x14ac:dyDescent="0.2">
      <c r="A62" s="80" t="s">
        <v>62</v>
      </c>
      <c r="B62" s="81" t="s">
        <v>115</v>
      </c>
      <c r="C62" s="107"/>
      <c r="D62" s="69">
        <v>80667</v>
      </c>
      <c r="E62" s="69">
        <v>0</v>
      </c>
      <c r="F62" s="69">
        <f t="shared" si="16"/>
        <v>10083.375</v>
      </c>
      <c r="G62" s="69">
        <v>2327.09</v>
      </c>
      <c r="H62" s="69">
        <f t="shared" si="17"/>
        <v>930.77464999999995</v>
      </c>
      <c r="I62" s="69">
        <f t="shared" si="11"/>
        <v>94008.239650000003</v>
      </c>
      <c r="M62" s="145"/>
      <c r="N62" s="145"/>
      <c r="O62" s="145"/>
      <c r="P62" s="145"/>
    </row>
    <row r="63" spans="1:16" s="144" customFormat="1" thickBot="1" x14ac:dyDescent="0.25">
      <c r="A63" s="108" t="s">
        <v>62</v>
      </c>
      <c r="B63" s="109" t="s">
        <v>116</v>
      </c>
      <c r="C63" s="107"/>
      <c r="D63" s="69">
        <v>80076</v>
      </c>
      <c r="E63" s="69">
        <v>0</v>
      </c>
      <c r="F63" s="69">
        <f t="shared" si="16"/>
        <v>10009.5</v>
      </c>
      <c r="G63" s="69">
        <v>2327.09</v>
      </c>
      <c r="H63" s="69">
        <f t="shared" si="17"/>
        <v>924.1259</v>
      </c>
      <c r="I63" s="69">
        <f>D63-E63+F63+H63+G63</f>
        <v>93336.715899999996</v>
      </c>
      <c r="M63" s="145"/>
      <c r="N63" s="145"/>
      <c r="O63" s="145"/>
      <c r="P63" s="145"/>
    </row>
    <row r="64" spans="1:16" s="144" customFormat="1" thickBot="1" x14ac:dyDescent="0.25">
      <c r="A64" s="150"/>
      <c r="B64" s="155"/>
      <c r="C64" s="156"/>
      <c r="D64" s="157"/>
      <c r="E64" s="157"/>
      <c r="F64" s="157"/>
      <c r="G64" s="157"/>
      <c r="H64" s="157"/>
      <c r="I64" s="157"/>
      <c r="M64" s="146"/>
      <c r="N64" s="146"/>
      <c r="O64" s="146"/>
      <c r="P64" s="146"/>
    </row>
    <row r="65" spans="1:16" s="144" customFormat="1" ht="16.5" thickBot="1" x14ac:dyDescent="0.3">
      <c r="A65" s="569" t="s">
        <v>117</v>
      </c>
      <c r="B65" s="570"/>
      <c r="C65" s="570"/>
      <c r="D65" s="570"/>
      <c r="E65" s="570"/>
      <c r="F65" s="570"/>
      <c r="G65" s="570"/>
      <c r="H65" s="570"/>
      <c r="I65" s="571"/>
      <c r="M65" s="146"/>
      <c r="N65" s="146"/>
      <c r="O65" s="146"/>
      <c r="P65" s="146"/>
    </row>
    <row r="66" spans="1:16" s="144" customFormat="1" x14ac:dyDescent="0.25">
      <c r="A66" s="555" t="s">
        <v>7</v>
      </c>
      <c r="B66" s="555"/>
      <c r="C66" s="440" t="s">
        <v>8</v>
      </c>
      <c r="D66" s="440" t="s">
        <v>9</v>
      </c>
      <c r="E66" s="440" t="s">
        <v>10</v>
      </c>
      <c r="F66" s="440" t="s">
        <v>11</v>
      </c>
      <c r="G66" s="440" t="s">
        <v>12</v>
      </c>
      <c r="H66" s="501" t="s">
        <v>269</v>
      </c>
      <c r="I66" s="440" t="s">
        <v>13</v>
      </c>
      <c r="M66" s="146"/>
      <c r="N66" s="146"/>
      <c r="O66" s="146"/>
      <c r="P66" s="146"/>
    </row>
    <row r="67" spans="1:16" s="144" customFormat="1" ht="15" x14ac:dyDescent="0.2">
      <c r="A67" s="119" t="s">
        <v>123</v>
      </c>
      <c r="B67" s="120" t="s">
        <v>124</v>
      </c>
      <c r="C67" s="82" t="s">
        <v>67</v>
      </c>
      <c r="D67" s="419">
        <v>89720</v>
      </c>
      <c r="E67" s="69">
        <v>1100</v>
      </c>
      <c r="F67" s="69">
        <f>(D67-E67)*0.125</f>
        <v>11077.5</v>
      </c>
      <c r="G67" s="69">
        <v>2327.09</v>
      </c>
      <c r="H67" s="69">
        <f t="shared" ref="H67:H77" si="18">(D67-E67+F67+G67)*0.01</f>
        <v>1020.2459</v>
      </c>
      <c r="I67" s="69">
        <f>D67-E67+F67+H67+G67</f>
        <v>103044.83589999999</v>
      </c>
      <c r="M67" s="146"/>
      <c r="N67" s="146"/>
      <c r="O67" s="146"/>
      <c r="P67" s="146"/>
    </row>
    <row r="68" spans="1:16" s="144" customFormat="1" ht="15" x14ac:dyDescent="0.2">
      <c r="A68" s="119" t="s">
        <v>123</v>
      </c>
      <c r="B68" s="120" t="s">
        <v>125</v>
      </c>
      <c r="C68" s="82" t="s">
        <v>126</v>
      </c>
      <c r="D68" s="419">
        <v>89750</v>
      </c>
      <c r="E68" s="69">
        <v>1100</v>
      </c>
      <c r="F68" s="69">
        <f t="shared" ref="F68:F77" si="19">(D68-E68)*0.125</f>
        <v>11081.25</v>
      </c>
      <c r="G68" s="69">
        <v>2327.09</v>
      </c>
      <c r="H68" s="69">
        <f t="shared" si="18"/>
        <v>1020.5834</v>
      </c>
      <c r="I68" s="69">
        <f t="shared" ref="I68:I77" si="20">D68-E68+F68+H68+G68</f>
        <v>103078.9234</v>
      </c>
      <c r="M68" s="146"/>
      <c r="N68" s="146"/>
      <c r="O68" s="146"/>
      <c r="P68" s="146"/>
    </row>
    <row r="69" spans="1:16" s="143" customFormat="1" ht="15" x14ac:dyDescent="0.2">
      <c r="A69" s="119" t="s">
        <v>123</v>
      </c>
      <c r="B69" s="120" t="s">
        <v>127</v>
      </c>
      <c r="C69" s="82" t="s">
        <v>126</v>
      </c>
      <c r="D69" s="419">
        <v>90245</v>
      </c>
      <c r="E69" s="69">
        <v>1100</v>
      </c>
      <c r="F69" s="69">
        <f t="shared" si="19"/>
        <v>11143.125</v>
      </c>
      <c r="G69" s="69">
        <v>2327.09</v>
      </c>
      <c r="H69" s="69">
        <f t="shared" si="18"/>
        <v>1026.1521499999999</v>
      </c>
      <c r="I69" s="69">
        <f t="shared" si="20"/>
        <v>103641.36714999999</v>
      </c>
      <c r="J69" s="147"/>
      <c r="M69" s="153"/>
      <c r="N69" s="153"/>
      <c r="O69" s="153"/>
      <c r="P69" s="153"/>
    </row>
    <row r="70" spans="1:16" s="143" customFormat="1" ht="15" x14ac:dyDescent="0.2">
      <c r="A70" s="119" t="s">
        <v>128</v>
      </c>
      <c r="B70" s="120" t="s">
        <v>129</v>
      </c>
      <c r="C70" s="82" t="s">
        <v>130</v>
      </c>
      <c r="D70" s="419">
        <v>92085</v>
      </c>
      <c r="E70" s="69">
        <v>1100</v>
      </c>
      <c r="F70" s="69">
        <f t="shared" si="19"/>
        <v>11373.125</v>
      </c>
      <c r="G70" s="69">
        <v>2327.09</v>
      </c>
      <c r="H70" s="69">
        <f t="shared" si="18"/>
        <v>1046.8521499999999</v>
      </c>
      <c r="I70" s="69">
        <f t="shared" si="20"/>
        <v>105732.06715</v>
      </c>
      <c r="M70" s="153"/>
      <c r="N70" s="153"/>
      <c r="O70" s="153"/>
      <c r="P70" s="153"/>
    </row>
    <row r="71" spans="1:16" s="143" customFormat="1" ht="15" x14ac:dyDescent="0.2">
      <c r="A71" s="119" t="s">
        <v>131</v>
      </c>
      <c r="B71" s="120" t="s">
        <v>132</v>
      </c>
      <c r="C71" s="82" t="s">
        <v>133</v>
      </c>
      <c r="D71" s="419">
        <v>92083</v>
      </c>
      <c r="E71" s="69">
        <v>1100</v>
      </c>
      <c r="F71" s="69">
        <f t="shared" si="19"/>
        <v>11372.875</v>
      </c>
      <c r="G71" s="69">
        <v>2327.09</v>
      </c>
      <c r="H71" s="69">
        <f t="shared" si="18"/>
        <v>1046.8296499999999</v>
      </c>
      <c r="I71" s="69">
        <f>D71-E71+F71+H71+G71</f>
        <v>105729.79465</v>
      </c>
      <c r="M71" s="153"/>
      <c r="N71" s="153"/>
      <c r="O71" s="153"/>
      <c r="P71" s="153"/>
    </row>
    <row r="72" spans="1:16" s="128" customFormat="1" ht="15" x14ac:dyDescent="0.2">
      <c r="A72" s="119" t="s">
        <v>131</v>
      </c>
      <c r="B72" s="120" t="s">
        <v>134</v>
      </c>
      <c r="C72" s="82" t="s">
        <v>133</v>
      </c>
      <c r="D72" s="419">
        <v>93855</v>
      </c>
      <c r="E72" s="69">
        <v>1100</v>
      </c>
      <c r="F72" s="69">
        <f t="shared" si="19"/>
        <v>11594.375</v>
      </c>
      <c r="G72" s="69">
        <v>2327.09</v>
      </c>
      <c r="H72" s="69">
        <f t="shared" si="18"/>
        <v>1066.7646500000001</v>
      </c>
      <c r="I72" s="69">
        <f t="shared" si="20"/>
        <v>107743.22964999999</v>
      </c>
      <c r="M72" s="140"/>
      <c r="N72" s="140"/>
      <c r="O72" s="140"/>
      <c r="P72" s="140"/>
    </row>
    <row r="73" spans="1:16" s="147" customFormat="1" ht="15" x14ac:dyDescent="0.2">
      <c r="A73" s="119" t="s">
        <v>118</v>
      </c>
      <c r="B73" s="120" t="s">
        <v>119</v>
      </c>
      <c r="C73" s="82" t="s">
        <v>120</v>
      </c>
      <c r="D73" s="419">
        <v>93033</v>
      </c>
      <c r="E73" s="69">
        <v>1100</v>
      </c>
      <c r="F73" s="69">
        <f t="shared" si="19"/>
        <v>11491.625</v>
      </c>
      <c r="G73" s="69">
        <v>2327.09</v>
      </c>
      <c r="H73" s="69">
        <f t="shared" si="18"/>
        <v>1057.5171499999999</v>
      </c>
      <c r="I73" s="69">
        <f t="shared" si="20"/>
        <v>106809.23215</v>
      </c>
      <c r="J73" s="143"/>
      <c r="M73" s="149"/>
      <c r="N73" s="149"/>
      <c r="O73" s="149"/>
      <c r="P73" s="149"/>
    </row>
    <row r="74" spans="1:16" s="147" customFormat="1" ht="15" x14ac:dyDescent="0.2">
      <c r="A74" s="121" t="s">
        <v>118</v>
      </c>
      <c r="B74" s="122" t="s">
        <v>121</v>
      </c>
      <c r="C74" s="82" t="s">
        <v>122</v>
      </c>
      <c r="D74" s="419">
        <v>93330</v>
      </c>
      <c r="E74" s="69">
        <v>1100</v>
      </c>
      <c r="F74" s="69">
        <f t="shared" si="19"/>
        <v>11528.75</v>
      </c>
      <c r="G74" s="69">
        <v>2327.09</v>
      </c>
      <c r="H74" s="69">
        <f t="shared" si="18"/>
        <v>1060.8584000000001</v>
      </c>
      <c r="I74" s="69">
        <f>D74-E74+F74+H74+G74</f>
        <v>107146.69839999999</v>
      </c>
      <c r="J74" s="143"/>
      <c r="M74" s="149"/>
      <c r="N74" s="149"/>
      <c r="O74" s="149"/>
      <c r="P74" s="149"/>
    </row>
    <row r="75" spans="1:16" s="144" customFormat="1" ht="15" x14ac:dyDescent="0.2">
      <c r="A75" s="80" t="s">
        <v>62</v>
      </c>
      <c r="B75" s="81" t="s">
        <v>135</v>
      </c>
      <c r="C75" s="107"/>
      <c r="D75" s="69">
        <v>81064</v>
      </c>
      <c r="E75" s="69">
        <v>0</v>
      </c>
      <c r="F75" s="69">
        <f t="shared" si="19"/>
        <v>10133</v>
      </c>
      <c r="G75" s="69">
        <v>2327.09</v>
      </c>
      <c r="H75" s="69">
        <f t="shared" si="18"/>
        <v>935.24090000000001</v>
      </c>
      <c r="I75" s="69">
        <f t="shared" si="20"/>
        <v>94459.330900000001</v>
      </c>
      <c r="J75" s="147"/>
      <c r="M75" s="146"/>
      <c r="N75" s="146"/>
      <c r="O75" s="146"/>
      <c r="P75" s="146"/>
    </row>
    <row r="76" spans="1:16" s="144" customFormat="1" ht="15" x14ac:dyDescent="0.2">
      <c r="A76" s="80" t="s">
        <v>62</v>
      </c>
      <c r="B76" s="81" t="s">
        <v>136</v>
      </c>
      <c r="C76" s="107"/>
      <c r="D76" s="69">
        <v>85026</v>
      </c>
      <c r="E76" s="69">
        <v>0</v>
      </c>
      <c r="F76" s="69">
        <f t="shared" si="19"/>
        <v>10628.25</v>
      </c>
      <c r="G76" s="69">
        <v>2327.09</v>
      </c>
      <c r="H76" s="69">
        <f t="shared" si="18"/>
        <v>979.8134</v>
      </c>
      <c r="I76" s="69">
        <f t="shared" si="20"/>
        <v>98961.153399999996</v>
      </c>
      <c r="M76" s="146"/>
      <c r="N76" s="146"/>
      <c r="O76" s="146"/>
      <c r="P76" s="146"/>
    </row>
    <row r="77" spans="1:16" s="144" customFormat="1" thickBot="1" x14ac:dyDescent="0.25">
      <c r="A77" s="108" t="s">
        <v>62</v>
      </c>
      <c r="B77" s="109" t="s">
        <v>137</v>
      </c>
      <c r="C77" s="110"/>
      <c r="D77" s="69">
        <v>82909</v>
      </c>
      <c r="E77" s="69">
        <v>0</v>
      </c>
      <c r="F77" s="69">
        <f t="shared" si="19"/>
        <v>10363.625</v>
      </c>
      <c r="G77" s="69">
        <v>2327.09</v>
      </c>
      <c r="H77" s="69">
        <f t="shared" si="18"/>
        <v>955.99715000000003</v>
      </c>
      <c r="I77" s="69">
        <f t="shared" si="20"/>
        <v>96555.712149999992</v>
      </c>
      <c r="M77" s="146"/>
      <c r="N77" s="146"/>
      <c r="O77" s="146"/>
      <c r="P77" s="146"/>
    </row>
    <row r="78" spans="1:16" s="144" customFormat="1" thickBot="1" x14ac:dyDescent="0.25">
      <c r="A78" s="158"/>
      <c r="B78" s="159"/>
      <c r="C78" s="160"/>
      <c r="D78" s="161"/>
      <c r="E78" s="161"/>
      <c r="F78" s="116"/>
      <c r="G78" s="116"/>
      <c r="H78" s="116"/>
      <c r="I78" s="116"/>
      <c r="M78" s="146"/>
      <c r="N78" s="146"/>
      <c r="O78" s="146"/>
      <c r="P78" s="146"/>
    </row>
    <row r="79" spans="1:16" s="144" customFormat="1" ht="16.5" thickBot="1" x14ac:dyDescent="0.3">
      <c r="A79" s="556" t="s">
        <v>138</v>
      </c>
      <c r="B79" s="557"/>
      <c r="C79" s="557"/>
      <c r="D79" s="557"/>
      <c r="E79" s="558"/>
      <c r="F79" s="157"/>
      <c r="G79" s="157"/>
      <c r="H79" s="157"/>
      <c r="I79" s="157"/>
      <c r="M79" s="146"/>
      <c r="N79" s="146"/>
      <c r="O79" s="146"/>
      <c r="P79" s="146"/>
    </row>
    <row r="80" spans="1:16" s="144" customFormat="1" ht="16.5" thickBot="1" x14ac:dyDescent="0.3">
      <c r="A80" s="556" t="s">
        <v>139</v>
      </c>
      <c r="B80" s="558"/>
      <c r="C80" s="162"/>
      <c r="D80" s="559" t="s">
        <v>140</v>
      </c>
      <c r="E80" s="560"/>
      <c r="F80" s="157"/>
      <c r="G80" s="157"/>
      <c r="H80" s="157"/>
      <c r="I80" s="157"/>
      <c r="M80" s="146"/>
      <c r="N80" s="146"/>
      <c r="O80" s="146"/>
      <c r="P80" s="146"/>
    </row>
    <row r="81" spans="1:16" s="144" customFormat="1" ht="20.25" x14ac:dyDescent="0.3">
      <c r="A81" s="163" t="s">
        <v>141</v>
      </c>
      <c r="B81" s="164" t="s">
        <v>142</v>
      </c>
      <c r="C81" s="156"/>
      <c r="D81" s="165" t="s">
        <v>141</v>
      </c>
      <c r="E81" s="165" t="s">
        <v>142</v>
      </c>
      <c r="F81" s="575"/>
      <c r="G81" s="576"/>
      <c r="H81" s="157"/>
      <c r="I81" s="157"/>
      <c r="M81" s="146"/>
      <c r="N81" s="146"/>
      <c r="O81" s="146"/>
      <c r="P81" s="146"/>
    </row>
    <row r="82" spans="1:16" s="144" customFormat="1" ht="20.25" x14ac:dyDescent="0.3">
      <c r="A82" s="166" t="s">
        <v>143</v>
      </c>
      <c r="B82" s="167">
        <v>300</v>
      </c>
      <c r="C82" s="156"/>
      <c r="D82" s="107" t="s">
        <v>144</v>
      </c>
      <c r="E82" s="168">
        <v>300</v>
      </c>
      <c r="F82" s="511"/>
      <c r="G82" s="512"/>
      <c r="H82" s="512"/>
      <c r="I82" s="512"/>
      <c r="M82" s="146"/>
      <c r="N82" s="146"/>
      <c r="O82" s="146"/>
      <c r="P82" s="146"/>
    </row>
    <row r="83" spans="1:16" s="144" customFormat="1" ht="15" x14ac:dyDescent="0.2">
      <c r="A83" s="166" t="s">
        <v>145</v>
      </c>
      <c r="B83" s="167">
        <v>400</v>
      </c>
      <c r="C83" s="156"/>
      <c r="D83" s="107" t="s">
        <v>146</v>
      </c>
      <c r="E83" s="168">
        <v>400</v>
      </c>
      <c r="F83" s="157"/>
      <c r="G83" s="157"/>
      <c r="H83" s="157"/>
      <c r="I83" s="157"/>
      <c r="M83" s="146"/>
      <c r="N83" s="146"/>
      <c r="O83" s="146"/>
      <c r="P83" s="146"/>
    </row>
    <row r="84" spans="1:16" s="144" customFormat="1" ht="15" x14ac:dyDescent="0.2">
      <c r="A84" s="166" t="s">
        <v>147</v>
      </c>
      <c r="B84" s="167">
        <v>500</v>
      </c>
      <c r="C84" s="156"/>
      <c r="D84" s="107" t="s">
        <v>148</v>
      </c>
      <c r="E84" s="168">
        <v>500</v>
      </c>
      <c r="F84" s="157"/>
      <c r="G84" s="157"/>
      <c r="H84" s="157"/>
      <c r="I84" s="157"/>
      <c r="M84" s="146"/>
      <c r="N84" s="146"/>
      <c r="O84" s="146"/>
      <c r="P84" s="146"/>
    </row>
    <row r="85" spans="1:16" s="144" customFormat="1" ht="15" x14ac:dyDescent="0.2">
      <c r="A85" s="166" t="s">
        <v>149</v>
      </c>
      <c r="B85" s="167">
        <v>600</v>
      </c>
      <c r="C85" s="156"/>
      <c r="D85" s="107" t="s">
        <v>150</v>
      </c>
      <c r="E85" s="168">
        <v>600</v>
      </c>
      <c r="F85" s="157"/>
      <c r="G85" s="157"/>
      <c r="H85" s="157"/>
      <c r="I85" s="157"/>
    </row>
    <row r="86" spans="1:16" s="144" customFormat="1" ht="15" x14ac:dyDescent="0.2">
      <c r="A86" s="166" t="s">
        <v>151</v>
      </c>
      <c r="B86" s="167">
        <v>700</v>
      </c>
      <c r="C86" s="156"/>
      <c r="D86" s="107" t="s">
        <v>152</v>
      </c>
      <c r="E86" s="168">
        <v>700</v>
      </c>
      <c r="F86" s="157"/>
      <c r="G86" s="157"/>
      <c r="H86" s="157"/>
      <c r="I86" s="157"/>
    </row>
    <row r="87" spans="1:16" s="144" customFormat="1" ht="15" x14ac:dyDescent="0.2">
      <c r="A87" s="166" t="s">
        <v>153</v>
      </c>
      <c r="B87" s="167">
        <v>800</v>
      </c>
      <c r="C87" s="156"/>
      <c r="D87" s="107" t="s">
        <v>154</v>
      </c>
      <c r="E87" s="168">
        <v>750</v>
      </c>
      <c r="F87" s="157"/>
      <c r="G87" s="157"/>
      <c r="H87" s="157"/>
      <c r="I87" s="157"/>
    </row>
    <row r="88" spans="1:16" s="144" customFormat="1" ht="15" x14ac:dyDescent="0.2">
      <c r="A88" s="169" t="s">
        <v>155</v>
      </c>
      <c r="B88" s="170">
        <v>900</v>
      </c>
      <c r="C88" s="156"/>
      <c r="D88" s="107" t="s">
        <v>156</v>
      </c>
      <c r="E88" s="168">
        <v>800</v>
      </c>
      <c r="F88" s="157"/>
      <c r="G88" s="157"/>
      <c r="H88" s="157"/>
      <c r="I88" s="157"/>
    </row>
    <row r="89" spans="1:16" s="144" customFormat="1" ht="15" x14ac:dyDescent="0.2">
      <c r="A89" s="150"/>
      <c r="B89" s="171"/>
      <c r="C89" s="156"/>
      <c r="D89" s="115"/>
      <c r="E89" s="172"/>
      <c r="F89" s="157"/>
      <c r="G89" s="157"/>
      <c r="H89" s="157"/>
      <c r="I89" s="157"/>
    </row>
    <row r="90" spans="1:16" s="144" customFormat="1" x14ac:dyDescent="0.25">
      <c r="A90" s="150" t="s">
        <v>224</v>
      </c>
      <c r="B90" s="171"/>
      <c r="C90" s="156"/>
      <c r="D90" s="115"/>
      <c r="E90" s="172"/>
      <c r="F90" s="157"/>
      <c r="G90" s="157"/>
      <c r="H90" s="157"/>
      <c r="I90" s="157"/>
    </row>
    <row r="91" spans="1:16" s="144" customFormat="1" x14ac:dyDescent="0.25">
      <c r="A91" s="173" t="s">
        <v>158</v>
      </c>
      <c r="B91" s="174"/>
      <c r="C91" s="175"/>
      <c r="D91" s="175"/>
      <c r="E91" s="175"/>
      <c r="F91" s="175"/>
      <c r="G91" s="175"/>
      <c r="H91" s="175"/>
      <c r="I91" s="175"/>
    </row>
    <row r="92" spans="1:16" s="144" customFormat="1" x14ac:dyDescent="0.25">
      <c r="A92" s="173" t="s">
        <v>159</v>
      </c>
      <c r="B92" s="174"/>
      <c r="C92" s="175"/>
      <c r="D92" s="175"/>
      <c r="E92" s="175"/>
      <c r="F92" s="175"/>
      <c r="G92" s="175"/>
      <c r="H92" s="175"/>
      <c r="I92" s="175"/>
    </row>
    <row r="93" spans="1:16" s="84" customFormat="1" x14ac:dyDescent="0.25">
      <c r="A93" s="216"/>
      <c r="B93" s="217"/>
      <c r="C93" s="175"/>
      <c r="D93" s="175"/>
      <c r="E93" s="175"/>
      <c r="F93" s="175"/>
      <c r="G93" s="175"/>
      <c r="H93" s="175"/>
      <c r="I93" s="175"/>
    </row>
    <row r="94" spans="1:16" s="84" customFormat="1" x14ac:dyDescent="0.25">
      <c r="A94" s="216"/>
      <c r="B94" s="217"/>
      <c r="C94" s="175"/>
      <c r="D94" s="175"/>
      <c r="E94" s="175"/>
      <c r="F94" s="175"/>
      <c r="G94" s="175"/>
      <c r="H94" s="175"/>
      <c r="I94" s="175"/>
    </row>
    <row r="95" spans="1:16" s="84" customFormat="1" x14ac:dyDescent="0.25">
      <c r="A95" s="216"/>
      <c r="B95" s="217"/>
      <c r="C95" s="175"/>
      <c r="D95" s="175"/>
      <c r="E95" s="175"/>
      <c r="F95" s="175"/>
      <c r="G95" s="175"/>
      <c r="H95" s="175"/>
      <c r="I95" s="175"/>
    </row>
    <row r="96" spans="1:16" s="84" customFormat="1" x14ac:dyDescent="0.25">
      <c r="A96" s="216"/>
      <c r="B96" s="217"/>
      <c r="C96" s="175"/>
      <c r="D96" s="175"/>
      <c r="E96" s="175"/>
      <c r="F96" s="175"/>
      <c r="G96" s="175"/>
      <c r="H96" s="175"/>
      <c r="I96" s="175"/>
    </row>
    <row r="97" spans="1:9" s="84" customFormat="1" x14ac:dyDescent="0.25">
      <c r="A97" s="216"/>
      <c r="B97" s="217"/>
      <c r="C97" s="175"/>
      <c r="D97" s="175"/>
      <c r="E97" s="175"/>
      <c r="F97" s="175"/>
      <c r="G97" s="175"/>
      <c r="H97" s="175"/>
      <c r="I97" s="175"/>
    </row>
    <row r="98" spans="1:9" s="84" customFormat="1" x14ac:dyDescent="0.25">
      <c r="A98" s="216"/>
      <c r="B98" s="217"/>
      <c r="C98" s="175"/>
      <c r="D98" s="175"/>
      <c r="E98" s="175"/>
      <c r="F98" s="175"/>
      <c r="G98" s="175"/>
      <c r="H98" s="175"/>
      <c r="I98" s="175"/>
    </row>
    <row r="99" spans="1:9" s="84" customFormat="1" x14ac:dyDescent="0.25">
      <c r="A99" s="216"/>
      <c r="B99" s="217"/>
      <c r="C99" s="175"/>
      <c r="D99" s="175"/>
      <c r="E99" s="175"/>
      <c r="F99" s="175"/>
      <c r="G99" s="175"/>
      <c r="H99" s="175"/>
      <c r="I99" s="175"/>
    </row>
    <row r="100" spans="1:9" s="84" customFormat="1" x14ac:dyDescent="0.25">
      <c r="A100" s="216"/>
      <c r="B100" s="217"/>
      <c r="C100" s="175"/>
      <c r="D100" s="175"/>
      <c r="E100" s="175"/>
      <c r="F100" s="175"/>
      <c r="G100" s="175"/>
      <c r="H100" s="175"/>
      <c r="I100" s="175"/>
    </row>
    <row r="101" spans="1:9" s="84" customFormat="1" x14ac:dyDescent="0.25">
      <c r="A101" s="216"/>
      <c r="B101" s="217"/>
      <c r="C101" s="175"/>
      <c r="D101" s="175"/>
      <c r="E101" s="175"/>
      <c r="F101" s="175"/>
      <c r="G101" s="175"/>
      <c r="H101" s="175"/>
      <c r="I101" s="175"/>
    </row>
    <row r="102" spans="1:9" s="84" customFormat="1" x14ac:dyDescent="0.25">
      <c r="A102" s="216"/>
      <c r="B102" s="217"/>
      <c r="C102" s="175"/>
      <c r="D102" s="175"/>
      <c r="E102" s="175"/>
      <c r="F102" s="175"/>
      <c r="G102" s="175"/>
      <c r="H102" s="175"/>
      <c r="I102" s="175"/>
    </row>
    <row r="104" spans="1:9" x14ac:dyDescent="0.25">
      <c r="A104" s="447"/>
      <c r="B104" s="447"/>
      <c r="C104" s="439"/>
      <c r="D104" s="439"/>
      <c r="E104" s="439"/>
      <c r="F104" s="51"/>
      <c r="G104" s="51"/>
      <c r="H104" s="51"/>
      <c r="I104" s="51"/>
    </row>
  </sheetData>
  <mergeCells count="17">
    <mergeCell ref="A65:I65"/>
    <mergeCell ref="A1:A4"/>
    <mergeCell ref="B1:H1"/>
    <mergeCell ref="I1:I4"/>
    <mergeCell ref="B2:H2"/>
    <mergeCell ref="B3:H3"/>
    <mergeCell ref="B4:H4"/>
    <mergeCell ref="A5:H6"/>
    <mergeCell ref="A7:I7"/>
    <mergeCell ref="A8:B8"/>
    <mergeCell ref="A37:I37"/>
    <mergeCell ref="A38:B38"/>
    <mergeCell ref="F81:G81"/>
    <mergeCell ref="A66:B66"/>
    <mergeCell ref="A79:E79"/>
    <mergeCell ref="A80:B80"/>
    <mergeCell ref="D80:E80"/>
  </mergeCells>
  <pageMargins left="0.51181102362204722" right="0.23622047244094491" top="0.31496062992125984" bottom="0.39370078740157483" header="0.19685039370078741" footer="0.15748031496062992"/>
  <pageSetup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01"/>
  <sheetViews>
    <sheetView topLeftCell="A55" workbookViewId="0">
      <selection activeCell="D66" sqref="D66:D76"/>
    </sheetView>
  </sheetViews>
  <sheetFormatPr defaultColWidth="14.85546875" defaultRowHeight="15" x14ac:dyDescent="0.25"/>
  <cols>
    <col min="1" max="1" width="26.85546875" customWidth="1"/>
    <col min="2" max="2" width="17.7109375" style="1" customWidth="1"/>
    <col min="3" max="9" width="17.7109375" style="2" customWidth="1"/>
  </cols>
  <sheetData>
    <row r="1" spans="1:16" ht="56.25" customHeight="1" x14ac:dyDescent="0.6">
      <c r="A1" s="536"/>
      <c r="B1" s="537" t="s">
        <v>0</v>
      </c>
      <c r="C1" s="537"/>
      <c r="D1" s="537"/>
      <c r="E1" s="537"/>
      <c r="F1" s="537"/>
      <c r="G1" s="537"/>
      <c r="H1" s="537"/>
      <c r="I1" s="536"/>
    </row>
    <row r="2" spans="1:16" ht="15.75" x14ac:dyDescent="0.25">
      <c r="A2" s="536"/>
      <c r="B2" s="539" t="s">
        <v>230</v>
      </c>
      <c r="C2" s="539"/>
      <c r="D2" s="539"/>
      <c r="E2" s="539"/>
      <c r="F2" s="539"/>
      <c r="G2" s="539"/>
      <c r="H2" s="539"/>
      <c r="I2" s="536"/>
    </row>
    <row r="3" spans="1:16" x14ac:dyDescent="0.25">
      <c r="A3" s="536"/>
      <c r="B3" s="597" t="s">
        <v>259</v>
      </c>
      <c r="C3" s="597"/>
      <c r="D3" s="597"/>
      <c r="E3" s="597"/>
      <c r="F3" s="597"/>
      <c r="G3" s="597"/>
      <c r="H3" s="597"/>
      <c r="I3" s="536"/>
    </row>
    <row r="4" spans="1:16" ht="16.5" thickBot="1" x14ac:dyDescent="0.3">
      <c r="A4" s="536"/>
      <c r="B4" s="539" t="s">
        <v>232</v>
      </c>
      <c r="C4" s="539"/>
      <c r="D4" s="539"/>
      <c r="E4" s="539"/>
      <c r="F4" s="539"/>
      <c r="G4" s="539"/>
      <c r="H4" s="539"/>
      <c r="I4" s="536"/>
    </row>
    <row r="5" spans="1:16" s="63" customFormat="1" ht="15.75" x14ac:dyDescent="0.25">
      <c r="A5" s="592" t="s">
        <v>160</v>
      </c>
      <c r="B5" s="593"/>
      <c r="C5" s="593"/>
      <c r="D5" s="593"/>
      <c r="E5" s="593"/>
      <c r="F5" s="593"/>
      <c r="G5" s="593"/>
      <c r="H5" s="593"/>
      <c r="I5" s="497" t="s">
        <v>163</v>
      </c>
    </row>
    <row r="6" spans="1:16" s="63" customFormat="1" ht="16.5" thickBot="1" x14ac:dyDescent="0.3">
      <c r="A6" s="594"/>
      <c r="B6" s="595"/>
      <c r="C6" s="595"/>
      <c r="D6" s="595"/>
      <c r="E6" s="595"/>
      <c r="F6" s="595"/>
      <c r="G6" s="595"/>
      <c r="H6" s="595"/>
      <c r="I6" s="4">
        <v>42887</v>
      </c>
    </row>
    <row r="7" spans="1:16" s="67" customFormat="1" ht="18.75" thickBot="1" x14ac:dyDescent="0.3">
      <c r="A7" s="548" t="s">
        <v>6</v>
      </c>
      <c r="B7" s="549"/>
      <c r="C7" s="549"/>
      <c r="D7" s="549"/>
      <c r="E7" s="549"/>
      <c r="F7" s="549"/>
      <c r="G7" s="549"/>
      <c r="H7" s="549"/>
      <c r="I7" s="596"/>
    </row>
    <row r="8" spans="1:16" s="124" customFormat="1" x14ac:dyDescent="0.25">
      <c r="A8" s="568" t="s">
        <v>7</v>
      </c>
      <c r="B8" s="568"/>
      <c r="C8" s="142" t="s">
        <v>8</v>
      </c>
      <c r="D8" s="142" t="s">
        <v>9</v>
      </c>
      <c r="E8" s="142" t="s">
        <v>10</v>
      </c>
      <c r="F8" s="142" t="s">
        <v>11</v>
      </c>
      <c r="G8" s="142" t="s">
        <v>12</v>
      </c>
      <c r="H8" s="501" t="s">
        <v>269</v>
      </c>
      <c r="I8" s="142" t="s">
        <v>13</v>
      </c>
    </row>
    <row r="9" spans="1:16" s="218" customFormat="1" ht="15.75" x14ac:dyDescent="0.25">
      <c r="A9" s="178" t="s">
        <v>14</v>
      </c>
      <c r="B9" s="179" t="s">
        <v>15</v>
      </c>
      <c r="C9" s="180" t="s">
        <v>16</v>
      </c>
      <c r="D9" s="69">
        <v>78481</v>
      </c>
      <c r="E9" s="74">
        <v>1100</v>
      </c>
      <c r="F9" s="74">
        <f t="shared" ref="F9:F17" si="0">(D9-E9)*0.125</f>
        <v>9672.625</v>
      </c>
      <c r="G9" s="74">
        <v>2278.21</v>
      </c>
      <c r="H9" s="69">
        <f t="shared" ref="H9:H19" si="1">(D9-E9+F9+G9)*0.01</f>
        <v>893.31835000000012</v>
      </c>
      <c r="I9" s="74">
        <f t="shared" ref="I9:I35" si="2">D9-E9+F9+H9+G9</f>
        <v>90225.153350000008</v>
      </c>
    </row>
    <row r="10" spans="1:16" s="218" customFormat="1" ht="15.75" x14ac:dyDescent="0.25">
      <c r="A10" s="178" t="s">
        <v>14</v>
      </c>
      <c r="B10" s="179" t="s">
        <v>23</v>
      </c>
      <c r="C10" s="180" t="s">
        <v>24</v>
      </c>
      <c r="D10" s="69">
        <v>78481</v>
      </c>
      <c r="E10" s="74">
        <v>1100</v>
      </c>
      <c r="F10" s="74">
        <f t="shared" si="0"/>
        <v>9672.625</v>
      </c>
      <c r="G10" s="74">
        <v>2278.21</v>
      </c>
      <c r="H10" s="69">
        <f t="shared" si="1"/>
        <v>893.31835000000012</v>
      </c>
      <c r="I10" s="74">
        <f t="shared" si="2"/>
        <v>90225.153350000008</v>
      </c>
    </row>
    <row r="11" spans="1:16" s="218" customFormat="1" ht="15.75" x14ac:dyDescent="0.25">
      <c r="A11" s="178" t="s">
        <v>14</v>
      </c>
      <c r="B11" s="179" t="s">
        <v>19</v>
      </c>
      <c r="C11" s="180" t="s">
        <v>20</v>
      </c>
      <c r="D11" s="69">
        <v>78498</v>
      </c>
      <c r="E11" s="74">
        <v>1100</v>
      </c>
      <c r="F11" s="74">
        <f t="shared" si="0"/>
        <v>9674.75</v>
      </c>
      <c r="G11" s="74">
        <v>2278.21</v>
      </c>
      <c r="H11" s="69">
        <f t="shared" si="1"/>
        <v>893.50960000000009</v>
      </c>
      <c r="I11" s="74">
        <f t="shared" si="2"/>
        <v>90244.469600000011</v>
      </c>
      <c r="M11" s="219"/>
      <c r="N11" s="220"/>
      <c r="O11" s="220"/>
      <c r="P11" s="220"/>
    </row>
    <row r="12" spans="1:16" s="218" customFormat="1" ht="15.75" x14ac:dyDescent="0.25">
      <c r="A12" s="178" t="s">
        <v>14</v>
      </c>
      <c r="B12" s="179" t="s">
        <v>21</v>
      </c>
      <c r="C12" s="180" t="s">
        <v>22</v>
      </c>
      <c r="D12" s="69">
        <v>78492</v>
      </c>
      <c r="E12" s="74">
        <v>1100</v>
      </c>
      <c r="F12" s="74">
        <f t="shared" si="0"/>
        <v>9674</v>
      </c>
      <c r="G12" s="74">
        <v>2278.21</v>
      </c>
      <c r="H12" s="69">
        <f t="shared" si="1"/>
        <v>893.4421000000001</v>
      </c>
      <c r="I12" s="74">
        <f t="shared" si="2"/>
        <v>90237.652100000007</v>
      </c>
      <c r="M12" s="219"/>
      <c r="N12" s="220"/>
      <c r="O12" s="220"/>
      <c r="P12" s="220"/>
    </row>
    <row r="13" spans="1:16" s="218" customFormat="1" ht="15.75" x14ac:dyDescent="0.25">
      <c r="A13" s="178" t="s">
        <v>14</v>
      </c>
      <c r="B13" s="179" t="s">
        <v>17</v>
      </c>
      <c r="C13" s="180" t="s">
        <v>18</v>
      </c>
      <c r="D13" s="69">
        <v>79623</v>
      </c>
      <c r="E13" s="74">
        <v>1100</v>
      </c>
      <c r="F13" s="74">
        <f t="shared" si="0"/>
        <v>9815.375</v>
      </c>
      <c r="G13" s="74">
        <v>2278.21</v>
      </c>
      <c r="H13" s="69">
        <f t="shared" si="1"/>
        <v>906.16585000000009</v>
      </c>
      <c r="I13" s="74">
        <f t="shared" si="2"/>
        <v>91522.750850000011</v>
      </c>
      <c r="M13" s="219"/>
      <c r="N13" s="220"/>
      <c r="O13" s="220"/>
      <c r="P13" s="220"/>
    </row>
    <row r="14" spans="1:16" s="218" customFormat="1" ht="15.75" x14ac:dyDescent="0.25">
      <c r="A14" s="80" t="s">
        <v>14</v>
      </c>
      <c r="B14" s="81" t="s">
        <v>251</v>
      </c>
      <c r="C14" s="82" t="s">
        <v>252</v>
      </c>
      <c r="D14" s="69"/>
      <c r="E14" s="74">
        <v>1100</v>
      </c>
      <c r="F14" s="74">
        <f t="shared" si="0"/>
        <v>-137.5</v>
      </c>
      <c r="G14" s="74">
        <v>2278.21</v>
      </c>
      <c r="H14" s="69">
        <f t="shared" si="1"/>
        <v>10.4071</v>
      </c>
      <c r="I14" s="74">
        <f t="shared" si="2"/>
        <v>1051.1170999999999</v>
      </c>
      <c r="M14" s="219"/>
      <c r="N14" s="220"/>
      <c r="O14" s="220"/>
      <c r="P14" s="220"/>
    </row>
    <row r="15" spans="1:16" s="221" customFormat="1" ht="15.75" x14ac:dyDescent="0.25">
      <c r="A15" s="178" t="s">
        <v>25</v>
      </c>
      <c r="B15" s="179" t="s">
        <v>26</v>
      </c>
      <c r="C15" s="180" t="s">
        <v>22</v>
      </c>
      <c r="D15" s="69">
        <v>80362</v>
      </c>
      <c r="E15" s="74">
        <v>1100</v>
      </c>
      <c r="F15" s="74">
        <f t="shared" si="0"/>
        <v>9907.75</v>
      </c>
      <c r="G15" s="74">
        <v>2278.21</v>
      </c>
      <c r="H15" s="69">
        <f t="shared" si="1"/>
        <v>914.47960000000012</v>
      </c>
      <c r="I15" s="74">
        <f t="shared" si="2"/>
        <v>92362.439600000012</v>
      </c>
      <c r="M15" s="222"/>
      <c r="N15" s="223"/>
      <c r="O15" s="223"/>
      <c r="P15" s="223"/>
    </row>
    <row r="16" spans="1:16" s="218" customFormat="1" ht="15.75" x14ac:dyDescent="0.25">
      <c r="A16" s="178" t="s">
        <v>31</v>
      </c>
      <c r="B16" s="179" t="s">
        <v>32</v>
      </c>
      <c r="C16" s="180" t="s">
        <v>33</v>
      </c>
      <c r="D16" s="69">
        <v>83342</v>
      </c>
      <c r="E16" s="74">
        <v>1100</v>
      </c>
      <c r="F16" s="74">
        <f t="shared" si="0"/>
        <v>10280.25</v>
      </c>
      <c r="G16" s="74">
        <v>2278.21</v>
      </c>
      <c r="H16" s="69">
        <f t="shared" si="1"/>
        <v>948.0046000000001</v>
      </c>
      <c r="I16" s="74">
        <f t="shared" si="2"/>
        <v>95748.464600000007</v>
      </c>
      <c r="M16" s="220"/>
      <c r="N16" s="220"/>
      <c r="O16" s="220"/>
      <c r="P16" s="220"/>
    </row>
    <row r="17" spans="1:16" s="218" customFormat="1" ht="15.75" x14ac:dyDescent="0.25">
      <c r="A17" s="178" t="s">
        <v>34</v>
      </c>
      <c r="B17" s="179" t="s">
        <v>35</v>
      </c>
      <c r="C17" s="180" t="s">
        <v>36</v>
      </c>
      <c r="D17" s="69">
        <v>83342</v>
      </c>
      <c r="E17" s="74">
        <v>1100</v>
      </c>
      <c r="F17" s="74">
        <f t="shared" si="0"/>
        <v>10280.25</v>
      </c>
      <c r="G17" s="74">
        <v>2278.21</v>
      </c>
      <c r="H17" s="69">
        <f t="shared" si="1"/>
        <v>948.0046000000001</v>
      </c>
      <c r="I17" s="74">
        <f t="shared" ref="I17" si="3">D17-E17+F17+H17+G17</f>
        <v>95748.464600000007</v>
      </c>
      <c r="M17" s="220"/>
      <c r="N17" s="220"/>
      <c r="O17" s="220"/>
      <c r="P17" s="220"/>
    </row>
    <row r="18" spans="1:16" s="218" customFormat="1" ht="15.75" x14ac:dyDescent="0.25">
      <c r="A18" s="178" t="s">
        <v>34</v>
      </c>
      <c r="B18" s="179" t="s">
        <v>37</v>
      </c>
      <c r="C18" s="180" t="s">
        <v>38</v>
      </c>
      <c r="D18" s="69">
        <v>83342</v>
      </c>
      <c r="E18" s="74">
        <v>1100</v>
      </c>
      <c r="F18" s="74">
        <f t="shared" ref="F18:F32" si="4">(D18-E18)*0.125</f>
        <v>10280.25</v>
      </c>
      <c r="G18" s="74">
        <v>2278.21</v>
      </c>
      <c r="H18" s="69">
        <f t="shared" si="1"/>
        <v>948.0046000000001</v>
      </c>
      <c r="I18" s="74">
        <f t="shared" si="2"/>
        <v>95748.464600000007</v>
      </c>
      <c r="M18" s="220"/>
      <c r="N18" s="220"/>
      <c r="O18" s="220"/>
      <c r="P18" s="220"/>
    </row>
    <row r="19" spans="1:16" s="218" customFormat="1" ht="15.75" x14ac:dyDescent="0.25">
      <c r="A19" s="178" t="s">
        <v>27</v>
      </c>
      <c r="B19" s="179" t="s">
        <v>28</v>
      </c>
      <c r="C19" s="180" t="s">
        <v>18</v>
      </c>
      <c r="D19" s="69">
        <v>83435</v>
      </c>
      <c r="E19" s="74">
        <v>1100</v>
      </c>
      <c r="F19" s="74">
        <f t="shared" si="4"/>
        <v>10291.875</v>
      </c>
      <c r="G19" s="74">
        <v>2278.21</v>
      </c>
      <c r="H19" s="69">
        <f t="shared" si="1"/>
        <v>949.05085000000008</v>
      </c>
      <c r="I19" s="74">
        <f t="shared" si="2"/>
        <v>95854.135850000006</v>
      </c>
      <c r="M19" s="220"/>
      <c r="N19" s="220"/>
      <c r="O19" s="220"/>
      <c r="P19" s="220"/>
    </row>
    <row r="20" spans="1:16" s="218" customFormat="1" ht="15.75" x14ac:dyDescent="0.25">
      <c r="A20" s="178" t="s">
        <v>29</v>
      </c>
      <c r="B20" s="179" t="s">
        <v>30</v>
      </c>
      <c r="C20" s="180" t="s">
        <v>22</v>
      </c>
      <c r="D20" s="69"/>
      <c r="E20" s="74"/>
      <c r="F20" s="74"/>
      <c r="G20" s="74"/>
      <c r="H20" s="69"/>
      <c r="I20" s="74"/>
      <c r="M20" s="220"/>
      <c r="N20" s="220"/>
      <c r="O20" s="220"/>
      <c r="P20" s="220"/>
    </row>
    <row r="21" spans="1:16" s="218" customFormat="1" ht="15.75" x14ac:dyDescent="0.25">
      <c r="A21" s="181" t="s">
        <v>58</v>
      </c>
      <c r="B21" s="179" t="s">
        <v>59</v>
      </c>
      <c r="C21" s="180" t="s">
        <v>18</v>
      </c>
      <c r="D21" s="69">
        <v>89631</v>
      </c>
      <c r="E21" s="74">
        <v>1100</v>
      </c>
      <c r="F21" s="74">
        <f t="shared" si="4"/>
        <v>11066.375</v>
      </c>
      <c r="G21" s="74">
        <v>2278.21</v>
      </c>
      <c r="H21" s="69">
        <f t="shared" ref="H21:H35" si="5">(D21-E21+F21+G21)*0.01</f>
        <v>1018.7558500000001</v>
      </c>
      <c r="I21" s="74">
        <f t="shared" si="2"/>
        <v>102894.34085000001</v>
      </c>
      <c r="M21" s="219"/>
      <c r="N21" s="220"/>
      <c r="O21" s="220"/>
      <c r="P21" s="220"/>
    </row>
    <row r="22" spans="1:16" s="218" customFormat="1" ht="15.75" x14ac:dyDescent="0.25">
      <c r="A22" s="181" t="s">
        <v>39</v>
      </c>
      <c r="B22" s="179" t="s">
        <v>40</v>
      </c>
      <c r="C22" s="180" t="s">
        <v>22</v>
      </c>
      <c r="D22" s="69">
        <v>84682</v>
      </c>
      <c r="E22" s="74">
        <v>1100</v>
      </c>
      <c r="F22" s="74">
        <f t="shared" si="4"/>
        <v>10447.75</v>
      </c>
      <c r="G22" s="74">
        <v>2278.21</v>
      </c>
      <c r="H22" s="69">
        <f t="shared" si="5"/>
        <v>963.07960000000003</v>
      </c>
      <c r="I22" s="74">
        <f t="shared" si="2"/>
        <v>97271.039600000004</v>
      </c>
      <c r="M22" s="219"/>
      <c r="N22" s="220"/>
      <c r="O22" s="220"/>
      <c r="P22" s="220"/>
    </row>
    <row r="23" spans="1:16" s="218" customFormat="1" ht="15.75" x14ac:dyDescent="0.25">
      <c r="A23" s="181" t="s">
        <v>39</v>
      </c>
      <c r="B23" s="179" t="s">
        <v>41</v>
      </c>
      <c r="C23" s="180" t="s">
        <v>42</v>
      </c>
      <c r="D23" s="69">
        <v>89186</v>
      </c>
      <c r="E23" s="74">
        <v>1100</v>
      </c>
      <c r="F23" s="74">
        <f t="shared" si="4"/>
        <v>11010.75</v>
      </c>
      <c r="G23" s="74">
        <v>2278.21</v>
      </c>
      <c r="H23" s="69">
        <f t="shared" si="5"/>
        <v>1013.7496000000001</v>
      </c>
      <c r="I23" s="74">
        <f t="shared" si="2"/>
        <v>102388.7096</v>
      </c>
      <c r="M23" s="219"/>
      <c r="N23" s="220"/>
      <c r="O23" s="220"/>
      <c r="P23" s="220"/>
    </row>
    <row r="24" spans="1:16" s="218" customFormat="1" ht="15.75" x14ac:dyDescent="0.25">
      <c r="A24" s="181" t="s">
        <v>58</v>
      </c>
      <c r="B24" s="179" t="s">
        <v>60</v>
      </c>
      <c r="C24" s="180" t="s">
        <v>61</v>
      </c>
      <c r="D24" s="69">
        <v>90226</v>
      </c>
      <c r="E24" s="74">
        <v>1100</v>
      </c>
      <c r="F24" s="74">
        <f t="shared" ref="F24" si="6">(D24-E24)*0.125</f>
        <v>11140.75</v>
      </c>
      <c r="G24" s="74">
        <v>2278.21</v>
      </c>
      <c r="H24" s="69">
        <f t="shared" si="5"/>
        <v>1025.4496000000001</v>
      </c>
      <c r="I24" s="74">
        <f t="shared" ref="I24" si="7">D24-E24+F24+H24+G24</f>
        <v>103570.40960000001</v>
      </c>
      <c r="M24" s="219"/>
      <c r="N24" s="220"/>
      <c r="O24" s="220"/>
      <c r="P24" s="220"/>
    </row>
    <row r="25" spans="1:16" s="218" customFormat="1" ht="15.75" x14ac:dyDescent="0.25">
      <c r="A25" s="181" t="s">
        <v>39</v>
      </c>
      <c r="B25" s="179" t="s">
        <v>43</v>
      </c>
      <c r="C25" s="180" t="s">
        <v>44</v>
      </c>
      <c r="D25" s="69">
        <v>84795</v>
      </c>
      <c r="E25" s="74">
        <v>1100</v>
      </c>
      <c r="F25" s="74">
        <f t="shared" si="4"/>
        <v>10461.875</v>
      </c>
      <c r="G25" s="74">
        <v>2278.21</v>
      </c>
      <c r="H25" s="69">
        <f t="shared" si="5"/>
        <v>964.35085000000004</v>
      </c>
      <c r="I25" s="74">
        <f t="shared" si="2"/>
        <v>97399.435850000009</v>
      </c>
      <c r="M25" s="219"/>
      <c r="N25" s="220"/>
      <c r="O25" s="220"/>
      <c r="P25" s="220"/>
    </row>
    <row r="26" spans="1:16" s="218" customFormat="1" ht="15.75" x14ac:dyDescent="0.25">
      <c r="A26" s="181" t="s">
        <v>39</v>
      </c>
      <c r="B26" s="179" t="s">
        <v>45</v>
      </c>
      <c r="C26" s="180" t="s">
        <v>44</v>
      </c>
      <c r="D26" s="69">
        <v>85171</v>
      </c>
      <c r="E26" s="74">
        <v>1100</v>
      </c>
      <c r="F26" s="74">
        <f t="shared" si="4"/>
        <v>10508.875</v>
      </c>
      <c r="G26" s="74">
        <v>2278.21</v>
      </c>
      <c r="H26" s="69">
        <f t="shared" si="5"/>
        <v>968.58085000000005</v>
      </c>
      <c r="I26" s="74">
        <f t="shared" si="2"/>
        <v>97826.665850000005</v>
      </c>
      <c r="M26" s="219"/>
      <c r="N26" s="220"/>
      <c r="O26" s="220"/>
      <c r="P26" s="220"/>
    </row>
    <row r="27" spans="1:16" s="218" customFormat="1" ht="15.75" x14ac:dyDescent="0.25">
      <c r="A27" s="181" t="s">
        <v>39</v>
      </c>
      <c r="B27" s="179" t="s">
        <v>46</v>
      </c>
      <c r="C27" s="180" t="s">
        <v>223</v>
      </c>
      <c r="D27" s="69">
        <v>86464</v>
      </c>
      <c r="E27" s="74">
        <v>1100</v>
      </c>
      <c r="F27" s="74">
        <f>(D27-E27)*0.125</f>
        <v>10670.5</v>
      </c>
      <c r="G27" s="74">
        <v>2278.21</v>
      </c>
      <c r="H27" s="69">
        <f t="shared" si="5"/>
        <v>983.12710000000004</v>
      </c>
      <c r="I27" s="74">
        <f t="shared" si="2"/>
        <v>99295.837100000004</v>
      </c>
      <c r="M27" s="219"/>
      <c r="N27" s="220"/>
      <c r="O27" s="220"/>
      <c r="P27" s="220"/>
    </row>
    <row r="28" spans="1:16" s="218" customFormat="1" ht="15.75" x14ac:dyDescent="0.25">
      <c r="A28" s="181" t="s">
        <v>39</v>
      </c>
      <c r="B28" s="179" t="s">
        <v>48</v>
      </c>
      <c r="C28" s="180" t="s">
        <v>223</v>
      </c>
      <c r="D28" s="69">
        <v>85157</v>
      </c>
      <c r="E28" s="74">
        <v>1100</v>
      </c>
      <c r="F28" s="74">
        <f>(D28-E28)*0.125</f>
        <v>10507.125</v>
      </c>
      <c r="G28" s="74">
        <v>2278.21</v>
      </c>
      <c r="H28" s="69">
        <f t="shared" si="5"/>
        <v>968.42335000000003</v>
      </c>
      <c r="I28" s="74">
        <f t="shared" si="2"/>
        <v>97810.758350000004</v>
      </c>
      <c r="M28" s="219"/>
      <c r="N28" s="220"/>
      <c r="O28" s="220"/>
      <c r="P28" s="220"/>
    </row>
    <row r="29" spans="1:16" s="218" customFormat="1" ht="15.75" x14ac:dyDescent="0.25">
      <c r="A29" s="181" t="s">
        <v>39</v>
      </c>
      <c r="B29" s="179" t="s">
        <v>49</v>
      </c>
      <c r="C29" s="180" t="s">
        <v>50</v>
      </c>
      <c r="D29" s="69">
        <v>86656</v>
      </c>
      <c r="E29" s="74">
        <v>1100</v>
      </c>
      <c r="F29" s="74">
        <f>(D29-E29)*0.125</f>
        <v>10694.5</v>
      </c>
      <c r="G29" s="74">
        <v>2278.21</v>
      </c>
      <c r="H29" s="69">
        <f t="shared" si="5"/>
        <v>985.28710000000012</v>
      </c>
      <c r="I29" s="74">
        <f t="shared" si="2"/>
        <v>99513.997100000008</v>
      </c>
      <c r="M29" s="219"/>
      <c r="N29" s="220"/>
      <c r="O29" s="220"/>
      <c r="P29" s="220"/>
    </row>
    <row r="30" spans="1:16" s="218" customFormat="1" ht="15.75" x14ac:dyDescent="0.25">
      <c r="A30" s="181" t="s">
        <v>39</v>
      </c>
      <c r="B30" s="179" t="s">
        <v>51</v>
      </c>
      <c r="C30" s="180" t="s">
        <v>52</v>
      </c>
      <c r="D30" s="69">
        <v>85666</v>
      </c>
      <c r="E30" s="74">
        <v>1100</v>
      </c>
      <c r="F30" s="74">
        <f>(D30-E30)*0.125</f>
        <v>10570.75</v>
      </c>
      <c r="G30" s="74">
        <v>2278.21</v>
      </c>
      <c r="H30" s="69">
        <f t="shared" si="5"/>
        <v>974.14960000000008</v>
      </c>
      <c r="I30" s="74">
        <f t="shared" si="2"/>
        <v>98389.109600000011</v>
      </c>
      <c r="M30" s="219"/>
      <c r="N30" s="220"/>
      <c r="O30" s="220"/>
      <c r="P30" s="220"/>
    </row>
    <row r="31" spans="1:16" s="218" customFormat="1" ht="15.75" x14ac:dyDescent="0.25">
      <c r="A31" s="181" t="s">
        <v>39</v>
      </c>
      <c r="B31" s="179" t="s">
        <v>53</v>
      </c>
      <c r="C31" s="180" t="s">
        <v>42</v>
      </c>
      <c r="D31" s="69">
        <v>85157</v>
      </c>
      <c r="E31" s="74">
        <v>1100</v>
      </c>
      <c r="F31" s="74">
        <f>(D31-E31)*0.125</f>
        <v>10507.125</v>
      </c>
      <c r="G31" s="74">
        <v>2278.21</v>
      </c>
      <c r="H31" s="69">
        <f t="shared" si="5"/>
        <v>968.42335000000003</v>
      </c>
      <c r="I31" s="74">
        <f t="shared" si="2"/>
        <v>97810.758350000004</v>
      </c>
      <c r="M31" s="219"/>
      <c r="N31" s="220"/>
      <c r="O31" s="220"/>
      <c r="P31" s="220"/>
    </row>
    <row r="32" spans="1:16" s="221" customFormat="1" ht="15.75" x14ac:dyDescent="0.25">
      <c r="A32" s="181" t="s">
        <v>39</v>
      </c>
      <c r="B32" s="179" t="s">
        <v>54</v>
      </c>
      <c r="C32" s="180" t="s">
        <v>55</v>
      </c>
      <c r="D32" s="69">
        <v>86167</v>
      </c>
      <c r="E32" s="74">
        <v>1100</v>
      </c>
      <c r="F32" s="74">
        <f t="shared" si="4"/>
        <v>10633.375</v>
      </c>
      <c r="G32" s="74">
        <v>2278.21</v>
      </c>
      <c r="H32" s="69">
        <f t="shared" si="5"/>
        <v>979.7858500000001</v>
      </c>
      <c r="I32" s="74">
        <f t="shared" si="2"/>
        <v>98958.370850000007</v>
      </c>
      <c r="M32" s="222"/>
      <c r="N32" s="223"/>
      <c r="O32" s="223"/>
      <c r="P32" s="223"/>
    </row>
    <row r="33" spans="1:237" s="218" customFormat="1" ht="15.75" x14ac:dyDescent="0.25">
      <c r="A33" s="181" t="s">
        <v>39</v>
      </c>
      <c r="B33" s="179" t="s">
        <v>56</v>
      </c>
      <c r="C33" s="180" t="s">
        <v>57</v>
      </c>
      <c r="D33" s="69">
        <v>86167</v>
      </c>
      <c r="E33" s="74">
        <v>1100</v>
      </c>
      <c r="F33" s="74">
        <f t="shared" ref="F33" si="8">(D33-E33)*0.125</f>
        <v>10633.375</v>
      </c>
      <c r="G33" s="74">
        <v>2278.21</v>
      </c>
      <c r="H33" s="69">
        <f t="shared" si="5"/>
        <v>979.7858500000001</v>
      </c>
      <c r="I33" s="74">
        <f t="shared" ref="I33" si="9">D33-E33+F33+H33+G33</f>
        <v>98958.370850000007</v>
      </c>
      <c r="M33" s="219"/>
      <c r="N33" s="220"/>
      <c r="O33" s="220"/>
      <c r="P33" s="220"/>
    </row>
    <row r="34" spans="1:237" s="218" customFormat="1" ht="15.75" x14ac:dyDescent="0.25">
      <c r="A34" s="178" t="s">
        <v>62</v>
      </c>
      <c r="B34" s="179" t="s">
        <v>63</v>
      </c>
      <c r="C34" s="180"/>
      <c r="D34" s="69">
        <v>72611</v>
      </c>
      <c r="E34" s="74">
        <v>0</v>
      </c>
      <c r="F34" s="74">
        <f>(D34-E34)*0.125</f>
        <v>9076.375</v>
      </c>
      <c r="G34" s="74">
        <v>2278.21</v>
      </c>
      <c r="H34" s="69">
        <f t="shared" si="5"/>
        <v>839.6558500000001</v>
      </c>
      <c r="I34" s="74">
        <f t="shared" si="2"/>
        <v>84805.240850000002</v>
      </c>
      <c r="M34" s="220"/>
      <c r="N34" s="220"/>
      <c r="O34" s="220"/>
      <c r="P34" s="220"/>
    </row>
    <row r="35" spans="1:237" s="218" customFormat="1" ht="15.75" x14ac:dyDescent="0.25">
      <c r="A35" s="178" t="s">
        <v>62</v>
      </c>
      <c r="B35" s="179" t="s">
        <v>64</v>
      </c>
      <c r="C35" s="180"/>
      <c r="D35" s="69">
        <v>72611</v>
      </c>
      <c r="E35" s="74">
        <v>0</v>
      </c>
      <c r="F35" s="74">
        <f>(D35-E35)*0.125</f>
        <v>9076.375</v>
      </c>
      <c r="G35" s="74">
        <v>2278.21</v>
      </c>
      <c r="H35" s="69">
        <f t="shared" si="5"/>
        <v>839.6558500000001</v>
      </c>
      <c r="I35" s="74">
        <f t="shared" si="2"/>
        <v>84805.240850000002</v>
      </c>
      <c r="M35" s="220"/>
      <c r="N35" s="220"/>
      <c r="O35" s="220"/>
      <c r="P35" s="220"/>
    </row>
    <row r="36" spans="1:237" s="220" customFormat="1" ht="16.5" thickBot="1" x14ac:dyDescent="0.3">
      <c r="A36" s="182"/>
      <c r="B36" s="183"/>
      <c r="C36" s="184"/>
      <c r="D36" s="185"/>
      <c r="E36" s="185"/>
      <c r="F36" s="185"/>
      <c r="G36" s="74"/>
      <c r="H36" s="116"/>
      <c r="I36" s="185"/>
      <c r="IC36" s="218"/>
    </row>
    <row r="37" spans="1:237" s="218" customFormat="1" ht="18.75" thickBot="1" x14ac:dyDescent="0.3">
      <c r="A37" s="533" t="s">
        <v>65</v>
      </c>
      <c r="B37" s="534"/>
      <c r="C37" s="534"/>
      <c r="D37" s="534"/>
      <c r="E37" s="534"/>
      <c r="F37" s="534"/>
      <c r="G37" s="534"/>
      <c r="H37" s="534"/>
      <c r="I37" s="535"/>
      <c r="M37" s="220"/>
      <c r="N37" s="220"/>
      <c r="O37" s="220"/>
      <c r="P37" s="220"/>
    </row>
    <row r="38" spans="1:237" s="224" customFormat="1" x14ac:dyDescent="0.25">
      <c r="A38" s="568" t="s">
        <v>7</v>
      </c>
      <c r="B38" s="568"/>
      <c r="C38" s="474" t="s">
        <v>8</v>
      </c>
      <c r="D38" s="474" t="s">
        <v>9</v>
      </c>
      <c r="E38" s="474" t="s">
        <v>10</v>
      </c>
      <c r="F38" s="474" t="s">
        <v>11</v>
      </c>
      <c r="G38" s="474" t="s">
        <v>12</v>
      </c>
      <c r="H38" s="504" t="s">
        <v>269</v>
      </c>
      <c r="I38" s="474" t="s">
        <v>13</v>
      </c>
      <c r="M38" s="182"/>
      <c r="N38" s="182"/>
      <c r="O38" s="182"/>
      <c r="P38" s="182"/>
    </row>
    <row r="39" spans="1:237" s="124" customFormat="1" ht="15.75" x14ac:dyDescent="0.25">
      <c r="A39" s="178" t="s">
        <v>25</v>
      </c>
      <c r="B39" s="179" t="s">
        <v>66</v>
      </c>
      <c r="C39" s="187" t="s">
        <v>67</v>
      </c>
      <c r="D39" s="69">
        <v>82429</v>
      </c>
      <c r="E39" s="74">
        <v>1100</v>
      </c>
      <c r="F39" s="74">
        <f t="shared" ref="F39:F44" si="10">(D39-E39)*0.125</f>
        <v>10166.125</v>
      </c>
      <c r="G39" s="74">
        <v>2278.21</v>
      </c>
      <c r="H39" s="69">
        <f>(D39-E39+F39+G39)*0.01</f>
        <v>937.73335000000009</v>
      </c>
      <c r="I39" s="74">
        <f t="shared" ref="I39:I62" si="11">D39-E39+F39+H39+G39</f>
        <v>94711.068350000001</v>
      </c>
      <c r="M39" s="225"/>
      <c r="N39" s="225"/>
      <c r="O39" s="225"/>
      <c r="P39" s="225"/>
    </row>
    <row r="40" spans="1:237" s="124" customFormat="1" ht="15.75" x14ac:dyDescent="0.25">
      <c r="A40" s="178" t="s">
        <v>68</v>
      </c>
      <c r="B40" s="179" t="s">
        <v>69</v>
      </c>
      <c r="C40" s="187" t="s">
        <v>70</v>
      </c>
      <c r="D40" s="69">
        <v>83272</v>
      </c>
      <c r="E40" s="74">
        <v>1100</v>
      </c>
      <c r="F40" s="74">
        <f t="shared" si="10"/>
        <v>10271.5</v>
      </c>
      <c r="G40" s="74">
        <v>2278.21</v>
      </c>
      <c r="H40" s="69">
        <f>(D40-E40+F40+G40)*0.01</f>
        <v>947.21710000000007</v>
      </c>
      <c r="I40" s="74">
        <f>D40-E40+F40+H40+G40</f>
        <v>95668.927100000001</v>
      </c>
      <c r="M40" s="225"/>
      <c r="N40" s="225"/>
      <c r="O40" s="225"/>
      <c r="P40" s="225"/>
    </row>
    <row r="41" spans="1:237" s="124" customFormat="1" ht="15.75" x14ac:dyDescent="0.25">
      <c r="A41" s="178" t="s">
        <v>71</v>
      </c>
      <c r="B41" s="188" t="s">
        <v>72</v>
      </c>
      <c r="C41" s="187" t="s">
        <v>73</v>
      </c>
      <c r="D41" s="69"/>
      <c r="E41" s="74"/>
      <c r="F41" s="74"/>
      <c r="G41" s="74"/>
      <c r="H41" s="69"/>
      <c r="I41" s="74"/>
      <c r="M41" s="225"/>
      <c r="N41" s="225"/>
      <c r="O41" s="225"/>
      <c r="P41" s="225"/>
    </row>
    <row r="42" spans="1:237" s="218" customFormat="1" ht="15.75" x14ac:dyDescent="0.25">
      <c r="A42" s="178" t="s">
        <v>74</v>
      </c>
      <c r="B42" s="179" t="s">
        <v>75</v>
      </c>
      <c r="C42" s="187" t="s">
        <v>76</v>
      </c>
      <c r="D42" s="69">
        <v>82874</v>
      </c>
      <c r="E42" s="74">
        <v>1100</v>
      </c>
      <c r="F42" s="74">
        <f t="shared" si="10"/>
        <v>10221.75</v>
      </c>
      <c r="G42" s="74">
        <v>2278.21</v>
      </c>
      <c r="H42" s="69">
        <f>(D42-E42+F42+G42)*0.01</f>
        <v>942.73960000000011</v>
      </c>
      <c r="I42" s="74">
        <f>D42-E42+F42+H42+G42</f>
        <v>95216.699600000007</v>
      </c>
      <c r="M42" s="220"/>
      <c r="N42" s="220"/>
      <c r="O42" s="220"/>
      <c r="P42" s="220"/>
    </row>
    <row r="43" spans="1:237" s="221" customFormat="1" ht="15.75" x14ac:dyDescent="0.25">
      <c r="A43" s="178" t="s">
        <v>74</v>
      </c>
      <c r="B43" s="179" t="s">
        <v>77</v>
      </c>
      <c r="C43" s="187" t="s">
        <v>42</v>
      </c>
      <c r="D43" s="69">
        <v>83769</v>
      </c>
      <c r="E43" s="74">
        <v>1100</v>
      </c>
      <c r="F43" s="74">
        <f t="shared" si="10"/>
        <v>10333.625</v>
      </c>
      <c r="G43" s="74">
        <v>2278.21</v>
      </c>
      <c r="H43" s="69">
        <f>(D43-E43+F43+G43)*0.01</f>
        <v>952.80835000000013</v>
      </c>
      <c r="I43" s="74">
        <f t="shared" si="11"/>
        <v>96233.643350000013</v>
      </c>
      <c r="M43" s="223"/>
      <c r="N43" s="223"/>
      <c r="O43" s="223"/>
      <c r="P43" s="223"/>
    </row>
    <row r="44" spans="1:237" s="218" customFormat="1" ht="15.75" x14ac:dyDescent="0.25">
      <c r="A44" s="178" t="s">
        <v>78</v>
      </c>
      <c r="B44" s="179" t="s">
        <v>79</v>
      </c>
      <c r="C44" s="187" t="s">
        <v>42</v>
      </c>
      <c r="D44" s="69">
        <v>85254</v>
      </c>
      <c r="E44" s="74">
        <v>1100</v>
      </c>
      <c r="F44" s="74">
        <f t="shared" si="10"/>
        <v>10519.25</v>
      </c>
      <c r="G44" s="74">
        <v>2278.21</v>
      </c>
      <c r="H44" s="69">
        <f>(D44-E44+F44+G44)*0.01</f>
        <v>969.51460000000009</v>
      </c>
      <c r="I44" s="74">
        <f>D44-E44+F44+H44+G44</f>
        <v>97920.974600000001</v>
      </c>
      <c r="M44" s="220"/>
      <c r="N44" s="220"/>
      <c r="O44" s="220"/>
      <c r="P44" s="220"/>
    </row>
    <row r="45" spans="1:237" s="218" customFormat="1" ht="15.75" x14ac:dyDescent="0.25">
      <c r="A45" s="178" t="s">
        <v>74</v>
      </c>
      <c r="B45" s="179" t="s">
        <v>80</v>
      </c>
      <c r="C45" s="187" t="s">
        <v>42</v>
      </c>
      <c r="D45" s="69"/>
      <c r="E45" s="74"/>
      <c r="F45" s="74"/>
      <c r="G45" s="74"/>
      <c r="H45" s="69"/>
      <c r="I45" s="74"/>
      <c r="M45" s="220"/>
      <c r="N45" s="220"/>
      <c r="O45" s="220"/>
      <c r="P45" s="220"/>
    </row>
    <row r="46" spans="1:237" s="218" customFormat="1" ht="15.75" x14ac:dyDescent="0.25">
      <c r="A46" s="178" t="s">
        <v>81</v>
      </c>
      <c r="B46" s="179" t="s">
        <v>82</v>
      </c>
      <c r="C46" s="187" t="s">
        <v>83</v>
      </c>
      <c r="D46" s="69">
        <v>85829</v>
      </c>
      <c r="E46" s="74">
        <v>1100</v>
      </c>
      <c r="F46" s="74">
        <f>(D46-E46)*0.125</f>
        <v>10591.125</v>
      </c>
      <c r="G46" s="74">
        <v>2278.21</v>
      </c>
      <c r="H46" s="69">
        <f>(D46-E46+F46+G46)*0.01</f>
        <v>975.98335000000009</v>
      </c>
      <c r="I46" s="74">
        <f t="shared" si="11"/>
        <v>98574.318350000001</v>
      </c>
      <c r="M46" s="220"/>
      <c r="N46" s="220"/>
      <c r="O46" s="220"/>
      <c r="P46" s="220"/>
    </row>
    <row r="47" spans="1:237" s="218" customFormat="1" ht="15.75" x14ac:dyDescent="0.25">
      <c r="A47" s="178" t="s">
        <v>90</v>
      </c>
      <c r="B47" s="179" t="s">
        <v>91</v>
      </c>
      <c r="C47" s="187" t="s">
        <v>92</v>
      </c>
      <c r="D47" s="69" t="s">
        <v>270</v>
      </c>
      <c r="E47" s="74"/>
      <c r="F47" s="74"/>
      <c r="G47" s="74"/>
      <c r="H47" s="69"/>
      <c r="I47" s="74"/>
      <c r="M47" s="220"/>
      <c r="N47" s="220"/>
      <c r="O47" s="220"/>
      <c r="P47" s="220"/>
    </row>
    <row r="48" spans="1:237" s="221" customFormat="1" ht="15.75" x14ac:dyDescent="0.25">
      <c r="A48" s="178" t="s">
        <v>93</v>
      </c>
      <c r="B48" s="179" t="s">
        <v>94</v>
      </c>
      <c r="C48" s="189" t="s">
        <v>95</v>
      </c>
      <c r="D48" s="69">
        <v>85746</v>
      </c>
      <c r="E48" s="74">
        <v>1100</v>
      </c>
      <c r="F48" s="74">
        <f t="shared" ref="F48:F54" si="12">(D48-E48)*0.125</f>
        <v>10580.75</v>
      </c>
      <c r="G48" s="74">
        <v>2278.21</v>
      </c>
      <c r="H48" s="69">
        <f>(D48-E48+F48+G48)*0.01</f>
        <v>975.04960000000005</v>
      </c>
      <c r="I48" s="74">
        <f>D48-E48+F48+H48+G48</f>
        <v>98480.009600000005</v>
      </c>
      <c r="M48" s="223"/>
      <c r="N48" s="223"/>
      <c r="O48" s="223"/>
      <c r="P48" s="223"/>
    </row>
    <row r="49" spans="1:16" s="221" customFormat="1" ht="15.75" x14ac:dyDescent="0.25">
      <c r="A49" s="178" t="s">
        <v>93</v>
      </c>
      <c r="B49" s="179" t="s">
        <v>96</v>
      </c>
      <c r="C49" s="189" t="s">
        <v>97</v>
      </c>
      <c r="D49" s="69">
        <v>85746</v>
      </c>
      <c r="E49" s="74">
        <v>1100</v>
      </c>
      <c r="F49" s="74">
        <f t="shared" si="12"/>
        <v>10580.75</v>
      </c>
      <c r="G49" s="74">
        <v>2278.21</v>
      </c>
      <c r="H49" s="69">
        <f>(D49-E49+F49+G49)*0.01</f>
        <v>975.04960000000005</v>
      </c>
      <c r="I49" s="74">
        <f t="shared" ref="I49" si="13">D49-E49+F49+H49+G49</f>
        <v>98480.009600000005</v>
      </c>
      <c r="M49" s="223"/>
      <c r="N49" s="223"/>
      <c r="O49" s="223"/>
      <c r="P49" s="223"/>
    </row>
    <row r="50" spans="1:16" s="218" customFormat="1" ht="15.75" x14ac:dyDescent="0.25">
      <c r="A50" s="178" t="s">
        <v>98</v>
      </c>
      <c r="B50" s="179" t="s">
        <v>99</v>
      </c>
      <c r="C50" s="189" t="s">
        <v>100</v>
      </c>
      <c r="D50" s="69">
        <v>90273</v>
      </c>
      <c r="E50" s="74">
        <v>1100</v>
      </c>
      <c r="F50" s="74">
        <f t="shared" si="12"/>
        <v>11146.625</v>
      </c>
      <c r="G50" s="74">
        <v>2278.21</v>
      </c>
      <c r="H50" s="69">
        <f>(D50-E50+F50+G50)*0.01</f>
        <v>1025.9783500000001</v>
      </c>
      <c r="I50" s="74">
        <f t="shared" si="11"/>
        <v>103623.81335000001</v>
      </c>
      <c r="M50" s="220"/>
      <c r="N50" s="220"/>
      <c r="O50" s="220"/>
      <c r="P50" s="220"/>
    </row>
    <row r="51" spans="1:16" s="218" customFormat="1" ht="15.75" x14ac:dyDescent="0.25">
      <c r="A51" s="178" t="s">
        <v>98</v>
      </c>
      <c r="B51" s="179" t="s">
        <v>101</v>
      </c>
      <c r="C51" s="189" t="s">
        <v>100</v>
      </c>
      <c r="D51" s="69">
        <v>91857</v>
      </c>
      <c r="E51" s="74">
        <v>1100</v>
      </c>
      <c r="F51" s="74">
        <f t="shared" si="12"/>
        <v>11344.625</v>
      </c>
      <c r="G51" s="74">
        <v>2278.21</v>
      </c>
      <c r="H51" s="69">
        <f>(D51-E51+F51+G51)*0.01</f>
        <v>1043.79835</v>
      </c>
      <c r="I51" s="74">
        <f t="shared" si="11"/>
        <v>105423.63335</v>
      </c>
      <c r="M51" s="220"/>
      <c r="N51" s="220"/>
      <c r="O51" s="220"/>
      <c r="P51" s="220"/>
    </row>
    <row r="52" spans="1:16" s="218" customFormat="1" ht="15.75" x14ac:dyDescent="0.25">
      <c r="A52" s="178" t="s">
        <v>104</v>
      </c>
      <c r="B52" s="179" t="s">
        <v>105</v>
      </c>
      <c r="C52" s="189" t="s">
        <v>106</v>
      </c>
      <c r="D52" s="69">
        <v>92681</v>
      </c>
      <c r="E52" s="74">
        <v>1100</v>
      </c>
      <c r="F52" s="74">
        <f t="shared" si="12"/>
        <v>11447.625</v>
      </c>
      <c r="G52" s="74">
        <v>2278.21</v>
      </c>
      <c r="H52" s="69">
        <f>(D52-E52+F52+G52)*0.01</f>
        <v>1053.06835</v>
      </c>
      <c r="I52" s="74">
        <f>D52-E52+F52+H52+G52</f>
        <v>106359.90335000001</v>
      </c>
      <c r="M52" s="220"/>
      <c r="N52" s="220"/>
      <c r="O52" s="220"/>
      <c r="P52" s="220"/>
    </row>
    <row r="53" spans="1:16" s="218" customFormat="1" ht="15.75" x14ac:dyDescent="0.25">
      <c r="A53" s="178" t="s">
        <v>107</v>
      </c>
      <c r="B53" s="179" t="s">
        <v>108</v>
      </c>
      <c r="C53" s="189" t="s">
        <v>109</v>
      </c>
      <c r="D53" s="154"/>
      <c r="E53" s="75"/>
      <c r="F53" s="74"/>
      <c r="G53" s="74"/>
      <c r="H53" s="69"/>
      <c r="I53" s="75"/>
      <c r="M53" s="220"/>
      <c r="N53" s="220"/>
      <c r="O53" s="220"/>
      <c r="P53" s="220"/>
    </row>
    <row r="54" spans="1:16" s="218" customFormat="1" ht="15.75" x14ac:dyDescent="0.25">
      <c r="A54" s="178" t="s">
        <v>107</v>
      </c>
      <c r="B54" s="179" t="s">
        <v>110</v>
      </c>
      <c r="C54" s="180" t="s">
        <v>97</v>
      </c>
      <c r="D54" s="69">
        <v>93286</v>
      </c>
      <c r="E54" s="74">
        <v>1100</v>
      </c>
      <c r="F54" s="74">
        <f t="shared" si="12"/>
        <v>11523.25</v>
      </c>
      <c r="G54" s="74">
        <v>2278.21</v>
      </c>
      <c r="H54" s="69">
        <f>(D54-E54+F54+G54)*0.01</f>
        <v>1059.8746000000001</v>
      </c>
      <c r="I54" s="74">
        <f t="shared" ref="I54" si="14">D54-E54+F54+H54+G54</f>
        <v>107047.3346</v>
      </c>
      <c r="M54" s="220"/>
      <c r="N54" s="220"/>
      <c r="O54" s="220"/>
      <c r="P54" s="220"/>
    </row>
    <row r="55" spans="1:16" s="224" customFormat="1" x14ac:dyDescent="0.2">
      <c r="A55" s="178" t="s">
        <v>98</v>
      </c>
      <c r="B55" s="179" t="s">
        <v>102</v>
      </c>
      <c r="C55" s="189" t="s">
        <v>103</v>
      </c>
      <c r="D55" s="69"/>
      <c r="E55" s="74"/>
      <c r="F55" s="74"/>
      <c r="G55" s="74"/>
      <c r="H55" s="69"/>
      <c r="I55" s="74"/>
      <c r="M55" s="182"/>
      <c r="N55" s="182"/>
      <c r="O55" s="182"/>
      <c r="P55" s="182"/>
    </row>
    <row r="56" spans="1:16" s="218" customFormat="1" ht="15.75" x14ac:dyDescent="0.25">
      <c r="A56" s="178" t="s">
        <v>84</v>
      </c>
      <c r="B56" s="179" t="s">
        <v>85</v>
      </c>
      <c r="C56" s="187" t="s">
        <v>86</v>
      </c>
      <c r="D56" s="69">
        <v>88759</v>
      </c>
      <c r="E56" s="74">
        <v>1100</v>
      </c>
      <c r="F56" s="74">
        <f t="shared" ref="F56:F63" si="15">(D56-E56)*0.125</f>
        <v>10957.375</v>
      </c>
      <c r="G56" s="74">
        <v>2278.21</v>
      </c>
      <c r="H56" s="69">
        <f t="shared" ref="H56:H63" si="16">(D56-E56+F56+G56)*0.01</f>
        <v>1008.9458500000001</v>
      </c>
      <c r="I56" s="74">
        <f t="shared" si="11"/>
        <v>101903.53085000001</v>
      </c>
      <c r="M56" s="220"/>
      <c r="N56" s="220"/>
      <c r="O56" s="220"/>
      <c r="P56" s="220"/>
    </row>
    <row r="57" spans="1:16" s="221" customFormat="1" ht="15.75" x14ac:dyDescent="0.25">
      <c r="A57" s="178" t="s">
        <v>87</v>
      </c>
      <c r="B57" s="179" t="s">
        <v>88</v>
      </c>
      <c r="C57" s="187" t="s">
        <v>89</v>
      </c>
      <c r="D57" s="419">
        <v>85082</v>
      </c>
      <c r="E57" s="74">
        <v>1100</v>
      </c>
      <c r="F57" s="74">
        <f t="shared" ref="F57" si="17">(D57-E57)*0.125</f>
        <v>10497.75</v>
      </c>
      <c r="G57" s="74">
        <v>2278.21</v>
      </c>
      <c r="H57" s="69">
        <f t="shared" si="16"/>
        <v>967.57960000000003</v>
      </c>
      <c r="I57" s="74">
        <f t="shared" ref="I57" si="18">D57-E57+F57+H57+G57</f>
        <v>97725.539600000004</v>
      </c>
    </row>
    <row r="58" spans="1:16" s="218" customFormat="1" ht="15.75" x14ac:dyDescent="0.25">
      <c r="A58" s="178" t="s">
        <v>62</v>
      </c>
      <c r="B58" s="179" t="s">
        <v>111</v>
      </c>
      <c r="C58" s="190"/>
      <c r="D58" s="69">
        <v>75964</v>
      </c>
      <c r="E58" s="74">
        <v>0</v>
      </c>
      <c r="F58" s="74">
        <f t="shared" si="15"/>
        <v>9495.5</v>
      </c>
      <c r="G58" s="74">
        <v>2278.21</v>
      </c>
      <c r="H58" s="69">
        <f t="shared" si="16"/>
        <v>877.37710000000004</v>
      </c>
      <c r="I58" s="74">
        <f t="shared" si="11"/>
        <v>88615.087100000004</v>
      </c>
      <c r="M58" s="220"/>
      <c r="N58" s="220"/>
      <c r="O58" s="220"/>
      <c r="P58" s="220"/>
    </row>
    <row r="59" spans="1:16" s="218" customFormat="1" ht="15.75" x14ac:dyDescent="0.25">
      <c r="A59" s="178" t="s">
        <v>62</v>
      </c>
      <c r="B59" s="179" t="s">
        <v>112</v>
      </c>
      <c r="C59" s="190"/>
      <c r="D59" s="69">
        <v>72525</v>
      </c>
      <c r="E59" s="74">
        <v>0</v>
      </c>
      <c r="F59" s="74">
        <f t="shared" si="15"/>
        <v>9065.625</v>
      </c>
      <c r="G59" s="74">
        <v>2278.21</v>
      </c>
      <c r="H59" s="69">
        <f t="shared" si="16"/>
        <v>838.68835000000013</v>
      </c>
      <c r="I59" s="74">
        <f t="shared" si="11"/>
        <v>84707.523350000003</v>
      </c>
      <c r="M59" s="220"/>
      <c r="N59" s="220"/>
      <c r="O59" s="220"/>
      <c r="P59" s="220"/>
    </row>
    <row r="60" spans="1:16" s="218" customFormat="1" ht="15.75" x14ac:dyDescent="0.25">
      <c r="A60" s="178" t="s">
        <v>62</v>
      </c>
      <c r="B60" s="179" t="s">
        <v>114</v>
      </c>
      <c r="C60" s="190"/>
      <c r="D60" s="69">
        <v>81414</v>
      </c>
      <c r="E60" s="74">
        <v>0</v>
      </c>
      <c r="F60" s="74">
        <f t="shared" si="15"/>
        <v>10176.75</v>
      </c>
      <c r="G60" s="74">
        <v>2278.21</v>
      </c>
      <c r="H60" s="69">
        <f t="shared" si="16"/>
        <v>938.68960000000004</v>
      </c>
      <c r="I60" s="74">
        <f t="shared" si="11"/>
        <v>94807.649600000004</v>
      </c>
      <c r="M60" s="219"/>
      <c r="N60" s="219"/>
      <c r="O60" s="219"/>
      <c r="P60" s="219"/>
    </row>
    <row r="61" spans="1:16" s="218" customFormat="1" ht="15.75" x14ac:dyDescent="0.25">
      <c r="A61" s="178" t="s">
        <v>62</v>
      </c>
      <c r="B61" s="179" t="s">
        <v>113</v>
      </c>
      <c r="C61" s="190"/>
      <c r="D61" s="69">
        <v>78690</v>
      </c>
      <c r="E61" s="74">
        <v>0</v>
      </c>
      <c r="F61" s="74">
        <f t="shared" si="15"/>
        <v>9836.25</v>
      </c>
      <c r="G61" s="74">
        <v>2278.21</v>
      </c>
      <c r="H61" s="69">
        <f t="shared" si="16"/>
        <v>908.04460000000006</v>
      </c>
      <c r="I61" s="74">
        <f t="shared" si="11"/>
        <v>91712.5046</v>
      </c>
      <c r="M61" s="219"/>
      <c r="N61" s="219"/>
      <c r="O61" s="219"/>
      <c r="P61" s="219"/>
    </row>
    <row r="62" spans="1:16" s="218" customFormat="1" ht="15.75" x14ac:dyDescent="0.25">
      <c r="A62" s="178" t="s">
        <v>62</v>
      </c>
      <c r="B62" s="179" t="s">
        <v>115</v>
      </c>
      <c r="C62" s="190"/>
      <c r="D62" s="69">
        <v>80667</v>
      </c>
      <c r="E62" s="74">
        <v>0</v>
      </c>
      <c r="F62" s="74">
        <f t="shared" si="15"/>
        <v>10083.375</v>
      </c>
      <c r="G62" s="74">
        <v>2278.21</v>
      </c>
      <c r="H62" s="69">
        <f t="shared" si="16"/>
        <v>930.2858500000001</v>
      </c>
      <c r="I62" s="74">
        <f t="shared" si="11"/>
        <v>93958.870850000007</v>
      </c>
      <c r="M62" s="219"/>
      <c r="N62" s="219"/>
      <c r="O62" s="219"/>
      <c r="P62" s="219"/>
    </row>
    <row r="63" spans="1:16" s="218" customFormat="1" ht="16.5" thickBot="1" x14ac:dyDescent="0.3">
      <c r="A63" s="191" t="s">
        <v>62</v>
      </c>
      <c r="B63" s="192" t="s">
        <v>116</v>
      </c>
      <c r="C63" s="190"/>
      <c r="D63" s="69">
        <v>80076</v>
      </c>
      <c r="E63" s="74">
        <v>0</v>
      </c>
      <c r="F63" s="74">
        <f t="shared" si="15"/>
        <v>10009.5</v>
      </c>
      <c r="G63" s="74">
        <v>2278.21</v>
      </c>
      <c r="H63" s="69">
        <f t="shared" si="16"/>
        <v>923.63710000000003</v>
      </c>
      <c r="I63" s="74">
        <f>D63-E63+F63+H63+G63</f>
        <v>93287.347100000014</v>
      </c>
      <c r="M63" s="219"/>
      <c r="N63" s="219"/>
      <c r="O63" s="219"/>
      <c r="P63" s="219"/>
    </row>
    <row r="64" spans="1:16" s="218" customFormat="1" ht="18.75" thickBot="1" x14ac:dyDescent="0.3">
      <c r="A64" s="533">
        <v>2278.21</v>
      </c>
      <c r="B64" s="534"/>
      <c r="C64" s="534"/>
      <c r="D64" s="534"/>
      <c r="E64" s="534"/>
      <c r="F64" s="534"/>
      <c r="G64" s="534"/>
      <c r="H64" s="534"/>
      <c r="I64" s="535"/>
      <c r="M64" s="220"/>
      <c r="N64" s="220"/>
      <c r="O64" s="220"/>
      <c r="P64" s="220"/>
    </row>
    <row r="65" spans="1:16" s="218" customFormat="1" x14ac:dyDescent="0.25">
      <c r="A65" s="568" t="s">
        <v>7</v>
      </c>
      <c r="B65" s="568"/>
      <c r="C65" s="142" t="s">
        <v>8</v>
      </c>
      <c r="D65" s="335" t="s">
        <v>9</v>
      </c>
      <c r="E65" s="142" t="s">
        <v>10</v>
      </c>
      <c r="F65" s="142" t="s">
        <v>11</v>
      </c>
      <c r="G65" s="142" t="s">
        <v>12</v>
      </c>
      <c r="H65" s="501" t="s">
        <v>269</v>
      </c>
      <c r="I65" s="142" t="s">
        <v>13</v>
      </c>
      <c r="M65" s="220"/>
      <c r="N65" s="220"/>
      <c r="O65" s="220"/>
      <c r="P65" s="220"/>
    </row>
    <row r="66" spans="1:16" s="218" customFormat="1" ht="15.75" x14ac:dyDescent="0.25">
      <c r="A66" s="196" t="s">
        <v>123</v>
      </c>
      <c r="B66" s="197" t="s">
        <v>124</v>
      </c>
      <c r="C66" s="180" t="s">
        <v>67</v>
      </c>
      <c r="D66" s="419">
        <v>89720</v>
      </c>
      <c r="E66" s="74">
        <v>1100</v>
      </c>
      <c r="F66" s="74">
        <f>(D66-E66)*0.125</f>
        <v>11077.5</v>
      </c>
      <c r="G66" s="74">
        <v>2278.21</v>
      </c>
      <c r="H66" s="69">
        <f t="shared" ref="H66:H76" si="19">(D66-E66+F66+G66)*0.01</f>
        <v>1019.7571</v>
      </c>
      <c r="I66" s="74">
        <f>D66-E66+F66+H66+G66</f>
        <v>102995.46710000001</v>
      </c>
      <c r="M66" s="220"/>
      <c r="N66" s="220"/>
      <c r="O66" s="220"/>
      <c r="P66" s="220"/>
    </row>
    <row r="67" spans="1:16" s="218" customFormat="1" ht="15.75" x14ac:dyDescent="0.25">
      <c r="A67" s="196" t="s">
        <v>123</v>
      </c>
      <c r="B67" s="197" t="s">
        <v>125</v>
      </c>
      <c r="C67" s="180" t="s">
        <v>126</v>
      </c>
      <c r="D67" s="419">
        <v>89750</v>
      </c>
      <c r="E67" s="74">
        <v>1100</v>
      </c>
      <c r="F67" s="74">
        <f t="shared" ref="F67:F76" si="20">(D67-E67)*0.125</f>
        <v>11081.25</v>
      </c>
      <c r="G67" s="74">
        <v>2278.21</v>
      </c>
      <c r="H67" s="69">
        <f t="shared" si="19"/>
        <v>1020.0946000000001</v>
      </c>
      <c r="I67" s="74">
        <f t="shared" ref="I67:I76" si="21">D67-E67+F67+H67+G67</f>
        <v>103029.5546</v>
      </c>
      <c r="M67" s="220"/>
      <c r="N67" s="220"/>
      <c r="O67" s="220"/>
      <c r="P67" s="220"/>
    </row>
    <row r="68" spans="1:16" s="124" customFormat="1" ht="15.75" x14ac:dyDescent="0.25">
      <c r="A68" s="196" t="s">
        <v>123</v>
      </c>
      <c r="B68" s="197" t="s">
        <v>127</v>
      </c>
      <c r="C68" s="180" t="s">
        <v>126</v>
      </c>
      <c r="D68" s="419">
        <v>90245</v>
      </c>
      <c r="E68" s="74">
        <v>1100</v>
      </c>
      <c r="F68" s="74">
        <f t="shared" si="20"/>
        <v>11143.125</v>
      </c>
      <c r="G68" s="74">
        <v>2278.21</v>
      </c>
      <c r="H68" s="69">
        <f t="shared" si="19"/>
        <v>1025.66335</v>
      </c>
      <c r="I68" s="74">
        <f t="shared" si="21"/>
        <v>103591.99835000001</v>
      </c>
      <c r="J68" s="221"/>
      <c r="M68" s="225"/>
      <c r="N68" s="225"/>
      <c r="O68" s="225"/>
      <c r="P68" s="225"/>
    </row>
    <row r="69" spans="1:16" s="124" customFormat="1" ht="15.75" x14ac:dyDescent="0.25">
      <c r="A69" s="196" t="s">
        <v>128</v>
      </c>
      <c r="B69" s="197" t="s">
        <v>129</v>
      </c>
      <c r="C69" s="180" t="s">
        <v>130</v>
      </c>
      <c r="D69" s="419">
        <v>92085</v>
      </c>
      <c r="E69" s="74">
        <v>1100</v>
      </c>
      <c r="F69" s="74">
        <f t="shared" si="20"/>
        <v>11373.125</v>
      </c>
      <c r="G69" s="74">
        <v>2278.21</v>
      </c>
      <c r="H69" s="69">
        <f t="shared" si="19"/>
        <v>1046.3633500000001</v>
      </c>
      <c r="I69" s="74">
        <f t="shared" si="21"/>
        <v>105682.69835000001</v>
      </c>
      <c r="M69" s="225"/>
      <c r="N69" s="225"/>
      <c r="O69" s="225"/>
      <c r="P69" s="225"/>
    </row>
    <row r="70" spans="1:16" s="124" customFormat="1" ht="15.75" x14ac:dyDescent="0.25">
      <c r="A70" s="196" t="s">
        <v>131</v>
      </c>
      <c r="B70" s="197" t="s">
        <v>132</v>
      </c>
      <c r="C70" s="180" t="s">
        <v>133</v>
      </c>
      <c r="D70" s="419">
        <v>92083</v>
      </c>
      <c r="E70" s="74">
        <v>1100</v>
      </c>
      <c r="F70" s="74">
        <f t="shared" si="20"/>
        <v>11372.875</v>
      </c>
      <c r="G70" s="74">
        <v>2278.21</v>
      </c>
      <c r="H70" s="69">
        <f t="shared" si="19"/>
        <v>1046.34085</v>
      </c>
      <c r="I70" s="74">
        <f>D70-E70+F70+H70+G70</f>
        <v>105680.42585</v>
      </c>
      <c r="M70" s="225"/>
      <c r="N70" s="225"/>
      <c r="O70" s="225"/>
      <c r="P70" s="225"/>
    </row>
    <row r="71" spans="1:16" s="194" customFormat="1" x14ac:dyDescent="0.2">
      <c r="A71" s="196" t="s">
        <v>131</v>
      </c>
      <c r="B71" s="197" t="s">
        <v>134</v>
      </c>
      <c r="C71" s="180" t="s">
        <v>133</v>
      </c>
      <c r="D71" s="419">
        <v>93855</v>
      </c>
      <c r="E71" s="74">
        <v>1100</v>
      </c>
      <c r="F71" s="74">
        <f t="shared" si="20"/>
        <v>11594.375</v>
      </c>
      <c r="G71" s="74">
        <v>2278.21</v>
      </c>
      <c r="H71" s="69">
        <f t="shared" si="19"/>
        <v>1066.27585</v>
      </c>
      <c r="I71" s="74">
        <f t="shared" si="21"/>
        <v>107693.86085000001</v>
      </c>
      <c r="M71" s="214"/>
      <c r="N71" s="214"/>
      <c r="O71" s="214"/>
      <c r="P71" s="214"/>
    </row>
    <row r="72" spans="1:16" s="221" customFormat="1" ht="15.75" x14ac:dyDescent="0.25">
      <c r="A72" s="196" t="s">
        <v>118</v>
      </c>
      <c r="B72" s="197" t="s">
        <v>119</v>
      </c>
      <c r="C72" s="180" t="s">
        <v>120</v>
      </c>
      <c r="D72" s="419">
        <v>93033</v>
      </c>
      <c r="E72" s="74">
        <v>1100</v>
      </c>
      <c r="F72" s="74">
        <f t="shared" si="20"/>
        <v>11491.625</v>
      </c>
      <c r="G72" s="74">
        <v>2278.21</v>
      </c>
      <c r="H72" s="69">
        <f t="shared" si="19"/>
        <v>1057.02835</v>
      </c>
      <c r="I72" s="74">
        <f t="shared" si="21"/>
        <v>106759.86335</v>
      </c>
      <c r="J72" s="124"/>
      <c r="M72" s="223"/>
      <c r="N72" s="223"/>
      <c r="O72" s="223"/>
      <c r="P72" s="223"/>
    </row>
    <row r="73" spans="1:16" s="221" customFormat="1" ht="15.75" x14ac:dyDescent="0.25">
      <c r="A73" s="198" t="s">
        <v>118</v>
      </c>
      <c r="B73" s="199" t="s">
        <v>121</v>
      </c>
      <c r="C73" s="180" t="s">
        <v>122</v>
      </c>
      <c r="D73" s="419">
        <v>93330</v>
      </c>
      <c r="E73" s="74">
        <v>1100</v>
      </c>
      <c r="F73" s="74">
        <f t="shared" si="20"/>
        <v>11528.75</v>
      </c>
      <c r="G73" s="74">
        <v>2278.21</v>
      </c>
      <c r="H73" s="69">
        <f t="shared" si="19"/>
        <v>1060.3696</v>
      </c>
      <c r="I73" s="74">
        <f>D73-E73+F73+H73+G73</f>
        <v>107097.32960000001</v>
      </c>
      <c r="J73" s="124"/>
      <c r="M73" s="223"/>
      <c r="N73" s="223"/>
      <c r="O73" s="223"/>
      <c r="P73" s="223"/>
    </row>
    <row r="74" spans="1:16" s="218" customFormat="1" ht="15.75" x14ac:dyDescent="0.25">
      <c r="A74" s="178" t="s">
        <v>62</v>
      </c>
      <c r="B74" s="179" t="s">
        <v>135</v>
      </c>
      <c r="C74" s="190"/>
      <c r="D74" s="69">
        <v>81064</v>
      </c>
      <c r="E74" s="74">
        <v>0</v>
      </c>
      <c r="F74" s="74">
        <f t="shared" si="20"/>
        <v>10133</v>
      </c>
      <c r="G74" s="74">
        <v>2278.21</v>
      </c>
      <c r="H74" s="69">
        <f t="shared" si="19"/>
        <v>934.75210000000004</v>
      </c>
      <c r="I74" s="74">
        <f t="shared" si="21"/>
        <v>94409.962100000004</v>
      </c>
      <c r="J74" s="221"/>
      <c r="M74" s="220"/>
      <c r="N74" s="220"/>
      <c r="O74" s="220"/>
      <c r="P74" s="220"/>
    </row>
    <row r="75" spans="1:16" s="218" customFormat="1" ht="15.75" x14ac:dyDescent="0.25">
      <c r="A75" s="178" t="s">
        <v>62</v>
      </c>
      <c r="B75" s="179" t="s">
        <v>136</v>
      </c>
      <c r="C75" s="190"/>
      <c r="D75" s="69">
        <v>85026</v>
      </c>
      <c r="E75" s="74">
        <v>0</v>
      </c>
      <c r="F75" s="74">
        <f t="shared" si="20"/>
        <v>10628.25</v>
      </c>
      <c r="G75" s="74">
        <v>2278.21</v>
      </c>
      <c r="H75" s="69">
        <f t="shared" si="19"/>
        <v>979.32460000000003</v>
      </c>
      <c r="I75" s="74">
        <f t="shared" si="21"/>
        <v>98911.784600000014</v>
      </c>
      <c r="M75" s="220"/>
      <c r="N75" s="220"/>
      <c r="O75" s="220"/>
      <c r="P75" s="220"/>
    </row>
    <row r="76" spans="1:16" s="218" customFormat="1" ht="16.5" thickBot="1" x14ac:dyDescent="0.3">
      <c r="A76" s="191" t="s">
        <v>62</v>
      </c>
      <c r="B76" s="192" t="s">
        <v>137</v>
      </c>
      <c r="C76" s="200"/>
      <c r="D76" s="69">
        <v>82909</v>
      </c>
      <c r="E76" s="74">
        <v>0</v>
      </c>
      <c r="F76" s="74">
        <f t="shared" si="20"/>
        <v>10363.625</v>
      </c>
      <c r="G76" s="74">
        <v>2278.21</v>
      </c>
      <c r="H76" s="69">
        <f t="shared" si="19"/>
        <v>955.50835000000006</v>
      </c>
      <c r="I76" s="74">
        <f t="shared" si="21"/>
        <v>96506.34335000001</v>
      </c>
      <c r="M76" s="220"/>
      <c r="N76" s="220"/>
      <c r="O76" s="220"/>
      <c r="P76" s="220"/>
    </row>
    <row r="77" spans="1:16" s="218" customFormat="1" ht="15.75" thickBot="1" x14ac:dyDescent="0.3">
      <c r="A77" s="526" t="s">
        <v>138</v>
      </c>
      <c r="B77" s="527"/>
      <c r="C77" s="527"/>
      <c r="D77" s="527"/>
      <c r="E77" s="528"/>
      <c r="F77" s="195"/>
      <c r="G77" s="195"/>
      <c r="H77" s="195"/>
      <c r="I77" s="195"/>
      <c r="M77" s="220"/>
      <c r="N77" s="220"/>
      <c r="O77" s="220"/>
      <c r="P77" s="220"/>
    </row>
    <row r="78" spans="1:16" s="218" customFormat="1" ht="15.75" thickBot="1" x14ac:dyDescent="0.3">
      <c r="A78" s="526" t="s">
        <v>139</v>
      </c>
      <c r="B78" s="528"/>
      <c r="C78" s="124"/>
      <c r="D78" s="531" t="s">
        <v>140</v>
      </c>
      <c r="E78" s="532"/>
      <c r="F78" s="195"/>
      <c r="G78" s="195"/>
      <c r="H78" s="195"/>
      <c r="I78" s="195"/>
      <c r="M78" s="220"/>
      <c r="N78" s="220"/>
      <c r="O78" s="220"/>
      <c r="P78" s="220"/>
    </row>
    <row r="79" spans="1:16" s="218" customFormat="1" x14ac:dyDescent="0.25">
      <c r="A79" s="205" t="s">
        <v>141</v>
      </c>
      <c r="B79" s="206" t="s">
        <v>142</v>
      </c>
      <c r="C79" s="194"/>
      <c r="D79" s="207" t="s">
        <v>141</v>
      </c>
      <c r="E79" s="207" t="s">
        <v>142</v>
      </c>
      <c r="F79" s="195"/>
      <c r="G79" s="195"/>
      <c r="H79" s="195"/>
      <c r="I79" s="195"/>
      <c r="M79" s="220"/>
      <c r="N79" s="220"/>
      <c r="O79" s="220"/>
      <c r="P79" s="220"/>
    </row>
    <row r="80" spans="1:16" s="218" customFormat="1" x14ac:dyDescent="0.25">
      <c r="A80" s="208" t="s">
        <v>143</v>
      </c>
      <c r="B80" s="209">
        <v>300</v>
      </c>
      <c r="C80" s="194"/>
      <c r="D80" s="190" t="s">
        <v>144</v>
      </c>
      <c r="E80" s="210">
        <v>300</v>
      </c>
      <c r="F80" s="195"/>
      <c r="G80" s="195"/>
      <c r="H80" s="195"/>
      <c r="I80" s="195"/>
      <c r="M80" s="220"/>
      <c r="N80" s="220"/>
      <c r="O80" s="220"/>
      <c r="P80" s="220"/>
    </row>
    <row r="81" spans="1:16" s="218" customFormat="1" x14ac:dyDescent="0.25">
      <c r="A81" s="208" t="s">
        <v>145</v>
      </c>
      <c r="B81" s="209">
        <v>400</v>
      </c>
      <c r="C81" s="194"/>
      <c r="D81" s="190" t="s">
        <v>146</v>
      </c>
      <c r="E81" s="210">
        <v>400</v>
      </c>
      <c r="F81" s="195"/>
      <c r="G81" s="195"/>
      <c r="H81" s="195"/>
      <c r="I81" s="195"/>
      <c r="M81" s="220"/>
      <c r="N81" s="220"/>
      <c r="O81" s="220"/>
      <c r="P81" s="220"/>
    </row>
    <row r="82" spans="1:16" s="218" customFormat="1" x14ac:dyDescent="0.25">
      <c r="A82" s="208" t="s">
        <v>147</v>
      </c>
      <c r="B82" s="209">
        <v>500</v>
      </c>
      <c r="C82" s="194"/>
      <c r="D82" s="190" t="s">
        <v>148</v>
      </c>
      <c r="E82" s="210">
        <v>500</v>
      </c>
      <c r="F82" s="195"/>
      <c r="G82" s="195"/>
      <c r="H82" s="195"/>
      <c r="I82" s="195"/>
      <c r="M82" s="220"/>
      <c r="N82" s="220"/>
      <c r="O82" s="220"/>
      <c r="P82" s="220"/>
    </row>
    <row r="83" spans="1:16" s="218" customFormat="1" x14ac:dyDescent="0.25">
      <c r="A83" s="208" t="s">
        <v>149</v>
      </c>
      <c r="B83" s="209">
        <v>600</v>
      </c>
      <c r="C83" s="194"/>
      <c r="D83" s="190" t="s">
        <v>150</v>
      </c>
      <c r="E83" s="210">
        <v>600</v>
      </c>
      <c r="F83" s="195"/>
      <c r="G83" s="195"/>
      <c r="H83" s="195"/>
      <c r="I83" s="195"/>
    </row>
    <row r="84" spans="1:16" s="218" customFormat="1" x14ac:dyDescent="0.25">
      <c r="A84" s="208" t="s">
        <v>151</v>
      </c>
      <c r="B84" s="209">
        <v>700</v>
      </c>
      <c r="C84" s="194"/>
      <c r="D84" s="190" t="s">
        <v>152</v>
      </c>
      <c r="E84" s="210">
        <v>700</v>
      </c>
      <c r="F84" s="195"/>
      <c r="G84" s="195"/>
      <c r="H84" s="195"/>
      <c r="I84" s="195"/>
    </row>
    <row r="85" spans="1:16" s="218" customFormat="1" x14ac:dyDescent="0.25">
      <c r="A85" s="208" t="s">
        <v>153</v>
      </c>
      <c r="B85" s="209">
        <v>800</v>
      </c>
      <c r="C85" s="194"/>
      <c r="D85" s="190" t="s">
        <v>154</v>
      </c>
      <c r="E85" s="210">
        <v>750</v>
      </c>
      <c r="F85" s="195"/>
      <c r="G85" s="195"/>
      <c r="H85" s="195"/>
      <c r="I85" s="195"/>
    </row>
    <row r="86" spans="1:16" s="218" customFormat="1" x14ac:dyDescent="0.25">
      <c r="A86" s="211" t="s">
        <v>155</v>
      </c>
      <c r="B86" s="212">
        <v>900</v>
      </c>
      <c r="C86" s="194"/>
      <c r="D86" s="190" t="s">
        <v>156</v>
      </c>
      <c r="E86" s="210">
        <v>800</v>
      </c>
      <c r="F86" s="195"/>
      <c r="G86" s="195"/>
      <c r="H86" s="195"/>
      <c r="I86" s="195"/>
    </row>
    <row r="87" spans="1:16" s="218" customFormat="1" x14ac:dyDescent="0.25">
      <c r="A87" s="182" t="s">
        <v>225</v>
      </c>
      <c r="B87" s="213"/>
      <c r="C87" s="194"/>
      <c r="D87" s="214"/>
      <c r="E87" s="215"/>
      <c r="F87" s="195"/>
      <c r="G87" s="195"/>
      <c r="H87" s="195"/>
      <c r="I87" s="195"/>
    </row>
    <row r="88" spans="1:16" s="218" customFormat="1" x14ac:dyDescent="0.25">
      <c r="A88" s="226" t="s">
        <v>158</v>
      </c>
      <c r="B88" s="227"/>
      <c r="C88" s="228"/>
      <c r="D88" s="228"/>
      <c r="E88" s="228"/>
      <c r="F88" s="228"/>
      <c r="G88" s="228"/>
      <c r="H88" s="228"/>
      <c r="I88" s="228"/>
    </row>
    <row r="89" spans="1:16" s="218" customFormat="1" x14ac:dyDescent="0.25">
      <c r="A89" s="226" t="s">
        <v>159</v>
      </c>
      <c r="B89" s="227"/>
      <c r="C89" s="228"/>
      <c r="D89" s="228"/>
      <c r="E89" s="228"/>
      <c r="F89" s="228"/>
      <c r="G89" s="228"/>
      <c r="H89" s="228"/>
      <c r="I89" s="228"/>
    </row>
    <row r="90" spans="1:16" s="216" customFormat="1" ht="15.75" x14ac:dyDescent="0.25">
      <c r="B90" s="217"/>
      <c r="C90" s="175"/>
      <c r="D90" s="175"/>
      <c r="E90" s="175"/>
      <c r="F90" s="175"/>
      <c r="G90" s="175"/>
      <c r="H90" s="175"/>
      <c r="I90" s="175"/>
    </row>
    <row r="91" spans="1:16" s="216" customFormat="1" ht="15.75" x14ac:dyDescent="0.25">
      <c r="B91" s="217"/>
      <c r="C91" s="175"/>
      <c r="D91" s="175"/>
      <c r="E91" s="175"/>
      <c r="F91" s="175"/>
      <c r="G91" s="175"/>
      <c r="H91" s="175"/>
      <c r="I91" s="175"/>
    </row>
    <row r="92" spans="1:16" s="84" customFormat="1" x14ac:dyDescent="0.25">
      <c r="B92" s="176"/>
      <c r="C92" s="177"/>
      <c r="D92" s="177"/>
      <c r="E92" s="177"/>
      <c r="F92" s="177"/>
      <c r="G92" s="177"/>
      <c r="H92" s="177"/>
      <c r="I92" s="177"/>
    </row>
    <row r="93" spans="1:16" s="84" customFormat="1" x14ac:dyDescent="0.25">
      <c r="B93" s="176"/>
      <c r="C93" s="177"/>
      <c r="D93" s="177"/>
      <c r="E93" s="177"/>
      <c r="F93" s="177"/>
      <c r="G93" s="177"/>
      <c r="H93" s="177"/>
      <c r="I93" s="177"/>
    </row>
    <row r="94" spans="1:16" s="84" customFormat="1" x14ac:dyDescent="0.25">
      <c r="B94" s="176"/>
      <c r="C94" s="177"/>
      <c r="D94" s="177"/>
      <c r="E94" s="177"/>
      <c r="F94" s="177"/>
      <c r="G94" s="177"/>
      <c r="H94" s="177"/>
      <c r="I94" s="177"/>
    </row>
    <row r="95" spans="1:16" s="84" customFormat="1" x14ac:dyDescent="0.25">
      <c r="B95" s="176"/>
      <c r="C95" s="177"/>
      <c r="D95" s="177"/>
      <c r="E95" s="177"/>
      <c r="F95" s="177"/>
      <c r="G95" s="177"/>
      <c r="H95" s="177"/>
      <c r="I95" s="177"/>
    </row>
    <row r="96" spans="1:16" s="84" customFormat="1" x14ac:dyDescent="0.25">
      <c r="B96" s="176"/>
      <c r="C96" s="177"/>
      <c r="D96" s="177"/>
      <c r="E96" s="177"/>
      <c r="F96" s="177"/>
      <c r="G96" s="177"/>
      <c r="H96" s="177"/>
      <c r="I96" s="177"/>
    </row>
    <row r="97" spans="1:9" s="84" customFormat="1" x14ac:dyDescent="0.25">
      <c r="B97" s="176"/>
      <c r="C97" s="177"/>
      <c r="D97" s="177"/>
      <c r="E97" s="177"/>
      <c r="F97" s="177"/>
      <c r="G97" s="177"/>
      <c r="H97" s="177"/>
      <c r="I97" s="177"/>
    </row>
    <row r="101" spans="1:9" x14ac:dyDescent="0.25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6">
    <mergeCell ref="A1:A4"/>
    <mergeCell ref="B1:H1"/>
    <mergeCell ref="I1:I4"/>
    <mergeCell ref="B2:H2"/>
    <mergeCell ref="B3:H3"/>
    <mergeCell ref="B4:H4"/>
    <mergeCell ref="A65:B65"/>
    <mergeCell ref="A77:E77"/>
    <mergeCell ref="A78:B78"/>
    <mergeCell ref="D78:E78"/>
    <mergeCell ref="A5:H6"/>
    <mergeCell ref="A7:I7"/>
    <mergeCell ref="A8:B8"/>
    <mergeCell ref="A37:I37"/>
    <mergeCell ref="A38:B38"/>
    <mergeCell ref="A64:I64"/>
  </mergeCells>
  <pageMargins left="0.25" right="0.25" top="0.34" bottom="0.32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topLeftCell="A11" workbookViewId="0">
      <selection activeCell="A37" sqref="A37:I37"/>
    </sheetView>
  </sheetViews>
  <sheetFormatPr defaultColWidth="14.85546875" defaultRowHeight="15" x14ac:dyDescent="0.25"/>
  <cols>
    <col min="1" max="1" width="25.85546875" customWidth="1"/>
    <col min="2" max="2" width="19.42578125" style="1" customWidth="1"/>
    <col min="3" max="9" width="17.7109375" style="2" customWidth="1"/>
  </cols>
  <sheetData>
    <row r="1" spans="1:16" ht="60" customHeight="1" x14ac:dyDescent="0.6">
      <c r="A1" s="536"/>
      <c r="B1" s="537" t="s">
        <v>0</v>
      </c>
      <c r="C1" s="537"/>
      <c r="D1" s="537"/>
      <c r="E1" s="537"/>
      <c r="F1" s="537"/>
      <c r="G1" s="537"/>
      <c r="H1" s="607"/>
      <c r="I1" s="608"/>
    </row>
    <row r="2" spans="1:16" ht="15.75" x14ac:dyDescent="0.25">
      <c r="A2" s="536"/>
      <c r="B2" s="539" t="s">
        <v>230</v>
      </c>
      <c r="C2" s="539"/>
      <c r="D2" s="539"/>
      <c r="E2" s="539"/>
      <c r="F2" s="539"/>
      <c r="G2" s="539"/>
      <c r="H2" s="611"/>
      <c r="I2" s="609"/>
    </row>
    <row r="3" spans="1:16" x14ac:dyDescent="0.25">
      <c r="A3" s="536"/>
      <c r="B3" s="612" t="s">
        <v>259</v>
      </c>
      <c r="C3" s="613"/>
      <c r="D3" s="613"/>
      <c r="E3" s="613"/>
      <c r="F3" s="613"/>
      <c r="G3" s="613"/>
      <c r="H3" s="613"/>
      <c r="I3" s="609"/>
    </row>
    <row r="4" spans="1:16" ht="16.5" thickBot="1" x14ac:dyDescent="0.3">
      <c r="A4" s="536"/>
      <c r="B4" s="539" t="s">
        <v>232</v>
      </c>
      <c r="C4" s="539"/>
      <c r="D4" s="539"/>
      <c r="E4" s="539"/>
      <c r="F4" s="539"/>
      <c r="G4" s="539"/>
      <c r="H4" s="611"/>
      <c r="I4" s="610"/>
    </row>
    <row r="5" spans="1:16" ht="15.75" thickBot="1" x14ac:dyDescent="0.3">
      <c r="B5" s="598"/>
      <c r="C5" s="599"/>
      <c r="D5" s="599"/>
      <c r="E5" s="599"/>
      <c r="F5" s="599"/>
      <c r="G5" s="599"/>
      <c r="H5" s="600"/>
    </row>
    <row r="6" spans="1:16" x14ac:dyDescent="0.25">
      <c r="A6" s="561" t="s">
        <v>160</v>
      </c>
      <c r="B6" s="562"/>
      <c r="C6" s="562"/>
      <c r="D6" s="562"/>
      <c r="E6" s="562"/>
      <c r="F6" s="562"/>
      <c r="G6" s="562"/>
      <c r="H6" s="562"/>
      <c r="I6" s="402" t="s">
        <v>175</v>
      </c>
    </row>
    <row r="7" spans="1:16" ht="15.75" thickBot="1" x14ac:dyDescent="0.3">
      <c r="A7" s="563"/>
      <c r="B7" s="564"/>
      <c r="C7" s="564"/>
      <c r="D7" s="564"/>
      <c r="E7" s="564"/>
      <c r="F7" s="564"/>
      <c r="G7" s="564"/>
      <c r="H7" s="564"/>
      <c r="I7" s="4">
        <v>42887</v>
      </c>
    </row>
    <row r="8" spans="1:16" ht="21" thickBot="1" x14ac:dyDescent="0.35">
      <c r="A8" s="565" t="s">
        <v>6</v>
      </c>
      <c r="B8" s="566"/>
      <c r="C8" s="566"/>
      <c r="D8" s="566"/>
      <c r="E8" s="566"/>
      <c r="F8" s="566"/>
      <c r="G8" s="566"/>
      <c r="H8" s="566"/>
      <c r="I8" s="605"/>
    </row>
    <row r="9" spans="1:16" s="68" customFormat="1" ht="15.75" x14ac:dyDescent="0.25">
      <c r="A9" s="606" t="s">
        <v>7</v>
      </c>
      <c r="B9" s="606"/>
      <c r="C9" s="477" t="s">
        <v>8</v>
      </c>
      <c r="D9" s="477" t="s">
        <v>9</v>
      </c>
      <c r="E9" s="477" t="s">
        <v>10</v>
      </c>
      <c r="F9" s="477" t="s">
        <v>11</v>
      </c>
      <c r="G9" s="477" t="s">
        <v>12</v>
      </c>
      <c r="H9" s="501" t="s">
        <v>269</v>
      </c>
      <c r="I9" s="477" t="s">
        <v>13</v>
      </c>
    </row>
    <row r="10" spans="1:16" s="233" customFormat="1" x14ac:dyDescent="0.2">
      <c r="A10" s="80" t="s">
        <v>14</v>
      </c>
      <c r="B10" s="81" t="s">
        <v>15</v>
      </c>
      <c r="C10" s="82" t="s">
        <v>16</v>
      </c>
      <c r="D10" s="69">
        <v>79555</v>
      </c>
      <c r="E10" s="69">
        <v>1100</v>
      </c>
      <c r="F10" s="69">
        <f t="shared" ref="F10:F16" si="0">(D10-E10)*0.125</f>
        <v>9806.875</v>
      </c>
      <c r="G10" s="69">
        <v>1718.71</v>
      </c>
      <c r="H10" s="69">
        <f>(D10-E10+F10+G10)*0.01</f>
        <v>899.80585000000008</v>
      </c>
      <c r="I10" s="69">
        <f t="shared" ref="I10:I31" si="1">D10-E10+F10+H10+G10</f>
        <v>90880.390850000011</v>
      </c>
    </row>
    <row r="11" spans="1:16" s="233" customFormat="1" x14ac:dyDescent="0.2">
      <c r="A11" s="80" t="s">
        <v>14</v>
      </c>
      <c r="B11" s="81" t="s">
        <v>23</v>
      </c>
      <c r="C11" s="82" t="s">
        <v>24</v>
      </c>
      <c r="D11" s="69">
        <v>79555</v>
      </c>
      <c r="E11" s="69">
        <v>1100</v>
      </c>
      <c r="F11" s="69">
        <f t="shared" si="0"/>
        <v>9806.875</v>
      </c>
      <c r="G11" s="69">
        <v>1718.71</v>
      </c>
      <c r="H11" s="69">
        <f>(D11-E11+F11+G11)*0.01</f>
        <v>899.80585000000008</v>
      </c>
      <c r="I11" s="69">
        <f t="shared" si="1"/>
        <v>90880.390850000011</v>
      </c>
    </row>
    <row r="12" spans="1:16" s="233" customFormat="1" x14ac:dyDescent="0.2">
      <c r="A12" s="80" t="s">
        <v>14</v>
      </c>
      <c r="B12" s="81" t="s">
        <v>19</v>
      </c>
      <c r="C12" s="82" t="s">
        <v>20</v>
      </c>
      <c r="D12" s="69">
        <v>79822</v>
      </c>
      <c r="E12" s="69">
        <v>1100</v>
      </c>
      <c r="F12" s="69">
        <f t="shared" si="0"/>
        <v>9840.25</v>
      </c>
      <c r="G12" s="69">
        <v>1718.71</v>
      </c>
      <c r="H12" s="69">
        <f>(D12-E12+F12+G12)*0.01</f>
        <v>902.80960000000005</v>
      </c>
      <c r="I12" s="69">
        <f t="shared" si="1"/>
        <v>91183.7696</v>
      </c>
      <c r="M12" s="234"/>
      <c r="N12" s="235"/>
      <c r="O12" s="235"/>
      <c r="P12" s="235"/>
    </row>
    <row r="13" spans="1:16" s="233" customFormat="1" x14ac:dyDescent="0.2">
      <c r="A13" s="80" t="s">
        <v>14</v>
      </c>
      <c r="B13" s="81" t="s">
        <v>21</v>
      </c>
      <c r="C13" s="82" t="s">
        <v>22</v>
      </c>
      <c r="D13" s="69">
        <v>79566</v>
      </c>
      <c r="E13" s="69">
        <v>1100</v>
      </c>
      <c r="F13" s="69">
        <f t="shared" si="0"/>
        <v>9808.25</v>
      </c>
      <c r="G13" s="69">
        <v>1718.71</v>
      </c>
      <c r="H13" s="69">
        <f>(D13-E13+F13+G13)*0.01</f>
        <v>899.92960000000005</v>
      </c>
      <c r="I13" s="69">
        <f t="shared" si="1"/>
        <v>90892.88960000001</v>
      </c>
      <c r="M13" s="234"/>
      <c r="N13" s="235"/>
      <c r="O13" s="235"/>
      <c r="P13" s="235"/>
    </row>
    <row r="14" spans="1:16" s="233" customFormat="1" x14ac:dyDescent="0.2">
      <c r="A14" s="80" t="s">
        <v>14</v>
      </c>
      <c r="B14" s="81" t="s">
        <v>17</v>
      </c>
      <c r="C14" s="82" t="s">
        <v>18</v>
      </c>
      <c r="D14" s="69">
        <v>80547</v>
      </c>
      <c r="E14" s="69">
        <v>1100</v>
      </c>
      <c r="F14" s="69">
        <f t="shared" si="0"/>
        <v>9930.875</v>
      </c>
      <c r="G14" s="69">
        <v>1718.71</v>
      </c>
      <c r="H14" s="69">
        <f>(D14-E14+F14+G14)*0.01</f>
        <v>910.96585000000005</v>
      </c>
      <c r="I14" s="69">
        <f t="shared" si="1"/>
        <v>92007.55085</v>
      </c>
      <c r="M14" s="234"/>
      <c r="N14" s="235"/>
      <c r="O14" s="235"/>
      <c r="P14" s="235"/>
    </row>
    <row r="15" spans="1:16" s="233" customFormat="1" x14ac:dyDescent="0.2">
      <c r="A15" s="80" t="s">
        <v>14</v>
      </c>
      <c r="B15" s="81" t="s">
        <v>251</v>
      </c>
      <c r="C15" s="82" t="s">
        <v>252</v>
      </c>
      <c r="D15" s="69"/>
      <c r="E15" s="69"/>
      <c r="F15" s="69"/>
      <c r="G15" s="69"/>
      <c r="H15" s="69"/>
      <c r="I15" s="69"/>
      <c r="M15" s="234"/>
      <c r="N15" s="235"/>
      <c r="O15" s="235"/>
      <c r="P15" s="235"/>
    </row>
    <row r="16" spans="1:16" s="86" customFormat="1" x14ac:dyDescent="0.2">
      <c r="A16" s="80" t="s">
        <v>25</v>
      </c>
      <c r="B16" s="81" t="s">
        <v>26</v>
      </c>
      <c r="C16" s="82" t="s">
        <v>22</v>
      </c>
      <c r="D16" s="69">
        <v>81386</v>
      </c>
      <c r="E16" s="69">
        <v>1100</v>
      </c>
      <c r="F16" s="69">
        <f t="shared" si="0"/>
        <v>10035.75</v>
      </c>
      <c r="G16" s="69">
        <v>1718.71</v>
      </c>
      <c r="H16" s="69">
        <f>(D16-E16+F16+G16)*0.01</f>
        <v>920.40460000000007</v>
      </c>
      <c r="I16" s="69">
        <f t="shared" si="1"/>
        <v>92960.864600000001</v>
      </c>
      <c r="M16" s="87"/>
      <c r="N16" s="88"/>
      <c r="O16" s="88"/>
      <c r="P16" s="88"/>
    </row>
    <row r="17" spans="1:16" s="233" customFormat="1" x14ac:dyDescent="0.2">
      <c r="A17" s="80" t="s">
        <v>31</v>
      </c>
      <c r="B17" s="81" t="s">
        <v>32</v>
      </c>
      <c r="C17" s="82" t="s">
        <v>33</v>
      </c>
      <c r="D17" s="69"/>
      <c r="E17" s="69"/>
      <c r="F17" s="69"/>
      <c r="G17" s="69"/>
      <c r="H17" s="69"/>
      <c r="I17" s="69"/>
      <c r="M17" s="235"/>
      <c r="N17" s="235"/>
      <c r="O17" s="235"/>
      <c r="P17" s="235"/>
    </row>
    <row r="18" spans="1:16" s="233" customFormat="1" x14ac:dyDescent="0.2">
      <c r="A18" s="80" t="s">
        <v>34</v>
      </c>
      <c r="B18" s="81" t="s">
        <v>35</v>
      </c>
      <c r="C18" s="82" t="s">
        <v>36</v>
      </c>
      <c r="D18" s="69"/>
      <c r="E18" s="69"/>
      <c r="F18" s="69"/>
      <c r="G18" s="69"/>
      <c r="H18" s="69"/>
      <c r="I18" s="69"/>
      <c r="M18" s="235"/>
      <c r="N18" s="235"/>
      <c r="O18" s="235"/>
      <c r="P18" s="235"/>
    </row>
    <row r="19" spans="1:16" s="233" customFormat="1" x14ac:dyDescent="0.2">
      <c r="A19" s="80" t="s">
        <v>34</v>
      </c>
      <c r="B19" s="81" t="s">
        <v>37</v>
      </c>
      <c r="C19" s="82" t="s">
        <v>38</v>
      </c>
      <c r="D19" s="69"/>
      <c r="E19" s="69"/>
      <c r="F19" s="69"/>
      <c r="G19" s="69"/>
      <c r="H19" s="69"/>
      <c r="I19" s="69"/>
      <c r="M19" s="235"/>
      <c r="N19" s="235"/>
      <c r="O19" s="235"/>
      <c r="P19" s="235"/>
    </row>
    <row r="20" spans="1:16" s="233" customFormat="1" x14ac:dyDescent="0.2">
      <c r="A20" s="80" t="s">
        <v>27</v>
      </c>
      <c r="B20" s="81" t="s">
        <v>28</v>
      </c>
      <c r="C20" s="82" t="s">
        <v>18</v>
      </c>
      <c r="D20" s="498">
        <v>83459</v>
      </c>
      <c r="E20" s="498">
        <v>1100</v>
      </c>
      <c r="F20" s="498">
        <f t="shared" ref="F20" si="2">(D20-E20)*0.125</f>
        <v>10294.875</v>
      </c>
      <c r="G20" s="498">
        <v>1718.71</v>
      </c>
      <c r="H20" s="69">
        <f>(D20-E20+F20+G20)*0.01</f>
        <v>943.72585000000004</v>
      </c>
      <c r="I20" s="498">
        <f t="shared" ref="I20" si="3">D20-E20+F20+H20+G20</f>
        <v>95316.310850000009</v>
      </c>
      <c r="M20" s="235"/>
      <c r="N20" s="235"/>
      <c r="O20" s="235"/>
      <c r="P20" s="235"/>
    </row>
    <row r="21" spans="1:16" s="233" customFormat="1" x14ac:dyDescent="0.2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  <c r="M21" s="235"/>
      <c r="N21" s="235"/>
      <c r="O21" s="235"/>
      <c r="P21" s="235"/>
    </row>
    <row r="22" spans="1:16" s="233" customFormat="1" x14ac:dyDescent="0.2">
      <c r="A22" s="92" t="s">
        <v>58</v>
      </c>
      <c r="B22" s="81" t="s">
        <v>59</v>
      </c>
      <c r="C22" s="82" t="s">
        <v>18</v>
      </c>
      <c r="D22" s="69">
        <v>90855</v>
      </c>
      <c r="E22" s="69">
        <v>1100</v>
      </c>
      <c r="F22" s="69">
        <f t="shared" ref="F22:F27" si="4">(D22-E22)*0.125</f>
        <v>11219.375</v>
      </c>
      <c r="G22" s="69">
        <v>1718.71</v>
      </c>
      <c r="H22" s="69">
        <f t="shared" ref="H22:H32" si="5">(D22-E22+F22+G22)*0.01</f>
        <v>1026.9308500000002</v>
      </c>
      <c r="I22" s="69">
        <f t="shared" si="1"/>
        <v>103720.01585000001</v>
      </c>
      <c r="M22" s="234"/>
      <c r="N22" s="235"/>
      <c r="O22" s="235"/>
      <c r="P22" s="235"/>
    </row>
    <row r="23" spans="1:16" s="233" customFormat="1" x14ac:dyDescent="0.2">
      <c r="A23" s="92" t="s">
        <v>39</v>
      </c>
      <c r="B23" s="81" t="s">
        <v>40</v>
      </c>
      <c r="C23" s="82" t="s">
        <v>22</v>
      </c>
      <c r="D23" s="69">
        <v>87106</v>
      </c>
      <c r="E23" s="69">
        <v>1100</v>
      </c>
      <c r="F23" s="69">
        <f t="shared" si="4"/>
        <v>10750.75</v>
      </c>
      <c r="G23" s="69">
        <v>1718.71</v>
      </c>
      <c r="H23" s="69">
        <f t="shared" si="5"/>
        <v>984.7546000000001</v>
      </c>
      <c r="I23" s="69">
        <f t="shared" si="1"/>
        <v>99460.214600000007</v>
      </c>
      <c r="M23" s="234"/>
      <c r="N23" s="235"/>
      <c r="O23" s="235"/>
      <c r="P23" s="235"/>
    </row>
    <row r="24" spans="1:16" s="233" customFormat="1" x14ac:dyDescent="0.2">
      <c r="A24" s="92" t="s">
        <v>39</v>
      </c>
      <c r="B24" s="81" t="s">
        <v>41</v>
      </c>
      <c r="C24" s="82" t="s">
        <v>42</v>
      </c>
      <c r="D24" s="69">
        <v>90410</v>
      </c>
      <c r="E24" s="69">
        <v>1100</v>
      </c>
      <c r="F24" s="69">
        <f t="shared" si="4"/>
        <v>11163.75</v>
      </c>
      <c r="G24" s="69">
        <v>1718.71</v>
      </c>
      <c r="H24" s="69">
        <f t="shared" si="5"/>
        <v>1021.9246000000001</v>
      </c>
      <c r="I24" s="69">
        <f t="shared" si="1"/>
        <v>103214.3846</v>
      </c>
      <c r="M24" s="234"/>
      <c r="N24" s="235"/>
      <c r="O24" s="235"/>
      <c r="P24" s="235"/>
    </row>
    <row r="25" spans="1:16" s="233" customFormat="1" x14ac:dyDescent="0.2">
      <c r="A25" s="92" t="s">
        <v>58</v>
      </c>
      <c r="B25" s="81" t="s">
        <v>60</v>
      </c>
      <c r="C25" s="82" t="s">
        <v>61</v>
      </c>
      <c r="D25" s="69">
        <v>91100</v>
      </c>
      <c r="E25" s="69">
        <v>1100</v>
      </c>
      <c r="F25" s="69">
        <f t="shared" ref="F25" si="6">(D25-E25)*0.125</f>
        <v>11250</v>
      </c>
      <c r="G25" s="69">
        <v>1718.71</v>
      </c>
      <c r="H25" s="69">
        <f t="shared" si="5"/>
        <v>1029.6871000000001</v>
      </c>
      <c r="I25" s="69">
        <f t="shared" ref="I25" si="7">D25-E25+F25+H25+G25</f>
        <v>103998.3971</v>
      </c>
      <c r="M25" s="234"/>
      <c r="N25" s="235"/>
      <c r="O25" s="235"/>
      <c r="P25" s="235"/>
    </row>
    <row r="26" spans="1:16" s="233" customFormat="1" x14ac:dyDescent="0.2">
      <c r="A26" s="92" t="s">
        <v>39</v>
      </c>
      <c r="B26" s="81" t="s">
        <v>43</v>
      </c>
      <c r="C26" s="82" t="s">
        <v>44</v>
      </c>
      <c r="D26" s="69">
        <v>86618</v>
      </c>
      <c r="E26" s="69">
        <v>1100</v>
      </c>
      <c r="F26" s="69">
        <f t="shared" si="4"/>
        <v>10689.75</v>
      </c>
      <c r="G26" s="69">
        <v>1718.71</v>
      </c>
      <c r="H26" s="69">
        <f t="shared" si="5"/>
        <v>979.26460000000009</v>
      </c>
      <c r="I26" s="69">
        <f t="shared" si="1"/>
        <v>98905.724600000001</v>
      </c>
      <c r="M26" s="234"/>
      <c r="N26" s="235"/>
      <c r="O26" s="235"/>
      <c r="P26" s="235"/>
    </row>
    <row r="27" spans="1:16" s="233" customFormat="1" x14ac:dyDescent="0.2">
      <c r="A27" s="92" t="s">
        <v>39</v>
      </c>
      <c r="B27" s="81" t="s">
        <v>45</v>
      </c>
      <c r="C27" s="82" t="s">
        <v>44</v>
      </c>
      <c r="D27" s="69">
        <v>86195</v>
      </c>
      <c r="E27" s="69">
        <v>1100</v>
      </c>
      <c r="F27" s="69">
        <f t="shared" si="4"/>
        <v>10636.875</v>
      </c>
      <c r="G27" s="69">
        <v>1718.71</v>
      </c>
      <c r="H27" s="69">
        <f t="shared" si="5"/>
        <v>974.50585000000012</v>
      </c>
      <c r="I27" s="69">
        <f t="shared" si="1"/>
        <v>98425.090850000008</v>
      </c>
      <c r="M27" s="234"/>
      <c r="N27" s="235"/>
      <c r="O27" s="235"/>
      <c r="P27" s="235"/>
    </row>
    <row r="28" spans="1:16" s="233" customFormat="1" x14ac:dyDescent="0.2">
      <c r="A28" s="92" t="s">
        <v>39</v>
      </c>
      <c r="B28" s="81" t="s">
        <v>46</v>
      </c>
      <c r="C28" s="82" t="s">
        <v>222</v>
      </c>
      <c r="D28" s="69">
        <v>87688</v>
      </c>
      <c r="E28" s="69">
        <v>1100</v>
      </c>
      <c r="F28" s="69">
        <f>(D28-E28)*0.125</f>
        <v>10823.5</v>
      </c>
      <c r="G28" s="69">
        <v>1718.71</v>
      </c>
      <c r="H28" s="69">
        <f t="shared" si="5"/>
        <v>991.30210000000011</v>
      </c>
      <c r="I28" s="69">
        <f t="shared" si="1"/>
        <v>100121.51210000001</v>
      </c>
      <c r="M28" s="234"/>
      <c r="N28" s="235"/>
      <c r="O28" s="235"/>
      <c r="P28" s="235"/>
    </row>
    <row r="29" spans="1:16" s="233" customFormat="1" x14ac:dyDescent="0.2">
      <c r="A29" s="92" t="s">
        <v>39</v>
      </c>
      <c r="B29" s="81" t="s">
        <v>48</v>
      </c>
      <c r="C29" s="82" t="s">
        <v>222</v>
      </c>
      <c r="D29" s="69">
        <v>86381</v>
      </c>
      <c r="E29" s="69">
        <v>1100</v>
      </c>
      <c r="F29" s="69">
        <f>(D29-E29)*0.125</f>
        <v>10660.125</v>
      </c>
      <c r="G29" s="69">
        <v>1718.71</v>
      </c>
      <c r="H29" s="69">
        <f t="shared" si="5"/>
        <v>976.5983500000001</v>
      </c>
      <c r="I29" s="69">
        <f t="shared" si="1"/>
        <v>98636.433350000007</v>
      </c>
      <c r="M29" s="234"/>
      <c r="N29" s="235"/>
      <c r="O29" s="235"/>
      <c r="P29" s="235"/>
    </row>
    <row r="30" spans="1:16" s="233" customFormat="1" x14ac:dyDescent="0.2">
      <c r="A30" s="92" t="s">
        <v>39</v>
      </c>
      <c r="B30" s="81" t="s">
        <v>49</v>
      </c>
      <c r="C30" s="82" t="s">
        <v>50</v>
      </c>
      <c r="D30" s="69">
        <v>88480</v>
      </c>
      <c r="E30" s="69">
        <v>1100</v>
      </c>
      <c r="F30" s="69">
        <f>(D30-E30)*0.125</f>
        <v>10922.5</v>
      </c>
      <c r="G30" s="69">
        <v>1718.71</v>
      </c>
      <c r="H30" s="69">
        <f t="shared" si="5"/>
        <v>1000.2121000000001</v>
      </c>
      <c r="I30" s="69">
        <f t="shared" si="1"/>
        <v>101021.42210000001</v>
      </c>
      <c r="M30" s="234"/>
      <c r="N30" s="235"/>
      <c r="O30" s="235"/>
      <c r="P30" s="235"/>
    </row>
    <row r="31" spans="1:16" s="233" customFormat="1" x14ac:dyDescent="0.2">
      <c r="A31" s="92" t="s">
        <v>39</v>
      </c>
      <c r="B31" s="81" t="s">
        <v>51</v>
      </c>
      <c r="C31" s="82" t="s">
        <v>52</v>
      </c>
      <c r="D31" s="69">
        <v>86690</v>
      </c>
      <c r="E31" s="69">
        <v>1100</v>
      </c>
      <c r="F31" s="69">
        <f>(D31-E31)*0.125</f>
        <v>10698.75</v>
      </c>
      <c r="G31" s="69">
        <v>1718.71</v>
      </c>
      <c r="H31" s="69">
        <f t="shared" si="5"/>
        <v>980.07460000000003</v>
      </c>
      <c r="I31" s="69">
        <f t="shared" si="1"/>
        <v>98987.534600000014</v>
      </c>
      <c r="M31" s="234"/>
      <c r="N31" s="235"/>
      <c r="O31" s="235"/>
      <c r="P31" s="235"/>
    </row>
    <row r="32" spans="1:16" s="233" customFormat="1" x14ac:dyDescent="0.2">
      <c r="A32" s="92" t="s">
        <v>39</v>
      </c>
      <c r="B32" s="81" t="s">
        <v>53</v>
      </c>
      <c r="C32" s="82" t="s">
        <v>42</v>
      </c>
      <c r="D32" s="69">
        <v>86481</v>
      </c>
      <c r="E32" s="69">
        <v>1100</v>
      </c>
      <c r="F32" s="69">
        <f>(D32-E32)*0.125</f>
        <v>10672.625</v>
      </c>
      <c r="G32" s="69">
        <v>1718.71</v>
      </c>
      <c r="H32" s="69">
        <f t="shared" si="5"/>
        <v>977.7233500000001</v>
      </c>
      <c r="I32" s="69">
        <f t="shared" ref="I32" si="8">D32-E32+F32+H32+G32</f>
        <v>98750.058350000007</v>
      </c>
      <c r="M32" s="234"/>
      <c r="N32" s="235"/>
      <c r="O32" s="235"/>
      <c r="P32" s="235"/>
    </row>
    <row r="33" spans="1:16" s="86" customFormat="1" x14ac:dyDescent="0.2">
      <c r="A33" s="92" t="s">
        <v>39</v>
      </c>
      <c r="B33" s="81" t="s">
        <v>54</v>
      </c>
      <c r="C33" s="82" t="s">
        <v>55</v>
      </c>
      <c r="D33" s="69"/>
      <c r="E33" s="69"/>
      <c r="F33" s="69"/>
      <c r="G33" s="69"/>
      <c r="H33" s="69"/>
      <c r="I33" s="69"/>
      <c r="M33" s="87"/>
      <c r="N33" s="88"/>
      <c r="O33" s="88"/>
      <c r="P33" s="88"/>
    </row>
    <row r="34" spans="1:16" s="233" customFormat="1" x14ac:dyDescent="0.2">
      <c r="A34" s="92" t="s">
        <v>39</v>
      </c>
      <c r="B34" s="81" t="s">
        <v>56</v>
      </c>
      <c r="C34" s="82" t="s">
        <v>57</v>
      </c>
      <c r="D34" s="69"/>
      <c r="E34" s="69"/>
      <c r="F34" s="69"/>
      <c r="G34" s="69"/>
      <c r="H34" s="69"/>
      <c r="I34" s="69"/>
      <c r="M34" s="234"/>
      <c r="N34" s="235"/>
      <c r="O34" s="235"/>
      <c r="P34" s="235"/>
    </row>
    <row r="35" spans="1:16" s="233" customFormat="1" x14ac:dyDescent="0.2">
      <c r="A35" s="80" t="s">
        <v>62</v>
      </c>
      <c r="B35" s="81" t="s">
        <v>63</v>
      </c>
      <c r="C35" s="82"/>
      <c r="D35" s="69"/>
      <c r="E35" s="69"/>
      <c r="F35" s="69"/>
      <c r="G35" s="69"/>
      <c r="H35" s="69"/>
      <c r="I35" s="69"/>
      <c r="M35" s="235"/>
      <c r="N35" s="235"/>
      <c r="O35" s="235"/>
      <c r="P35" s="235"/>
    </row>
    <row r="36" spans="1:16" s="233" customFormat="1" ht="15.75" thickBot="1" x14ac:dyDescent="0.25">
      <c r="A36" s="80" t="s">
        <v>62</v>
      </c>
      <c r="B36" s="81" t="s">
        <v>64</v>
      </c>
      <c r="C36" s="82"/>
      <c r="D36" s="69"/>
      <c r="E36" s="69"/>
      <c r="F36" s="69"/>
      <c r="G36" s="69"/>
      <c r="H36" s="69"/>
      <c r="I36" s="69"/>
      <c r="M36" s="235"/>
      <c r="N36" s="235"/>
      <c r="O36" s="235"/>
      <c r="P36" s="235"/>
    </row>
    <row r="37" spans="1:16" s="233" customFormat="1" ht="16.5" thickBot="1" x14ac:dyDescent="0.3">
      <c r="A37" s="569" t="s">
        <v>65</v>
      </c>
      <c r="B37" s="570"/>
      <c r="C37" s="570"/>
      <c r="D37" s="570"/>
      <c r="E37" s="570"/>
      <c r="F37" s="570"/>
      <c r="G37" s="570"/>
      <c r="H37" s="570"/>
      <c r="I37" s="571"/>
      <c r="M37" s="235"/>
      <c r="N37" s="235"/>
      <c r="O37" s="235"/>
      <c r="P37" s="235"/>
    </row>
    <row r="38" spans="1:16" s="237" customFormat="1" ht="15.75" x14ac:dyDescent="0.25">
      <c r="A38" s="555" t="s">
        <v>7</v>
      </c>
      <c r="B38" s="555"/>
      <c r="C38" s="473" t="s">
        <v>8</v>
      </c>
      <c r="D38" s="473" t="s">
        <v>9</v>
      </c>
      <c r="E38" s="473" t="s">
        <v>10</v>
      </c>
      <c r="F38" s="473" t="s">
        <v>11</v>
      </c>
      <c r="G38" s="473" t="s">
        <v>12</v>
      </c>
      <c r="H38" s="501" t="s">
        <v>269</v>
      </c>
      <c r="I38" s="473" t="s">
        <v>13</v>
      </c>
      <c r="M38" s="238"/>
      <c r="N38" s="238"/>
      <c r="O38" s="238"/>
      <c r="P38" s="238"/>
    </row>
    <row r="39" spans="1:16" s="240" customFormat="1" x14ac:dyDescent="0.2">
      <c r="A39" s="80" t="s">
        <v>25</v>
      </c>
      <c r="B39" s="81" t="s">
        <v>66</v>
      </c>
      <c r="C39" s="103" t="s">
        <v>67</v>
      </c>
      <c r="D39" s="69"/>
      <c r="E39" s="69"/>
      <c r="F39" s="69"/>
      <c r="G39" s="69"/>
      <c r="H39" s="69"/>
      <c r="I39" s="69"/>
      <c r="M39" s="241"/>
      <c r="N39" s="241"/>
      <c r="O39" s="241"/>
      <c r="P39" s="241"/>
    </row>
    <row r="40" spans="1:16" s="240" customFormat="1" x14ac:dyDescent="0.2">
      <c r="A40" s="80" t="s">
        <v>68</v>
      </c>
      <c r="B40" s="81" t="s">
        <v>69</v>
      </c>
      <c r="C40" s="103" t="s">
        <v>70</v>
      </c>
      <c r="D40" s="69"/>
      <c r="E40" s="69"/>
      <c r="F40" s="69"/>
      <c r="G40" s="69"/>
      <c r="H40" s="69"/>
      <c r="I40" s="69"/>
      <c r="M40" s="241"/>
      <c r="N40" s="241"/>
      <c r="O40" s="241"/>
      <c r="P40" s="241"/>
    </row>
    <row r="41" spans="1:16" s="240" customFormat="1" x14ac:dyDescent="0.2">
      <c r="A41" s="80" t="s">
        <v>71</v>
      </c>
      <c r="B41" s="105" t="s">
        <v>72</v>
      </c>
      <c r="C41" s="103" t="s">
        <v>73</v>
      </c>
      <c r="D41" s="69"/>
      <c r="E41" s="69"/>
      <c r="F41" s="69"/>
      <c r="G41" s="69"/>
      <c r="H41" s="69"/>
      <c r="I41" s="69"/>
      <c r="M41" s="241"/>
      <c r="N41" s="241"/>
      <c r="O41" s="241"/>
      <c r="P41" s="241"/>
    </row>
    <row r="42" spans="1:16" s="233" customFormat="1" x14ac:dyDescent="0.2">
      <c r="A42" s="80" t="s">
        <v>74</v>
      </c>
      <c r="B42" s="81" t="s">
        <v>75</v>
      </c>
      <c r="C42" s="103" t="s">
        <v>76</v>
      </c>
      <c r="D42" s="69">
        <v>84298</v>
      </c>
      <c r="E42" s="69">
        <v>1100</v>
      </c>
      <c r="F42" s="69">
        <f t="shared" ref="F42:F43" si="9">(D42-E42)*0.125</f>
        <v>10399.75</v>
      </c>
      <c r="G42" s="69">
        <v>1718.71</v>
      </c>
      <c r="H42" s="69">
        <f>(D42-E42+F42+G42)*0.01</f>
        <v>953.16460000000006</v>
      </c>
      <c r="I42" s="69">
        <f>D42-E42+F42+H42+G42</f>
        <v>96269.62460000001</v>
      </c>
      <c r="M42" s="235"/>
      <c r="N42" s="235"/>
      <c r="O42" s="235"/>
      <c r="P42" s="235"/>
    </row>
    <row r="43" spans="1:16" s="86" customFormat="1" x14ac:dyDescent="0.2">
      <c r="A43" s="80" t="s">
        <v>74</v>
      </c>
      <c r="B43" s="81" t="s">
        <v>77</v>
      </c>
      <c r="C43" s="103" t="s">
        <v>42</v>
      </c>
      <c r="D43" s="69">
        <v>84943</v>
      </c>
      <c r="E43" s="69">
        <v>1100</v>
      </c>
      <c r="F43" s="69">
        <f t="shared" si="9"/>
        <v>10480.375</v>
      </c>
      <c r="G43" s="69">
        <v>1718.71</v>
      </c>
      <c r="H43" s="69">
        <f>(D43-E43+F43+G43)*0.01</f>
        <v>960.42085000000009</v>
      </c>
      <c r="I43" s="69">
        <f t="shared" ref="I43:I46" si="10">D43-E43+F43+H43+G43</f>
        <v>97002.505850000001</v>
      </c>
      <c r="M43" s="88"/>
      <c r="N43" s="88"/>
      <c r="O43" s="88"/>
      <c r="P43" s="88"/>
    </row>
    <row r="44" spans="1:16" s="233" customFormat="1" x14ac:dyDescent="0.2">
      <c r="A44" s="80" t="s">
        <v>78</v>
      </c>
      <c r="B44" s="81" t="s">
        <v>79</v>
      </c>
      <c r="C44" s="103" t="s">
        <v>42</v>
      </c>
      <c r="D44" s="69"/>
      <c r="E44" s="69"/>
      <c r="F44" s="69"/>
      <c r="G44" s="69"/>
      <c r="H44" s="69"/>
      <c r="I44" s="69"/>
      <c r="M44" s="235"/>
      <c r="N44" s="235"/>
      <c r="O44" s="235"/>
      <c r="P44" s="235"/>
    </row>
    <row r="45" spans="1:16" s="233" customFormat="1" x14ac:dyDescent="0.2">
      <c r="A45" s="80" t="s">
        <v>74</v>
      </c>
      <c r="B45" s="81" t="s">
        <v>80</v>
      </c>
      <c r="C45" s="103" t="s">
        <v>42</v>
      </c>
      <c r="D45" s="69"/>
      <c r="E45" s="69"/>
      <c r="F45" s="69"/>
      <c r="G45" s="69"/>
      <c r="H45" s="69"/>
      <c r="I45" s="69"/>
      <c r="M45" s="235"/>
      <c r="N45" s="235"/>
      <c r="O45" s="235"/>
      <c r="P45" s="235"/>
    </row>
    <row r="46" spans="1:16" s="233" customFormat="1" x14ac:dyDescent="0.2">
      <c r="A46" s="80" t="s">
        <v>81</v>
      </c>
      <c r="B46" s="81" t="s">
        <v>82</v>
      </c>
      <c r="C46" s="103" t="s">
        <v>83</v>
      </c>
      <c r="D46" s="69">
        <v>87353</v>
      </c>
      <c r="E46" s="69">
        <v>1100</v>
      </c>
      <c r="F46" s="69">
        <f>(D46-E46)*0.125</f>
        <v>10781.625</v>
      </c>
      <c r="G46" s="69">
        <v>1718.71</v>
      </c>
      <c r="H46" s="69">
        <f>(D46-E46+F46+G46)*0.01</f>
        <v>987.53335000000004</v>
      </c>
      <c r="I46" s="69">
        <f t="shared" si="10"/>
        <v>99740.868350000004</v>
      </c>
      <c r="M46" s="235"/>
      <c r="N46" s="235"/>
      <c r="O46" s="235"/>
      <c r="P46" s="235"/>
    </row>
    <row r="47" spans="1:16" s="233" customFormat="1" x14ac:dyDescent="0.2">
      <c r="A47" s="80" t="s">
        <v>90</v>
      </c>
      <c r="B47" s="81" t="s">
        <v>91</v>
      </c>
      <c r="C47" s="103" t="s">
        <v>92</v>
      </c>
      <c r="D47" s="69"/>
      <c r="E47" s="69"/>
      <c r="F47" s="69"/>
      <c r="G47" s="69"/>
      <c r="H47" s="69"/>
      <c r="I47" s="69"/>
      <c r="M47" s="235"/>
      <c r="N47" s="235"/>
      <c r="O47" s="235"/>
      <c r="P47" s="235"/>
    </row>
    <row r="48" spans="1:16" s="86" customFormat="1" x14ac:dyDescent="0.2">
      <c r="A48" s="80" t="s">
        <v>93</v>
      </c>
      <c r="B48" s="81" t="s">
        <v>94</v>
      </c>
      <c r="C48" s="106" t="s">
        <v>95</v>
      </c>
      <c r="D48" s="69">
        <v>86670</v>
      </c>
      <c r="E48" s="69">
        <v>1100</v>
      </c>
      <c r="F48" s="69">
        <f>(D48-E48)*0.125</f>
        <v>10696.25</v>
      </c>
      <c r="G48" s="69">
        <v>1718.71</v>
      </c>
      <c r="H48" s="69">
        <f>(D48-E48+F48+G48)*0.01</f>
        <v>979.84960000000012</v>
      </c>
      <c r="I48" s="69">
        <f>D48-E48+F48+H48+G48</f>
        <v>98964.809600000008</v>
      </c>
      <c r="M48" s="88"/>
      <c r="N48" s="88"/>
      <c r="O48" s="88"/>
      <c r="P48" s="88"/>
    </row>
    <row r="49" spans="1:16" s="86" customFormat="1" x14ac:dyDescent="0.2">
      <c r="A49" s="80" t="s">
        <v>93</v>
      </c>
      <c r="B49" s="81" t="s">
        <v>96</v>
      </c>
      <c r="C49" s="106" t="s">
        <v>97</v>
      </c>
      <c r="D49" s="69">
        <v>86670</v>
      </c>
      <c r="E49" s="154">
        <v>1100</v>
      </c>
      <c r="F49" s="69">
        <f>(D49-E49)*0.125</f>
        <v>10696.25</v>
      </c>
      <c r="G49" s="69">
        <v>1718.71</v>
      </c>
      <c r="H49" s="69">
        <f>(D49-E49+F49+G49)*0.01</f>
        <v>979.84960000000012</v>
      </c>
      <c r="I49" s="154">
        <f>D49-E49+F49+H49+G49</f>
        <v>98964.809600000008</v>
      </c>
      <c r="M49" s="88"/>
      <c r="N49" s="88"/>
      <c r="O49" s="88"/>
      <c r="P49" s="88"/>
    </row>
    <row r="50" spans="1:16" s="233" customFormat="1" x14ac:dyDescent="0.2">
      <c r="A50" s="80" t="s">
        <v>98</v>
      </c>
      <c r="B50" s="81" t="s">
        <v>99</v>
      </c>
      <c r="C50" s="106" t="s">
        <v>100</v>
      </c>
      <c r="D50" s="69"/>
      <c r="E50" s="69"/>
      <c r="F50" s="69"/>
      <c r="G50" s="69"/>
      <c r="H50" s="69"/>
      <c r="I50" s="69"/>
      <c r="M50" s="235"/>
      <c r="N50" s="235"/>
      <c r="O50" s="235"/>
      <c r="P50" s="235"/>
    </row>
    <row r="51" spans="1:16" s="233" customFormat="1" x14ac:dyDescent="0.2">
      <c r="A51" s="80" t="s">
        <v>98</v>
      </c>
      <c r="B51" s="81" t="s">
        <v>101</v>
      </c>
      <c r="C51" s="106" t="s">
        <v>100</v>
      </c>
      <c r="D51" s="69"/>
      <c r="E51" s="69"/>
      <c r="F51" s="69"/>
      <c r="G51" s="69"/>
      <c r="H51" s="69"/>
      <c r="I51" s="69"/>
      <c r="M51" s="235"/>
      <c r="N51" s="235"/>
      <c r="O51" s="235"/>
      <c r="P51" s="235"/>
    </row>
    <row r="52" spans="1:16" s="233" customFormat="1" x14ac:dyDescent="0.2">
      <c r="A52" s="80" t="s">
        <v>104</v>
      </c>
      <c r="B52" s="81" t="s">
        <v>105</v>
      </c>
      <c r="C52" s="106" t="s">
        <v>106</v>
      </c>
      <c r="D52" s="69"/>
      <c r="E52" s="69"/>
      <c r="F52" s="69"/>
      <c r="G52" s="69"/>
      <c r="H52" s="69"/>
      <c r="I52" s="69"/>
      <c r="M52" s="235"/>
      <c r="N52" s="235"/>
      <c r="O52" s="235"/>
      <c r="P52" s="235"/>
    </row>
    <row r="53" spans="1:16" s="233" customFormat="1" x14ac:dyDescent="0.2">
      <c r="A53" s="80" t="s">
        <v>107</v>
      </c>
      <c r="B53" s="81" t="s">
        <v>108</v>
      </c>
      <c r="C53" s="106" t="s">
        <v>109</v>
      </c>
      <c r="D53" s="154"/>
      <c r="E53" s="154"/>
      <c r="F53" s="69"/>
      <c r="G53" s="69"/>
      <c r="H53" s="154"/>
      <c r="I53" s="154"/>
      <c r="M53" s="235"/>
      <c r="N53" s="235"/>
      <c r="O53" s="235"/>
      <c r="P53" s="235"/>
    </row>
    <row r="54" spans="1:16" s="233" customFormat="1" x14ac:dyDescent="0.2">
      <c r="A54" s="80" t="s">
        <v>107</v>
      </c>
      <c r="B54" s="81" t="s">
        <v>110</v>
      </c>
      <c r="C54" s="82" t="s">
        <v>97</v>
      </c>
      <c r="D54" s="69"/>
      <c r="E54" s="154"/>
      <c r="F54" s="69"/>
      <c r="G54" s="69"/>
      <c r="H54" s="154"/>
      <c r="I54" s="154"/>
      <c r="M54" s="235"/>
      <c r="N54" s="235"/>
      <c r="O54" s="235"/>
      <c r="P54" s="235"/>
    </row>
    <row r="55" spans="1:16" s="237" customFormat="1" x14ac:dyDescent="0.2">
      <c r="A55" s="80" t="s">
        <v>98</v>
      </c>
      <c r="B55" s="81" t="s">
        <v>102</v>
      </c>
      <c r="C55" s="106" t="s">
        <v>103</v>
      </c>
      <c r="D55" s="69"/>
      <c r="E55" s="69"/>
      <c r="F55" s="69"/>
      <c r="G55" s="69"/>
      <c r="H55" s="69"/>
      <c r="I55" s="69"/>
      <c r="M55" s="238"/>
      <c r="N55" s="238"/>
      <c r="O55" s="238"/>
      <c r="P55" s="238"/>
    </row>
    <row r="56" spans="1:16" s="233" customFormat="1" x14ac:dyDescent="0.2">
      <c r="A56" s="80" t="s">
        <v>84</v>
      </c>
      <c r="B56" s="81" t="s">
        <v>85</v>
      </c>
      <c r="C56" s="103" t="s">
        <v>86</v>
      </c>
      <c r="D56" s="69"/>
      <c r="E56" s="69"/>
      <c r="F56" s="69"/>
      <c r="G56" s="69"/>
      <c r="H56" s="69"/>
      <c r="I56" s="69"/>
      <c r="M56" s="235"/>
      <c r="N56" s="235"/>
      <c r="O56" s="235"/>
      <c r="P56" s="235"/>
    </row>
    <row r="57" spans="1:16" s="86" customFormat="1" x14ac:dyDescent="0.2">
      <c r="A57" s="80" t="s">
        <v>87</v>
      </c>
      <c r="B57" s="81" t="s">
        <v>88</v>
      </c>
      <c r="C57" s="103" t="s">
        <v>89</v>
      </c>
      <c r="D57" s="419"/>
      <c r="E57" s="69"/>
      <c r="F57" s="69"/>
      <c r="G57" s="69"/>
      <c r="H57" s="69"/>
      <c r="I57" s="69"/>
    </row>
    <row r="58" spans="1:16" s="233" customFormat="1" x14ac:dyDescent="0.2">
      <c r="A58" s="80" t="s">
        <v>62</v>
      </c>
      <c r="B58" s="81" t="s">
        <v>111</v>
      </c>
      <c r="C58" s="107"/>
      <c r="D58" s="69"/>
      <c r="E58" s="69"/>
      <c r="F58" s="69"/>
      <c r="G58" s="69"/>
      <c r="H58" s="69"/>
      <c r="I58" s="69"/>
      <c r="M58" s="235"/>
      <c r="N58" s="235"/>
      <c r="O58" s="235"/>
      <c r="P58" s="235"/>
    </row>
    <row r="59" spans="1:16" s="233" customFormat="1" x14ac:dyDescent="0.2">
      <c r="A59" s="80" t="s">
        <v>62</v>
      </c>
      <c r="B59" s="81" t="s">
        <v>112</v>
      </c>
      <c r="C59" s="107"/>
      <c r="D59" s="69"/>
      <c r="E59" s="69"/>
      <c r="F59" s="69"/>
      <c r="G59" s="69"/>
      <c r="H59" s="69"/>
      <c r="I59" s="69"/>
      <c r="M59" s="235"/>
      <c r="N59" s="235"/>
      <c r="O59" s="235"/>
      <c r="P59" s="235"/>
    </row>
    <row r="60" spans="1:16" s="233" customFormat="1" x14ac:dyDescent="0.2">
      <c r="A60" s="80" t="s">
        <v>62</v>
      </c>
      <c r="B60" s="81" t="s">
        <v>114</v>
      </c>
      <c r="C60" s="107"/>
      <c r="D60" s="69"/>
      <c r="E60" s="69"/>
      <c r="F60" s="69"/>
      <c r="G60" s="69"/>
      <c r="H60" s="69"/>
      <c r="I60" s="69"/>
      <c r="M60" s="234"/>
      <c r="N60" s="234"/>
      <c r="O60" s="234"/>
      <c r="P60" s="234"/>
    </row>
    <row r="61" spans="1:16" s="233" customFormat="1" x14ac:dyDescent="0.2">
      <c r="A61" s="80" t="s">
        <v>62</v>
      </c>
      <c r="B61" s="81" t="s">
        <v>113</v>
      </c>
      <c r="C61" s="107"/>
      <c r="D61" s="69"/>
      <c r="E61" s="69"/>
      <c r="F61" s="69"/>
      <c r="G61" s="69"/>
      <c r="H61" s="69"/>
      <c r="I61" s="69"/>
      <c r="M61" s="234"/>
      <c r="N61" s="234"/>
      <c r="O61" s="234"/>
      <c r="P61" s="234"/>
    </row>
    <row r="62" spans="1:16" s="233" customFormat="1" x14ac:dyDescent="0.2">
      <c r="A62" s="80" t="s">
        <v>62</v>
      </c>
      <c r="B62" s="81" t="s">
        <v>115</v>
      </c>
      <c r="C62" s="107"/>
      <c r="D62" s="69"/>
      <c r="E62" s="69"/>
      <c r="F62" s="69"/>
      <c r="G62" s="69"/>
      <c r="H62" s="69"/>
      <c r="I62" s="69"/>
      <c r="M62" s="234"/>
      <c r="N62" s="234"/>
      <c r="O62" s="234"/>
      <c r="P62" s="234"/>
    </row>
    <row r="63" spans="1:16" s="233" customFormat="1" ht="15.75" thickBot="1" x14ac:dyDescent="0.25">
      <c r="A63" s="108" t="s">
        <v>62</v>
      </c>
      <c r="B63" s="109" t="s">
        <v>116</v>
      </c>
      <c r="C63" s="107"/>
      <c r="D63" s="69"/>
      <c r="E63" s="69"/>
      <c r="F63" s="69"/>
      <c r="G63" s="69"/>
      <c r="H63" s="69"/>
      <c r="I63" s="69"/>
      <c r="M63" s="234"/>
      <c r="N63" s="234"/>
      <c r="O63" s="234"/>
      <c r="P63" s="234"/>
    </row>
    <row r="64" spans="1:16" s="233" customFormat="1" ht="16.5" thickBot="1" x14ac:dyDescent="0.3">
      <c r="A64" s="569" t="s">
        <v>117</v>
      </c>
      <c r="B64" s="570"/>
      <c r="C64" s="570"/>
      <c r="D64" s="570"/>
      <c r="E64" s="570"/>
      <c r="F64" s="570"/>
      <c r="G64" s="570"/>
      <c r="H64" s="570"/>
      <c r="I64" s="571"/>
      <c r="M64" s="235"/>
      <c r="N64" s="235"/>
      <c r="O64" s="235"/>
      <c r="P64" s="235"/>
    </row>
    <row r="65" spans="1:16" s="233" customFormat="1" ht="15.75" x14ac:dyDescent="0.25">
      <c r="A65" s="555" t="s">
        <v>7</v>
      </c>
      <c r="B65" s="555"/>
      <c r="C65" s="473" t="s">
        <v>8</v>
      </c>
      <c r="D65" s="473" t="s">
        <v>9</v>
      </c>
      <c r="E65" s="473" t="s">
        <v>10</v>
      </c>
      <c r="F65" s="473" t="s">
        <v>11</v>
      </c>
      <c r="G65" s="473" t="s">
        <v>12</v>
      </c>
      <c r="H65" s="501" t="s">
        <v>269</v>
      </c>
      <c r="I65" s="473" t="s">
        <v>13</v>
      </c>
      <c r="M65" s="235"/>
      <c r="N65" s="235"/>
      <c r="O65" s="235"/>
      <c r="P65" s="235"/>
    </row>
    <row r="66" spans="1:16" s="233" customFormat="1" x14ac:dyDescent="0.2">
      <c r="A66" s="119" t="s">
        <v>123</v>
      </c>
      <c r="B66" s="120" t="s">
        <v>124</v>
      </c>
      <c r="C66" s="82" t="s">
        <v>67</v>
      </c>
      <c r="D66" s="419">
        <v>90544</v>
      </c>
      <c r="E66" s="69">
        <v>1100</v>
      </c>
      <c r="F66" s="69">
        <f>(D66-E66)*0.125</f>
        <v>11180.5</v>
      </c>
      <c r="G66" s="69">
        <v>1718.71</v>
      </c>
      <c r="H66" s="69">
        <f>(D66-E66+F66+G66)*0.01</f>
        <v>1023.4321000000001</v>
      </c>
      <c r="I66" s="69">
        <f>D66-E66+F66+H66+G66</f>
        <v>103366.64210000001</v>
      </c>
      <c r="M66" s="235"/>
      <c r="N66" s="235"/>
      <c r="O66" s="235"/>
      <c r="P66" s="235"/>
    </row>
    <row r="67" spans="1:16" s="233" customFormat="1" x14ac:dyDescent="0.2">
      <c r="A67" s="119" t="s">
        <v>123</v>
      </c>
      <c r="B67" s="120" t="s">
        <v>125</v>
      </c>
      <c r="C67" s="82" t="s">
        <v>126</v>
      </c>
      <c r="D67" s="419">
        <v>90674</v>
      </c>
      <c r="E67" s="69">
        <v>1100</v>
      </c>
      <c r="F67" s="69">
        <f t="shared" ref="F67:F69" si="11">(D67-E67)*0.125</f>
        <v>11196.75</v>
      </c>
      <c r="G67" s="69">
        <v>1718.71</v>
      </c>
      <c r="H67" s="69">
        <f>(D67-E67+F67+G67)*0.01</f>
        <v>1024.8946000000001</v>
      </c>
      <c r="I67" s="69">
        <f t="shared" ref="I67:I69" si="12">D67-E67+F67+H67+G67</f>
        <v>103514.35460000001</v>
      </c>
      <c r="M67" s="235"/>
      <c r="N67" s="235"/>
      <c r="O67" s="235"/>
      <c r="P67" s="235"/>
    </row>
    <row r="68" spans="1:16" s="240" customFormat="1" x14ac:dyDescent="0.2">
      <c r="A68" s="119" t="s">
        <v>123</v>
      </c>
      <c r="B68" s="120" t="s">
        <v>127</v>
      </c>
      <c r="C68" s="82" t="s">
        <v>126</v>
      </c>
      <c r="D68" s="419">
        <v>91169</v>
      </c>
      <c r="E68" s="69">
        <v>1100</v>
      </c>
      <c r="F68" s="69">
        <f t="shared" si="11"/>
        <v>11258.625</v>
      </c>
      <c r="G68" s="69">
        <v>1718.71</v>
      </c>
      <c r="H68" s="69">
        <f>(D68-E68+F68+G68)*0.01</f>
        <v>1030.46335</v>
      </c>
      <c r="I68" s="69">
        <f t="shared" si="12"/>
        <v>104076.79835000001</v>
      </c>
      <c r="J68" s="86"/>
      <c r="M68" s="241"/>
      <c r="N68" s="241"/>
      <c r="O68" s="241"/>
      <c r="P68" s="241"/>
    </row>
    <row r="69" spans="1:16" s="240" customFormat="1" x14ac:dyDescent="0.2">
      <c r="A69" s="119" t="s">
        <v>128</v>
      </c>
      <c r="B69" s="120" t="s">
        <v>129</v>
      </c>
      <c r="C69" s="82" t="s">
        <v>130</v>
      </c>
      <c r="D69" s="419">
        <v>93109</v>
      </c>
      <c r="E69" s="69">
        <v>1100</v>
      </c>
      <c r="F69" s="69">
        <f t="shared" si="11"/>
        <v>11501.125</v>
      </c>
      <c r="G69" s="69">
        <v>1718.71</v>
      </c>
      <c r="H69" s="69">
        <f>(D69-E69+F69+G69)*0.01</f>
        <v>1052.28835</v>
      </c>
      <c r="I69" s="69">
        <f t="shared" si="12"/>
        <v>106281.12335000001</v>
      </c>
      <c r="M69" s="241"/>
      <c r="N69" s="241"/>
      <c r="O69" s="241"/>
      <c r="P69" s="241"/>
    </row>
    <row r="70" spans="1:16" s="240" customFormat="1" x14ac:dyDescent="0.2">
      <c r="A70" s="119" t="s">
        <v>131</v>
      </c>
      <c r="B70" s="120" t="s">
        <v>132</v>
      </c>
      <c r="C70" s="82" t="s">
        <v>133</v>
      </c>
      <c r="D70" s="419"/>
      <c r="E70" s="69"/>
      <c r="F70" s="69"/>
      <c r="G70" s="69"/>
      <c r="H70" s="69"/>
      <c r="I70" s="69"/>
      <c r="M70" s="241"/>
      <c r="N70" s="241"/>
      <c r="O70" s="241"/>
      <c r="P70" s="241"/>
    </row>
    <row r="71" spans="1:16" s="250" customFormat="1" x14ac:dyDescent="0.2">
      <c r="A71" s="119" t="s">
        <v>131</v>
      </c>
      <c r="B71" s="120" t="s">
        <v>134</v>
      </c>
      <c r="C71" s="82" t="s">
        <v>133</v>
      </c>
      <c r="D71" s="419"/>
      <c r="E71" s="69"/>
      <c r="F71" s="69"/>
      <c r="G71" s="69"/>
      <c r="H71" s="69"/>
      <c r="I71" s="69"/>
      <c r="M71" s="251"/>
      <c r="N71" s="251"/>
      <c r="O71" s="251"/>
      <c r="P71" s="251"/>
    </row>
    <row r="72" spans="1:16" s="86" customFormat="1" x14ac:dyDescent="0.2">
      <c r="A72" s="119" t="s">
        <v>118</v>
      </c>
      <c r="B72" s="120" t="s">
        <v>119</v>
      </c>
      <c r="C72" s="82" t="s">
        <v>120</v>
      </c>
      <c r="D72" s="419"/>
      <c r="E72" s="69"/>
      <c r="F72" s="69"/>
      <c r="G72" s="69"/>
      <c r="H72" s="69"/>
      <c r="I72" s="69"/>
      <c r="J72" s="240"/>
      <c r="M72" s="88"/>
      <c r="N72" s="88"/>
      <c r="O72" s="88"/>
      <c r="P72" s="88"/>
    </row>
    <row r="73" spans="1:16" s="86" customFormat="1" x14ac:dyDescent="0.2">
      <c r="A73" s="121" t="s">
        <v>118</v>
      </c>
      <c r="B73" s="122" t="s">
        <v>121</v>
      </c>
      <c r="C73" s="82" t="s">
        <v>122</v>
      </c>
      <c r="D73" s="419"/>
      <c r="E73" s="69"/>
      <c r="F73" s="69"/>
      <c r="G73" s="69"/>
      <c r="H73" s="69"/>
      <c r="I73" s="69"/>
      <c r="J73" s="240"/>
      <c r="M73" s="88"/>
      <c r="N73" s="88"/>
      <c r="O73" s="88"/>
      <c r="P73" s="88"/>
    </row>
    <row r="74" spans="1:16" s="233" customFormat="1" x14ac:dyDescent="0.2">
      <c r="A74" s="80" t="s">
        <v>62</v>
      </c>
      <c r="B74" s="81" t="s">
        <v>135</v>
      </c>
      <c r="C74" s="107"/>
      <c r="D74" s="69"/>
      <c r="E74" s="69"/>
      <c r="F74" s="69"/>
      <c r="G74" s="69"/>
      <c r="H74" s="69"/>
      <c r="I74" s="69"/>
      <c r="J74" s="86"/>
      <c r="M74" s="235"/>
      <c r="N74" s="235"/>
      <c r="O74" s="235"/>
      <c r="P74" s="235"/>
    </row>
    <row r="75" spans="1:16" s="233" customFormat="1" x14ac:dyDescent="0.2">
      <c r="A75" s="80" t="s">
        <v>62</v>
      </c>
      <c r="B75" s="81" t="s">
        <v>136</v>
      </c>
      <c r="C75" s="107"/>
      <c r="D75" s="69"/>
      <c r="E75" s="69"/>
      <c r="F75" s="69"/>
      <c r="G75" s="69"/>
      <c r="H75" s="69"/>
      <c r="I75" s="69"/>
      <c r="M75" s="235"/>
      <c r="N75" s="235"/>
      <c r="O75" s="235"/>
      <c r="P75" s="235"/>
    </row>
    <row r="76" spans="1:16" s="233" customFormat="1" ht="15.75" thickBot="1" x14ac:dyDescent="0.25">
      <c r="A76" s="108" t="s">
        <v>62</v>
      </c>
      <c r="B76" s="109" t="s">
        <v>137</v>
      </c>
      <c r="C76" s="110"/>
      <c r="D76" s="69"/>
      <c r="E76" s="69"/>
      <c r="F76" s="69"/>
      <c r="G76" s="69"/>
      <c r="H76" s="69"/>
      <c r="I76" s="69"/>
      <c r="M76" s="235"/>
      <c r="N76" s="235"/>
      <c r="O76" s="235"/>
      <c r="P76" s="235"/>
    </row>
    <row r="77" spans="1:16" s="233" customFormat="1" ht="16.5" thickBot="1" x14ac:dyDescent="0.3">
      <c r="A77" s="556" t="s">
        <v>138</v>
      </c>
      <c r="B77" s="557"/>
      <c r="C77" s="557"/>
      <c r="D77" s="557"/>
      <c r="E77" s="558"/>
      <c r="F77" s="157"/>
      <c r="G77" s="157"/>
      <c r="H77" s="157"/>
      <c r="I77" s="157"/>
      <c r="M77" s="235"/>
      <c r="N77" s="235"/>
      <c r="O77" s="235"/>
      <c r="P77" s="235"/>
    </row>
    <row r="78" spans="1:16" s="233" customFormat="1" ht="13.5" thickBot="1" x14ac:dyDescent="0.25">
      <c r="A78" s="601" t="s">
        <v>139</v>
      </c>
      <c r="B78" s="602"/>
      <c r="C78" s="240"/>
      <c r="D78" s="603" t="s">
        <v>140</v>
      </c>
      <c r="E78" s="604"/>
      <c r="F78" s="255"/>
      <c r="G78" s="255" t="s">
        <v>217</v>
      </c>
      <c r="H78" s="255"/>
      <c r="I78" s="255"/>
      <c r="M78" s="235"/>
      <c r="N78" s="235"/>
      <c r="O78" s="235"/>
      <c r="P78" s="235"/>
    </row>
    <row r="79" spans="1:16" s="233" customFormat="1" ht="12.75" x14ac:dyDescent="0.2">
      <c r="A79" s="256" t="s">
        <v>141</v>
      </c>
      <c r="B79" s="257" t="s">
        <v>142</v>
      </c>
      <c r="C79" s="250"/>
      <c r="D79" s="258" t="s">
        <v>141</v>
      </c>
      <c r="E79" s="258" t="s">
        <v>142</v>
      </c>
      <c r="F79" s="255"/>
      <c r="G79" s="255" t="s">
        <v>246</v>
      </c>
      <c r="H79" s="255"/>
      <c r="I79" s="255"/>
      <c r="M79" s="235"/>
      <c r="N79" s="235"/>
      <c r="O79" s="235"/>
      <c r="P79" s="235"/>
    </row>
    <row r="80" spans="1:16" s="233" customFormat="1" ht="12.75" x14ac:dyDescent="0.2">
      <c r="A80" s="259" t="s">
        <v>143</v>
      </c>
      <c r="B80" s="260">
        <v>300</v>
      </c>
      <c r="C80" s="250"/>
      <c r="D80" s="245" t="s">
        <v>144</v>
      </c>
      <c r="E80" s="261">
        <v>300</v>
      </c>
      <c r="F80" s="255"/>
      <c r="G80" s="255"/>
      <c r="H80" s="255"/>
      <c r="I80" s="255"/>
      <c r="M80" s="235"/>
      <c r="N80" s="235"/>
      <c r="O80" s="235"/>
      <c r="P80" s="235"/>
    </row>
    <row r="81" spans="1:16" s="233" customFormat="1" ht="12.75" x14ac:dyDescent="0.2">
      <c r="A81" s="259" t="s">
        <v>145</v>
      </c>
      <c r="B81" s="260">
        <v>400</v>
      </c>
      <c r="C81" s="250"/>
      <c r="D81" s="245" t="s">
        <v>146</v>
      </c>
      <c r="E81" s="261">
        <v>400</v>
      </c>
      <c r="F81" s="255"/>
      <c r="G81" s="255"/>
      <c r="H81" s="255"/>
      <c r="I81" s="255"/>
      <c r="M81" s="235"/>
      <c r="N81" s="235"/>
      <c r="O81" s="235"/>
      <c r="P81" s="235"/>
    </row>
    <row r="82" spans="1:16" s="233" customFormat="1" ht="12.75" x14ac:dyDescent="0.2">
      <c r="A82" s="259" t="s">
        <v>147</v>
      </c>
      <c r="B82" s="260">
        <v>500</v>
      </c>
      <c r="C82" s="250"/>
      <c r="D82" s="245" t="s">
        <v>148</v>
      </c>
      <c r="E82" s="261">
        <v>500</v>
      </c>
      <c r="F82" s="255"/>
      <c r="G82" s="255"/>
      <c r="H82" s="255"/>
      <c r="I82" s="255"/>
      <c r="M82" s="235"/>
      <c r="N82" s="235"/>
      <c r="O82" s="235"/>
      <c r="P82" s="235"/>
    </row>
    <row r="83" spans="1:16" s="233" customFormat="1" ht="12.75" x14ac:dyDescent="0.2">
      <c r="A83" s="259" t="s">
        <v>149</v>
      </c>
      <c r="B83" s="260">
        <v>600</v>
      </c>
      <c r="C83" s="250"/>
      <c r="D83" s="245" t="s">
        <v>150</v>
      </c>
      <c r="E83" s="261">
        <v>600</v>
      </c>
      <c r="F83" s="255"/>
      <c r="G83" s="255"/>
      <c r="H83" s="255"/>
      <c r="I83" s="255"/>
    </row>
    <row r="84" spans="1:16" s="233" customFormat="1" ht="12.75" x14ac:dyDescent="0.2">
      <c r="A84" s="259" t="s">
        <v>151</v>
      </c>
      <c r="B84" s="260">
        <v>700</v>
      </c>
      <c r="C84" s="250"/>
      <c r="D84" s="245" t="s">
        <v>152</v>
      </c>
      <c r="E84" s="261">
        <v>700</v>
      </c>
      <c r="F84" s="255"/>
      <c r="G84" s="255"/>
      <c r="H84" s="255"/>
      <c r="I84" s="255"/>
    </row>
    <row r="85" spans="1:16" s="233" customFormat="1" ht="12.75" x14ac:dyDescent="0.2">
      <c r="A85" s="259" t="s">
        <v>153</v>
      </c>
      <c r="B85" s="260">
        <v>800</v>
      </c>
      <c r="C85" s="250"/>
      <c r="D85" s="245" t="s">
        <v>154</v>
      </c>
      <c r="E85" s="261">
        <v>750</v>
      </c>
      <c r="F85" s="255"/>
      <c r="G85" s="255"/>
      <c r="H85" s="255"/>
      <c r="I85" s="255"/>
    </row>
    <row r="86" spans="1:16" s="233" customFormat="1" ht="12.75" x14ac:dyDescent="0.2">
      <c r="A86" s="262" t="s">
        <v>155</v>
      </c>
      <c r="B86" s="263">
        <v>900</v>
      </c>
      <c r="C86" s="250"/>
      <c r="D86" s="245" t="s">
        <v>156</v>
      </c>
      <c r="E86" s="261">
        <v>800</v>
      </c>
      <c r="F86" s="255"/>
      <c r="G86" s="255"/>
      <c r="H86" s="255"/>
      <c r="I86" s="255"/>
    </row>
    <row r="87" spans="1:16" s="233" customFormat="1" ht="12.75" x14ac:dyDescent="0.2">
      <c r="A87" s="238" t="s">
        <v>226</v>
      </c>
      <c r="B87" s="264"/>
      <c r="C87" s="250"/>
      <c r="D87" s="251"/>
      <c r="E87" s="265"/>
      <c r="F87" s="255"/>
      <c r="G87" s="255"/>
      <c r="H87" s="255"/>
      <c r="I87" s="255"/>
    </row>
    <row r="88" spans="1:16" s="233" customFormat="1" ht="12.75" x14ac:dyDescent="0.2">
      <c r="A88" s="266" t="s">
        <v>158</v>
      </c>
      <c r="B88" s="267"/>
      <c r="C88" s="268"/>
      <c r="D88" s="268"/>
      <c r="E88" s="268"/>
      <c r="F88" s="268"/>
      <c r="G88" s="268"/>
      <c r="H88" s="268"/>
      <c r="I88" s="268"/>
    </row>
    <row r="89" spans="1:16" s="233" customFormat="1" ht="12.75" x14ac:dyDescent="0.2">
      <c r="A89" s="266" t="s">
        <v>159</v>
      </c>
      <c r="B89" s="267"/>
      <c r="C89" s="268"/>
      <c r="D89" s="268"/>
      <c r="E89" s="268"/>
      <c r="F89" s="268"/>
      <c r="G89" s="268"/>
      <c r="H89" s="268"/>
      <c r="I89" s="268"/>
    </row>
    <row r="90" spans="1:16" s="216" customFormat="1" ht="15.75" x14ac:dyDescent="0.25">
      <c r="B90" s="217"/>
      <c r="C90" s="175"/>
      <c r="D90" s="175"/>
      <c r="E90" s="175"/>
      <c r="F90" s="175"/>
      <c r="G90" s="175"/>
      <c r="H90" s="175"/>
      <c r="I90" s="175"/>
    </row>
    <row r="91" spans="1:16" s="84" customFormat="1" x14ac:dyDescent="0.25">
      <c r="B91" s="176"/>
      <c r="C91" s="177"/>
      <c r="D91" s="177"/>
      <c r="E91" s="177"/>
      <c r="F91" s="177"/>
      <c r="G91" s="177"/>
      <c r="H91" s="177"/>
      <c r="I91" s="177"/>
    </row>
    <row r="92" spans="1:16" s="84" customFormat="1" x14ac:dyDescent="0.25">
      <c r="B92" s="176"/>
      <c r="C92" s="177"/>
      <c r="D92" s="177"/>
      <c r="E92" s="177"/>
      <c r="F92" s="177"/>
      <c r="G92" s="177"/>
      <c r="H92" s="177"/>
      <c r="I92" s="177"/>
    </row>
    <row r="93" spans="1:16" s="84" customFormat="1" x14ac:dyDescent="0.25">
      <c r="B93" s="176"/>
      <c r="C93" s="177"/>
      <c r="D93" s="177"/>
      <c r="E93" s="177"/>
      <c r="F93" s="177"/>
      <c r="G93" s="177"/>
      <c r="H93" s="177"/>
      <c r="I93" s="177"/>
    </row>
    <row r="94" spans="1:16" s="84" customFormat="1" x14ac:dyDescent="0.25">
      <c r="B94" s="176"/>
      <c r="C94" s="177"/>
      <c r="D94" s="177"/>
      <c r="E94" s="177"/>
      <c r="F94" s="177"/>
      <c r="G94" s="177"/>
      <c r="H94" s="177"/>
      <c r="I94" s="177"/>
    </row>
    <row r="95" spans="1:16" s="84" customFormat="1" x14ac:dyDescent="0.25">
      <c r="B95" s="176"/>
      <c r="C95" s="177"/>
      <c r="D95" s="177"/>
      <c r="E95" s="177"/>
      <c r="F95" s="177"/>
      <c r="G95" s="177"/>
      <c r="H95" s="177"/>
      <c r="I95" s="177"/>
    </row>
    <row r="101" spans="1:9" x14ac:dyDescent="0.25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7">
    <mergeCell ref="A1:A4"/>
    <mergeCell ref="B1:H1"/>
    <mergeCell ref="I1:I4"/>
    <mergeCell ref="B2:H2"/>
    <mergeCell ref="B3:H3"/>
    <mergeCell ref="B4:H4"/>
    <mergeCell ref="B5:H5"/>
    <mergeCell ref="A65:B65"/>
    <mergeCell ref="A77:E77"/>
    <mergeCell ref="A78:B78"/>
    <mergeCell ref="D78:E78"/>
    <mergeCell ref="A6:H7"/>
    <mergeCell ref="A8:I8"/>
    <mergeCell ref="A9:B9"/>
    <mergeCell ref="A37:I37"/>
    <mergeCell ref="A38:B38"/>
    <mergeCell ref="A64:I64"/>
  </mergeCells>
  <pageMargins left="0.25" right="0.25" top="0.75" bottom="0.75" header="0.3" footer="0.3"/>
  <pageSetup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4"/>
  <sheetViews>
    <sheetView topLeftCell="A46" workbookViewId="0">
      <selection activeCell="A80" sqref="A80:E80"/>
    </sheetView>
  </sheetViews>
  <sheetFormatPr defaultColWidth="14.85546875" defaultRowHeight="15.75" x14ac:dyDescent="0.25"/>
  <cols>
    <col min="1" max="1" width="25.85546875" customWidth="1"/>
    <col min="2" max="2" width="17.7109375" style="1" customWidth="1"/>
    <col min="3" max="6" width="17.7109375" style="2" customWidth="1"/>
    <col min="7" max="7" width="17.7109375" style="62" customWidth="1"/>
    <col min="8" max="9" width="17.7109375" style="2" customWidth="1"/>
  </cols>
  <sheetData>
    <row r="1" spans="1:16" ht="49.5" customHeight="1" x14ac:dyDescent="0.6">
      <c r="A1" s="536"/>
      <c r="B1" s="578" t="s">
        <v>0</v>
      </c>
      <c r="C1" s="578"/>
      <c r="D1" s="578"/>
      <c r="E1" s="578"/>
      <c r="F1" s="578"/>
      <c r="G1" s="578"/>
      <c r="H1" s="578"/>
      <c r="I1" s="536"/>
    </row>
    <row r="2" spans="1:16" x14ac:dyDescent="0.25">
      <c r="A2" s="536"/>
      <c r="B2" s="581" t="s">
        <v>230</v>
      </c>
      <c r="C2" s="581"/>
      <c r="D2" s="581"/>
      <c r="E2" s="581"/>
      <c r="F2" s="581"/>
      <c r="G2" s="581"/>
      <c r="H2" s="581"/>
      <c r="I2" s="536"/>
    </row>
    <row r="3" spans="1:16" ht="15" x14ac:dyDescent="0.25">
      <c r="A3" s="536"/>
      <c r="B3" s="615" t="s">
        <v>228</v>
      </c>
      <c r="C3" s="615"/>
      <c r="D3" s="615"/>
      <c r="E3" s="615"/>
      <c r="F3" s="615"/>
      <c r="G3" s="615"/>
      <c r="H3" s="615"/>
      <c r="I3" s="536"/>
    </row>
    <row r="4" spans="1:16" x14ac:dyDescent="0.25">
      <c r="A4" s="536"/>
      <c r="B4" s="581" t="s">
        <v>232</v>
      </c>
      <c r="C4" s="581"/>
      <c r="D4" s="581"/>
      <c r="E4" s="581"/>
      <c r="F4" s="581"/>
      <c r="G4" s="581"/>
      <c r="H4" s="581"/>
      <c r="I4" s="536"/>
    </row>
    <row r="5" spans="1:16" ht="16.5" thickBot="1" x14ac:dyDescent="0.3"/>
    <row r="6" spans="1:16" ht="15" x14ac:dyDescent="0.25">
      <c r="A6" s="561" t="s">
        <v>160</v>
      </c>
      <c r="B6" s="582"/>
      <c r="C6" s="582"/>
      <c r="D6" s="582"/>
      <c r="E6" s="582"/>
      <c r="F6" s="582"/>
      <c r="G6" s="582"/>
      <c r="H6" s="583"/>
      <c r="I6" s="14" t="s">
        <v>176</v>
      </c>
    </row>
    <row r="7" spans="1:16" thickBot="1" x14ac:dyDescent="0.3">
      <c r="A7" s="563"/>
      <c r="B7" s="564"/>
      <c r="C7" s="564"/>
      <c r="D7" s="564"/>
      <c r="E7" s="564"/>
      <c r="F7" s="564"/>
      <c r="G7" s="564"/>
      <c r="H7" s="584"/>
      <c r="I7" s="4">
        <v>42887</v>
      </c>
    </row>
    <row r="8" spans="1:16" ht="21" thickBot="1" x14ac:dyDescent="0.35">
      <c r="A8" s="565" t="s">
        <v>6</v>
      </c>
      <c r="B8" s="566"/>
      <c r="C8" s="566"/>
      <c r="D8" s="566"/>
      <c r="E8" s="566"/>
      <c r="F8" s="566"/>
      <c r="G8" s="566"/>
      <c r="H8" s="566"/>
      <c r="I8" s="614"/>
    </row>
    <row r="9" spans="1:16" s="54" customFormat="1" x14ac:dyDescent="0.25">
      <c r="A9" s="606" t="s">
        <v>7</v>
      </c>
      <c r="B9" s="606"/>
      <c r="C9" s="25" t="s">
        <v>8</v>
      </c>
      <c r="D9" s="25" t="s">
        <v>9</v>
      </c>
      <c r="E9" s="25" t="s">
        <v>10</v>
      </c>
      <c r="F9" s="25" t="s">
        <v>11</v>
      </c>
      <c r="G9" s="70" t="s">
        <v>12</v>
      </c>
      <c r="H9" s="501" t="s">
        <v>269</v>
      </c>
      <c r="I9" s="25" t="s">
        <v>13</v>
      </c>
    </row>
    <row r="10" spans="1:16" s="216" customFormat="1" x14ac:dyDescent="0.25">
      <c r="A10" s="80" t="s">
        <v>14</v>
      </c>
      <c r="B10" s="81" t="s">
        <v>15</v>
      </c>
      <c r="C10" s="82" t="s">
        <v>16</v>
      </c>
      <c r="D10" s="69">
        <v>80028</v>
      </c>
      <c r="E10" s="69">
        <v>1100</v>
      </c>
      <c r="F10" s="69">
        <f t="shared" ref="F10:F16" si="0">(D10-E10)*0.125</f>
        <v>9866</v>
      </c>
      <c r="G10" s="69">
        <v>1515.56</v>
      </c>
      <c r="H10" s="69">
        <f>(D10-E10+F10+G10)*0.01</f>
        <v>903.09559999999999</v>
      </c>
      <c r="I10" s="69">
        <f t="shared" ref="I10:I16" si="1">D10-E10+F10+H10+G10</f>
        <v>91212.655599999998</v>
      </c>
    </row>
    <row r="11" spans="1:16" s="216" customFormat="1" x14ac:dyDescent="0.25">
      <c r="A11" s="80" t="s">
        <v>14</v>
      </c>
      <c r="B11" s="81" t="s">
        <v>23</v>
      </c>
      <c r="C11" s="82" t="s">
        <v>24</v>
      </c>
      <c r="D11" s="69">
        <v>80028</v>
      </c>
      <c r="E11" s="69">
        <v>1100</v>
      </c>
      <c r="F11" s="69">
        <f t="shared" ref="F11" si="2">(D11-E11)*0.125</f>
        <v>9866</v>
      </c>
      <c r="G11" s="69">
        <v>1515.56</v>
      </c>
      <c r="H11" s="69">
        <f>(D11-E11+F11+G11)*0.01</f>
        <v>903.09559999999999</v>
      </c>
      <c r="I11" s="69">
        <f t="shared" ref="I11" si="3">D11-E11+F11+H11+G11</f>
        <v>91212.655599999998</v>
      </c>
    </row>
    <row r="12" spans="1:16" s="216" customFormat="1" x14ac:dyDescent="0.25">
      <c r="A12" s="80" t="s">
        <v>14</v>
      </c>
      <c r="B12" s="81" t="s">
        <v>19</v>
      </c>
      <c r="C12" s="82" t="s">
        <v>20</v>
      </c>
      <c r="D12" s="69"/>
      <c r="E12" s="69"/>
      <c r="F12" s="69"/>
      <c r="G12" s="69"/>
      <c r="H12" s="69"/>
      <c r="I12" s="69"/>
      <c r="M12" s="269"/>
      <c r="N12" s="270"/>
      <c r="O12" s="270"/>
      <c r="P12" s="270"/>
    </row>
    <row r="13" spans="1:16" s="216" customFormat="1" x14ac:dyDescent="0.25">
      <c r="A13" s="80" t="s">
        <v>14</v>
      </c>
      <c r="B13" s="81" t="s">
        <v>21</v>
      </c>
      <c r="C13" s="82" t="s">
        <v>22</v>
      </c>
      <c r="D13" s="69"/>
      <c r="E13" s="69"/>
      <c r="F13" s="69"/>
      <c r="G13" s="69"/>
      <c r="H13" s="69"/>
      <c r="I13" s="69"/>
      <c r="M13" s="269"/>
      <c r="N13" s="270"/>
      <c r="O13" s="270"/>
      <c r="P13" s="270"/>
    </row>
    <row r="14" spans="1:16" s="216" customFormat="1" x14ac:dyDescent="0.25">
      <c r="A14" s="80" t="s">
        <v>14</v>
      </c>
      <c r="B14" s="81" t="s">
        <v>17</v>
      </c>
      <c r="C14" s="82" t="s">
        <v>18</v>
      </c>
      <c r="D14" s="69">
        <v>80870</v>
      </c>
      <c r="E14" s="69">
        <v>1100</v>
      </c>
      <c r="F14" s="69">
        <f t="shared" ref="F14" si="4">(D14-E14)*0.125</f>
        <v>9971.25</v>
      </c>
      <c r="G14" s="69">
        <v>1515.56</v>
      </c>
      <c r="H14" s="69">
        <f>(D14-E14+F14+G14)*0.01</f>
        <v>912.56809999999996</v>
      </c>
      <c r="I14" s="69">
        <f t="shared" ref="I14" si="5">D14-E14+F14+H14+G14</f>
        <v>92169.378100000002</v>
      </c>
      <c r="M14" s="269"/>
      <c r="N14" s="270"/>
      <c r="O14" s="270"/>
      <c r="P14" s="270"/>
    </row>
    <row r="15" spans="1:16" s="216" customFormat="1" x14ac:dyDescent="0.25">
      <c r="A15" s="80" t="s">
        <v>14</v>
      </c>
      <c r="B15" s="81" t="s">
        <v>251</v>
      </c>
      <c r="C15" s="82" t="s">
        <v>252</v>
      </c>
      <c r="D15" s="69"/>
      <c r="E15" s="69"/>
      <c r="F15" s="69"/>
      <c r="G15" s="69"/>
      <c r="H15" s="69"/>
      <c r="I15" s="69"/>
      <c r="M15" s="269"/>
      <c r="N15" s="270"/>
      <c r="O15" s="270"/>
      <c r="P15" s="270"/>
    </row>
    <row r="16" spans="1:16" s="271" customFormat="1" x14ac:dyDescent="0.25">
      <c r="A16" s="80" t="s">
        <v>25</v>
      </c>
      <c r="B16" s="81" t="s">
        <v>26</v>
      </c>
      <c r="C16" s="82" t="s">
        <v>22</v>
      </c>
      <c r="D16" s="69">
        <v>81758</v>
      </c>
      <c r="E16" s="69">
        <v>1100</v>
      </c>
      <c r="F16" s="69">
        <f t="shared" si="0"/>
        <v>10082.25</v>
      </c>
      <c r="G16" s="69">
        <v>1515.56</v>
      </c>
      <c r="H16" s="69">
        <f>(D16-E16+F16+G16)*0.01</f>
        <v>922.55809999999997</v>
      </c>
      <c r="I16" s="69">
        <f t="shared" si="1"/>
        <v>93178.368099999992</v>
      </c>
      <c r="M16" s="272"/>
      <c r="N16" s="273"/>
      <c r="O16" s="273"/>
      <c r="P16" s="273"/>
    </row>
    <row r="17" spans="1:16" s="216" customFormat="1" x14ac:dyDescent="0.25">
      <c r="A17" s="80" t="s">
        <v>31</v>
      </c>
      <c r="B17" s="81" t="s">
        <v>32</v>
      </c>
      <c r="C17" s="82" t="s">
        <v>33</v>
      </c>
      <c r="D17" s="69"/>
      <c r="E17" s="69"/>
      <c r="F17" s="69"/>
      <c r="G17" s="69"/>
      <c r="H17" s="69"/>
      <c r="I17" s="69"/>
      <c r="M17" s="270"/>
      <c r="N17" s="270"/>
      <c r="O17" s="270"/>
      <c r="P17" s="270"/>
    </row>
    <row r="18" spans="1:16" s="216" customFormat="1" x14ac:dyDescent="0.25">
      <c r="A18" s="80" t="s">
        <v>34</v>
      </c>
      <c r="B18" s="81" t="s">
        <v>35</v>
      </c>
      <c r="C18" s="82" t="s">
        <v>36</v>
      </c>
      <c r="D18" s="69"/>
      <c r="E18" s="69"/>
      <c r="F18" s="69"/>
      <c r="G18" s="69"/>
      <c r="H18" s="69"/>
      <c r="I18" s="69"/>
      <c r="M18" s="270"/>
      <c r="N18" s="270"/>
      <c r="O18" s="270"/>
      <c r="P18" s="270"/>
    </row>
    <row r="19" spans="1:16" s="216" customFormat="1" x14ac:dyDescent="0.25">
      <c r="A19" s="80" t="s">
        <v>34</v>
      </c>
      <c r="B19" s="81" t="s">
        <v>37</v>
      </c>
      <c r="C19" s="82" t="s">
        <v>38</v>
      </c>
      <c r="D19" s="69"/>
      <c r="E19" s="69"/>
      <c r="F19" s="69"/>
      <c r="G19" s="69"/>
      <c r="H19" s="69"/>
      <c r="I19" s="69"/>
      <c r="M19" s="270"/>
      <c r="N19" s="270"/>
      <c r="O19" s="270"/>
      <c r="P19" s="270"/>
    </row>
    <row r="20" spans="1:16" s="216" customFormat="1" x14ac:dyDescent="0.25">
      <c r="A20" s="80" t="s">
        <v>27</v>
      </c>
      <c r="B20" s="81" t="s">
        <v>28</v>
      </c>
      <c r="C20" s="82" t="s">
        <v>18</v>
      </c>
      <c r="D20" s="69"/>
      <c r="E20" s="69"/>
      <c r="F20" s="69"/>
      <c r="G20" s="69"/>
      <c r="H20" s="69"/>
      <c r="I20" s="69"/>
      <c r="M20" s="270"/>
      <c r="N20" s="270"/>
      <c r="O20" s="270"/>
      <c r="P20" s="270"/>
    </row>
    <row r="21" spans="1:16" s="216" customFormat="1" x14ac:dyDescent="0.25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  <c r="M21" s="270"/>
      <c r="N21" s="270"/>
      <c r="O21" s="270"/>
      <c r="P21" s="270"/>
    </row>
    <row r="22" spans="1:16" s="216" customFormat="1" x14ac:dyDescent="0.25">
      <c r="A22" s="92" t="s">
        <v>58</v>
      </c>
      <c r="B22" s="81" t="s">
        <v>59</v>
      </c>
      <c r="C22" s="82" t="s">
        <v>18</v>
      </c>
      <c r="D22" s="69"/>
      <c r="E22" s="69"/>
      <c r="F22" s="69"/>
      <c r="G22" s="69"/>
      <c r="H22" s="69"/>
      <c r="I22" s="69"/>
      <c r="M22" s="269"/>
      <c r="N22" s="270"/>
      <c r="O22" s="270"/>
      <c r="P22" s="270"/>
    </row>
    <row r="23" spans="1:16" s="216" customFormat="1" x14ac:dyDescent="0.25">
      <c r="A23" s="92" t="s">
        <v>39</v>
      </c>
      <c r="B23" s="81" t="s">
        <v>40</v>
      </c>
      <c r="C23" s="82" t="s">
        <v>22</v>
      </c>
      <c r="D23" s="69"/>
      <c r="E23" s="69"/>
      <c r="F23" s="69"/>
      <c r="G23" s="69"/>
      <c r="H23" s="69"/>
      <c r="I23" s="69"/>
      <c r="M23" s="269"/>
      <c r="N23" s="270"/>
      <c r="O23" s="270"/>
      <c r="P23" s="270"/>
    </row>
    <row r="24" spans="1:16" s="216" customFormat="1" x14ac:dyDescent="0.25">
      <c r="A24" s="92" t="s">
        <v>39</v>
      </c>
      <c r="B24" s="81" t="s">
        <v>41</v>
      </c>
      <c r="C24" s="82" t="s">
        <v>42</v>
      </c>
      <c r="D24" s="69"/>
      <c r="E24" s="69"/>
      <c r="F24" s="69"/>
      <c r="G24" s="69"/>
      <c r="H24" s="69"/>
      <c r="I24" s="69"/>
      <c r="M24" s="269"/>
      <c r="N24" s="270"/>
      <c r="O24" s="270"/>
      <c r="P24" s="270"/>
    </row>
    <row r="25" spans="1:16" s="216" customFormat="1" x14ac:dyDescent="0.25">
      <c r="A25" s="92" t="s">
        <v>58</v>
      </c>
      <c r="B25" s="81" t="s">
        <v>60</v>
      </c>
      <c r="C25" s="82" t="s">
        <v>61</v>
      </c>
      <c r="D25" s="69"/>
      <c r="E25" s="69"/>
      <c r="F25" s="69"/>
      <c r="G25" s="69"/>
      <c r="H25" s="69"/>
      <c r="I25" s="69"/>
      <c r="M25" s="269"/>
      <c r="N25" s="270"/>
      <c r="O25" s="270"/>
      <c r="P25" s="270"/>
    </row>
    <row r="26" spans="1:16" s="216" customFormat="1" x14ac:dyDescent="0.25">
      <c r="A26" s="92" t="s">
        <v>39</v>
      </c>
      <c r="B26" s="81" t="s">
        <v>43</v>
      </c>
      <c r="C26" s="82" t="s">
        <v>44</v>
      </c>
      <c r="D26" s="69"/>
      <c r="E26" s="69"/>
      <c r="F26" s="69"/>
      <c r="G26" s="69"/>
      <c r="H26" s="69"/>
      <c r="I26" s="69"/>
      <c r="M26" s="269"/>
      <c r="N26" s="270"/>
      <c r="O26" s="270"/>
      <c r="P26" s="270"/>
    </row>
    <row r="27" spans="1:16" s="216" customFormat="1" x14ac:dyDescent="0.25">
      <c r="A27" s="92" t="s">
        <v>39</v>
      </c>
      <c r="B27" s="81" t="s">
        <v>45</v>
      </c>
      <c r="C27" s="82" t="s">
        <v>44</v>
      </c>
      <c r="D27" s="69"/>
      <c r="E27" s="69"/>
      <c r="F27" s="69"/>
      <c r="G27" s="69"/>
      <c r="H27" s="69"/>
      <c r="I27" s="69"/>
      <c r="M27" s="269"/>
      <c r="N27" s="270"/>
      <c r="O27" s="270"/>
      <c r="P27" s="270"/>
    </row>
    <row r="28" spans="1:16" s="216" customFormat="1" x14ac:dyDescent="0.25">
      <c r="A28" s="92" t="s">
        <v>39</v>
      </c>
      <c r="B28" s="81" t="s">
        <v>46</v>
      </c>
      <c r="C28" s="82" t="s">
        <v>222</v>
      </c>
      <c r="D28" s="69"/>
      <c r="E28" s="69"/>
      <c r="F28" s="69"/>
      <c r="G28" s="69"/>
      <c r="H28" s="69"/>
      <c r="I28" s="69"/>
      <c r="M28" s="269"/>
      <c r="N28" s="270"/>
      <c r="O28" s="270"/>
      <c r="P28" s="270"/>
    </row>
    <row r="29" spans="1:16" s="216" customFormat="1" x14ac:dyDescent="0.25">
      <c r="A29" s="92" t="s">
        <v>39</v>
      </c>
      <c r="B29" s="81" t="s">
        <v>48</v>
      </c>
      <c r="C29" s="82" t="s">
        <v>222</v>
      </c>
      <c r="D29" s="69"/>
      <c r="E29" s="69"/>
      <c r="F29" s="69"/>
      <c r="G29" s="69"/>
      <c r="H29" s="69"/>
      <c r="I29" s="69"/>
      <c r="M29" s="269"/>
      <c r="N29" s="270"/>
      <c r="O29" s="270"/>
      <c r="P29" s="270"/>
    </row>
    <row r="30" spans="1:16" s="216" customFormat="1" x14ac:dyDescent="0.25">
      <c r="A30" s="92" t="s">
        <v>39</v>
      </c>
      <c r="B30" s="81" t="s">
        <v>49</v>
      </c>
      <c r="C30" s="82" t="s">
        <v>50</v>
      </c>
      <c r="D30" s="69"/>
      <c r="E30" s="69"/>
      <c r="F30" s="69"/>
      <c r="G30" s="69"/>
      <c r="H30" s="69"/>
      <c r="I30" s="69"/>
      <c r="M30" s="269"/>
      <c r="N30" s="270"/>
      <c r="O30" s="270"/>
      <c r="P30" s="270"/>
    </row>
    <row r="31" spans="1:16" s="216" customFormat="1" x14ac:dyDescent="0.25">
      <c r="A31" s="92" t="s">
        <v>39</v>
      </c>
      <c r="B31" s="81" t="s">
        <v>51</v>
      </c>
      <c r="C31" s="82" t="s">
        <v>52</v>
      </c>
      <c r="D31" s="69"/>
      <c r="E31" s="69"/>
      <c r="F31" s="69"/>
      <c r="G31" s="69"/>
      <c r="H31" s="69"/>
      <c r="I31" s="69"/>
      <c r="M31" s="269"/>
      <c r="N31" s="270"/>
      <c r="O31" s="270"/>
      <c r="P31" s="270"/>
    </row>
    <row r="32" spans="1:16" s="216" customFormat="1" x14ac:dyDescent="0.25">
      <c r="A32" s="92" t="s">
        <v>39</v>
      </c>
      <c r="B32" s="81" t="s">
        <v>53</v>
      </c>
      <c r="C32" s="82" t="s">
        <v>42</v>
      </c>
      <c r="D32" s="69"/>
      <c r="E32" s="69"/>
      <c r="F32" s="69"/>
      <c r="G32" s="69"/>
      <c r="H32" s="69"/>
      <c r="I32" s="69"/>
      <c r="M32" s="269"/>
      <c r="N32" s="270"/>
      <c r="O32" s="270"/>
      <c r="P32" s="270"/>
    </row>
    <row r="33" spans="1:237" s="271" customFormat="1" x14ac:dyDescent="0.25">
      <c r="A33" s="92" t="s">
        <v>39</v>
      </c>
      <c r="B33" s="81" t="s">
        <v>54</v>
      </c>
      <c r="C33" s="82" t="s">
        <v>55</v>
      </c>
      <c r="D33" s="69"/>
      <c r="E33" s="69"/>
      <c r="F33" s="69"/>
      <c r="G33" s="69"/>
      <c r="H33" s="69"/>
      <c r="I33" s="69"/>
      <c r="M33" s="272"/>
      <c r="N33" s="273"/>
      <c r="O33" s="273"/>
      <c r="P33" s="273"/>
    </row>
    <row r="34" spans="1:237" s="216" customFormat="1" x14ac:dyDescent="0.25">
      <c r="A34" s="92" t="s">
        <v>39</v>
      </c>
      <c r="B34" s="81" t="s">
        <v>56</v>
      </c>
      <c r="C34" s="82" t="s">
        <v>57</v>
      </c>
      <c r="D34" s="69"/>
      <c r="E34" s="69"/>
      <c r="F34" s="69"/>
      <c r="G34" s="69"/>
      <c r="H34" s="69"/>
      <c r="I34" s="69"/>
      <c r="M34" s="269"/>
      <c r="N34" s="270"/>
      <c r="O34" s="270"/>
      <c r="P34" s="270"/>
    </row>
    <row r="35" spans="1:237" s="216" customFormat="1" x14ac:dyDescent="0.25">
      <c r="A35" s="80" t="s">
        <v>62</v>
      </c>
      <c r="B35" s="81" t="s">
        <v>63</v>
      </c>
      <c r="C35" s="82"/>
      <c r="D35" s="69"/>
      <c r="E35" s="69"/>
      <c r="F35" s="69"/>
      <c r="G35" s="69"/>
      <c r="H35" s="69"/>
      <c r="I35" s="69"/>
      <c r="M35" s="270"/>
      <c r="N35" s="270"/>
      <c r="O35" s="270"/>
      <c r="P35" s="270"/>
    </row>
    <row r="36" spans="1:237" s="216" customFormat="1" x14ac:dyDescent="0.25">
      <c r="A36" s="80" t="s">
        <v>62</v>
      </c>
      <c r="B36" s="81" t="s">
        <v>64</v>
      </c>
      <c r="C36" s="82"/>
      <c r="D36" s="69"/>
      <c r="E36" s="69"/>
      <c r="F36" s="69"/>
      <c r="G36" s="69"/>
      <c r="H36" s="69"/>
      <c r="I36" s="69"/>
      <c r="M36" s="270"/>
      <c r="N36" s="270"/>
      <c r="O36" s="270"/>
      <c r="P36" s="270"/>
    </row>
    <row r="37" spans="1:237" s="270" customFormat="1" ht="16.5" thickBot="1" x14ac:dyDescent="0.3">
      <c r="A37" s="150"/>
      <c r="B37" s="114"/>
      <c r="C37" s="151"/>
      <c r="D37" s="116"/>
      <c r="E37" s="116"/>
      <c r="F37" s="116"/>
      <c r="G37" s="69"/>
      <c r="H37" s="116"/>
      <c r="I37" s="116"/>
      <c r="IC37" s="216"/>
    </row>
    <row r="38" spans="1:237" s="216" customFormat="1" x14ac:dyDescent="0.25">
      <c r="A38" s="588" t="s">
        <v>65</v>
      </c>
      <c r="B38" s="589"/>
      <c r="C38" s="589"/>
      <c r="D38" s="589"/>
      <c r="E38" s="589"/>
      <c r="F38" s="589"/>
      <c r="G38" s="589"/>
      <c r="H38" s="589"/>
      <c r="I38" s="590"/>
      <c r="M38" s="270"/>
      <c r="N38" s="270"/>
      <c r="O38" s="270"/>
      <c r="P38" s="270"/>
    </row>
    <row r="39" spans="1:237" s="274" customFormat="1" x14ac:dyDescent="0.25">
      <c r="A39" s="591" t="s">
        <v>7</v>
      </c>
      <c r="B39" s="591"/>
      <c r="C39" s="152" t="s">
        <v>8</v>
      </c>
      <c r="D39" s="152" t="s">
        <v>9</v>
      </c>
      <c r="E39" s="152" t="s">
        <v>10</v>
      </c>
      <c r="F39" s="152" t="s">
        <v>11</v>
      </c>
      <c r="G39" s="152" t="s">
        <v>12</v>
      </c>
      <c r="H39" s="501" t="s">
        <v>269</v>
      </c>
      <c r="I39" s="152" t="s">
        <v>13</v>
      </c>
      <c r="M39" s="150"/>
      <c r="N39" s="150"/>
      <c r="O39" s="150"/>
      <c r="P39" s="150"/>
    </row>
    <row r="40" spans="1:237" s="162" customFormat="1" x14ac:dyDescent="0.25">
      <c r="A40" s="80" t="s">
        <v>25</v>
      </c>
      <c r="B40" s="81" t="s">
        <v>66</v>
      </c>
      <c r="C40" s="103" t="s">
        <v>67</v>
      </c>
      <c r="D40" s="69">
        <v>83725</v>
      </c>
      <c r="E40" s="69">
        <v>1100</v>
      </c>
      <c r="F40" s="69">
        <f t="shared" ref="F40:F41" si="6">(D40-E40)*0.125</f>
        <v>10328.125</v>
      </c>
      <c r="G40" s="69">
        <v>1515.56</v>
      </c>
      <c r="H40" s="69">
        <f>(D40-E40+F40+G40)*0.01</f>
        <v>944.68685000000005</v>
      </c>
      <c r="I40" s="69">
        <f t="shared" ref="I40" si="7">D40-E40+F40+H40+G40</f>
        <v>95413.371849999996</v>
      </c>
      <c r="M40" s="275"/>
      <c r="N40" s="275"/>
      <c r="O40" s="275"/>
      <c r="P40" s="275"/>
    </row>
    <row r="41" spans="1:237" s="162" customFormat="1" x14ac:dyDescent="0.25">
      <c r="A41" s="80" t="s">
        <v>68</v>
      </c>
      <c r="B41" s="81" t="s">
        <v>69</v>
      </c>
      <c r="C41" s="103" t="s">
        <v>70</v>
      </c>
      <c r="D41" s="69">
        <v>83968</v>
      </c>
      <c r="E41" s="69">
        <v>1100</v>
      </c>
      <c r="F41" s="69">
        <f t="shared" si="6"/>
        <v>10358.5</v>
      </c>
      <c r="G41" s="69">
        <v>1515.56</v>
      </c>
      <c r="H41" s="69">
        <f>(D41-E41+F41+G41)*0.01</f>
        <v>947.42060000000004</v>
      </c>
      <c r="I41" s="69">
        <f>D41-E41+F41+H41+G41</f>
        <v>95689.480599999995</v>
      </c>
      <c r="M41" s="275"/>
      <c r="N41" s="275"/>
      <c r="O41" s="275"/>
      <c r="P41" s="275"/>
    </row>
    <row r="42" spans="1:237" s="162" customFormat="1" x14ac:dyDescent="0.25">
      <c r="A42" s="80" t="s">
        <v>71</v>
      </c>
      <c r="B42" s="105" t="s">
        <v>72</v>
      </c>
      <c r="C42" s="103" t="s">
        <v>73</v>
      </c>
      <c r="D42" s="69"/>
      <c r="E42" s="69"/>
      <c r="F42" s="69"/>
      <c r="G42" s="69"/>
      <c r="H42" s="69"/>
      <c r="I42" s="69"/>
      <c r="M42" s="275"/>
      <c r="N42" s="275"/>
      <c r="O42" s="275"/>
      <c r="P42" s="275"/>
    </row>
    <row r="43" spans="1:237" s="216" customFormat="1" x14ac:dyDescent="0.25">
      <c r="A43" s="80" t="s">
        <v>74</v>
      </c>
      <c r="B43" s="81" t="s">
        <v>75</v>
      </c>
      <c r="C43" s="103" t="s">
        <v>76</v>
      </c>
      <c r="D43" s="69">
        <v>84770</v>
      </c>
      <c r="E43" s="69">
        <v>1100</v>
      </c>
      <c r="F43" s="69">
        <f t="shared" ref="F43" si="8">(D43-E43)*0.125</f>
        <v>10458.75</v>
      </c>
      <c r="G43" s="69">
        <v>1515.56</v>
      </c>
      <c r="H43" s="69">
        <f>(D43-E43+F43+G43)*0.01</f>
        <v>956.44309999999996</v>
      </c>
      <c r="I43" s="69">
        <f>D43-E43+F43+H43+G43</f>
        <v>96600.753100000002</v>
      </c>
      <c r="M43" s="270"/>
      <c r="N43" s="270"/>
      <c r="O43" s="270"/>
      <c r="P43" s="270"/>
    </row>
    <row r="44" spans="1:237" s="271" customFormat="1" x14ac:dyDescent="0.25">
      <c r="A44" s="80" t="s">
        <v>74</v>
      </c>
      <c r="B44" s="81" t="s">
        <v>77</v>
      </c>
      <c r="C44" s="103" t="s">
        <v>42</v>
      </c>
      <c r="D44" s="69">
        <v>85415</v>
      </c>
      <c r="E44" s="69">
        <v>1100</v>
      </c>
      <c r="F44" s="69">
        <f t="shared" ref="F44" si="9">(D44-E44)*0.125</f>
        <v>10539.375</v>
      </c>
      <c r="G44" s="69">
        <v>1515.56</v>
      </c>
      <c r="H44" s="69">
        <f>(D44-E44+F44+G44)*0.01</f>
        <v>963.69934999999998</v>
      </c>
      <c r="I44" s="69">
        <f>D44-E44+F44+H44+G44</f>
        <v>97333.634349999993</v>
      </c>
      <c r="M44" s="273"/>
      <c r="N44" s="273"/>
      <c r="O44" s="273"/>
      <c r="P44" s="273"/>
    </row>
    <row r="45" spans="1:237" s="216" customFormat="1" x14ac:dyDescent="0.25">
      <c r="A45" s="80" t="s">
        <v>78</v>
      </c>
      <c r="B45" s="81" t="s">
        <v>79</v>
      </c>
      <c r="C45" s="103" t="s">
        <v>42</v>
      </c>
      <c r="D45" s="69"/>
      <c r="E45" s="69"/>
      <c r="F45" s="69"/>
      <c r="G45" s="69"/>
      <c r="H45" s="69"/>
      <c r="I45" s="69"/>
      <c r="M45" s="270"/>
      <c r="N45" s="270"/>
      <c r="O45" s="270"/>
      <c r="P45" s="270"/>
    </row>
    <row r="46" spans="1:237" s="216" customFormat="1" x14ac:dyDescent="0.25">
      <c r="A46" s="80" t="s">
        <v>74</v>
      </c>
      <c r="B46" s="81" t="s">
        <v>80</v>
      </c>
      <c r="C46" s="103" t="s">
        <v>42</v>
      </c>
      <c r="D46" s="69"/>
      <c r="E46" s="69"/>
      <c r="F46" s="69"/>
      <c r="G46" s="69"/>
      <c r="H46" s="69"/>
      <c r="I46" s="69"/>
      <c r="M46" s="270"/>
      <c r="N46" s="270"/>
      <c r="O46" s="270"/>
      <c r="P46" s="270"/>
    </row>
    <row r="47" spans="1:237" s="216" customFormat="1" x14ac:dyDescent="0.25">
      <c r="A47" s="80" t="s">
        <v>81</v>
      </c>
      <c r="B47" s="81" t="s">
        <v>82</v>
      </c>
      <c r="C47" s="103" t="s">
        <v>83</v>
      </c>
      <c r="D47" s="69"/>
      <c r="E47" s="69"/>
      <c r="F47" s="69"/>
      <c r="G47" s="69"/>
      <c r="H47" s="69"/>
      <c r="I47" s="69"/>
      <c r="M47" s="270"/>
      <c r="N47" s="270"/>
      <c r="O47" s="270"/>
      <c r="P47" s="270"/>
    </row>
    <row r="48" spans="1:237" s="216" customFormat="1" x14ac:dyDescent="0.25">
      <c r="A48" s="80" t="s">
        <v>90</v>
      </c>
      <c r="B48" s="81" t="s">
        <v>91</v>
      </c>
      <c r="C48" s="103" t="s">
        <v>92</v>
      </c>
      <c r="D48" s="69"/>
      <c r="E48" s="69"/>
      <c r="F48" s="69"/>
      <c r="G48" s="69"/>
      <c r="H48" s="69"/>
      <c r="I48" s="69"/>
      <c r="M48" s="270"/>
      <c r="N48" s="270"/>
      <c r="O48" s="270"/>
      <c r="P48" s="270"/>
    </row>
    <row r="49" spans="1:16" s="271" customFormat="1" x14ac:dyDescent="0.25">
      <c r="A49" s="80" t="s">
        <v>93</v>
      </c>
      <c r="B49" s="81" t="s">
        <v>94</v>
      </c>
      <c r="C49" s="106" t="s">
        <v>95</v>
      </c>
      <c r="D49" s="69">
        <v>87242</v>
      </c>
      <c r="E49" s="69">
        <v>1100</v>
      </c>
      <c r="F49" s="69">
        <f>(D49-E49)*0.125</f>
        <v>10767.75</v>
      </c>
      <c r="G49" s="69">
        <v>1515.56</v>
      </c>
      <c r="H49" s="69">
        <f>(D49-E49+F49+G49)*0.01</f>
        <v>984.25310000000002</v>
      </c>
      <c r="I49" s="69">
        <f>D49-E49+F49+H49+G49</f>
        <v>99409.563099999999</v>
      </c>
      <c r="M49" s="273"/>
      <c r="N49" s="273"/>
      <c r="O49" s="273"/>
      <c r="P49" s="273"/>
    </row>
    <row r="50" spans="1:16" s="271" customFormat="1" x14ac:dyDescent="0.25">
      <c r="A50" s="80" t="s">
        <v>93</v>
      </c>
      <c r="B50" s="81" t="s">
        <v>96</v>
      </c>
      <c r="C50" s="106" t="s">
        <v>97</v>
      </c>
      <c r="D50" s="69">
        <v>87242</v>
      </c>
      <c r="E50" s="69">
        <v>1100</v>
      </c>
      <c r="F50" s="69">
        <f>(D50-E50)*0.125</f>
        <v>10767.75</v>
      </c>
      <c r="G50" s="69">
        <v>1515.56</v>
      </c>
      <c r="H50" s="69">
        <f>(D50-E50+F50+G50)*0.01</f>
        <v>984.25310000000002</v>
      </c>
      <c r="I50" s="69">
        <f t="shared" ref="I50" si="10">D50-E50+F50+H50+G50</f>
        <v>99409.563099999999</v>
      </c>
      <c r="M50" s="273"/>
      <c r="N50" s="273"/>
      <c r="O50" s="273"/>
      <c r="P50" s="273"/>
    </row>
    <row r="51" spans="1:16" s="216" customFormat="1" x14ac:dyDescent="0.25">
      <c r="A51" s="80" t="s">
        <v>98</v>
      </c>
      <c r="B51" s="81" t="s">
        <v>99</v>
      </c>
      <c r="C51" s="106" t="s">
        <v>100</v>
      </c>
      <c r="D51" s="69"/>
      <c r="E51" s="69"/>
      <c r="F51" s="69"/>
      <c r="G51" s="69"/>
      <c r="H51" s="69"/>
      <c r="I51" s="69"/>
      <c r="M51" s="270"/>
      <c r="N51" s="270"/>
      <c r="O51" s="270"/>
      <c r="P51" s="270"/>
    </row>
    <row r="52" spans="1:16" s="216" customFormat="1" x14ac:dyDescent="0.25">
      <c r="A52" s="80" t="s">
        <v>98</v>
      </c>
      <c r="B52" s="81" t="s">
        <v>101</v>
      </c>
      <c r="C52" s="106" t="s">
        <v>100</v>
      </c>
      <c r="D52" s="69"/>
      <c r="E52" s="69"/>
      <c r="F52" s="69"/>
      <c r="G52" s="69"/>
      <c r="H52" s="69"/>
      <c r="I52" s="69"/>
      <c r="M52" s="270"/>
      <c r="N52" s="270"/>
      <c r="O52" s="270"/>
      <c r="P52" s="270"/>
    </row>
    <row r="53" spans="1:16" s="216" customFormat="1" x14ac:dyDescent="0.25">
      <c r="A53" s="80" t="s">
        <v>104</v>
      </c>
      <c r="B53" s="81" t="s">
        <v>105</v>
      </c>
      <c r="C53" s="106" t="s">
        <v>106</v>
      </c>
      <c r="D53" s="69"/>
      <c r="E53" s="69"/>
      <c r="F53" s="69"/>
      <c r="G53" s="69"/>
      <c r="H53" s="69"/>
      <c r="I53" s="69"/>
      <c r="M53" s="270"/>
      <c r="N53" s="270"/>
      <c r="O53" s="270"/>
      <c r="P53" s="270"/>
    </row>
    <row r="54" spans="1:16" s="216" customFormat="1" x14ac:dyDescent="0.25">
      <c r="A54" s="80" t="s">
        <v>107</v>
      </c>
      <c r="B54" s="81" t="s">
        <v>108</v>
      </c>
      <c r="C54" s="106" t="s">
        <v>109</v>
      </c>
      <c r="D54" s="154"/>
      <c r="E54" s="154"/>
      <c r="F54" s="69"/>
      <c r="G54" s="69"/>
      <c r="H54" s="154"/>
      <c r="I54" s="154"/>
      <c r="M54" s="270"/>
      <c r="N54" s="270"/>
      <c r="O54" s="270"/>
      <c r="P54" s="270"/>
    </row>
    <row r="55" spans="1:16" s="216" customFormat="1" x14ac:dyDescent="0.25">
      <c r="A55" s="80" t="s">
        <v>107</v>
      </c>
      <c r="B55" s="81" t="s">
        <v>110</v>
      </c>
      <c r="C55" s="82" t="s">
        <v>97</v>
      </c>
      <c r="D55" s="69"/>
      <c r="E55" s="69"/>
      <c r="F55" s="69"/>
      <c r="G55" s="69"/>
      <c r="H55" s="69"/>
      <c r="I55" s="69"/>
      <c r="M55" s="270"/>
      <c r="N55" s="270"/>
      <c r="O55" s="270"/>
      <c r="P55" s="270"/>
    </row>
    <row r="56" spans="1:16" s="274" customFormat="1" ht="15" x14ac:dyDescent="0.2">
      <c r="A56" s="80" t="s">
        <v>98</v>
      </c>
      <c r="B56" s="81" t="s">
        <v>102</v>
      </c>
      <c r="C56" s="106" t="s">
        <v>103</v>
      </c>
      <c r="D56" s="69"/>
      <c r="E56" s="69"/>
      <c r="F56" s="69"/>
      <c r="G56" s="69"/>
      <c r="H56" s="69"/>
      <c r="I56" s="69"/>
      <c r="M56" s="150"/>
      <c r="N56" s="150"/>
      <c r="O56" s="150"/>
      <c r="P56" s="150"/>
    </row>
    <row r="57" spans="1:16" s="216" customFormat="1" x14ac:dyDescent="0.25">
      <c r="A57" s="80" t="s">
        <v>84</v>
      </c>
      <c r="B57" s="81" t="s">
        <v>85</v>
      </c>
      <c r="C57" s="103" t="s">
        <v>86</v>
      </c>
      <c r="D57" s="69"/>
      <c r="E57" s="69"/>
      <c r="F57" s="69"/>
      <c r="G57" s="69"/>
      <c r="H57" s="69"/>
      <c r="I57" s="69"/>
      <c r="M57" s="270"/>
      <c r="N57" s="270"/>
      <c r="O57" s="270"/>
      <c r="P57" s="270"/>
    </row>
    <row r="58" spans="1:16" s="271" customFormat="1" x14ac:dyDescent="0.25">
      <c r="A58" s="80" t="s">
        <v>87</v>
      </c>
      <c r="B58" s="81" t="s">
        <v>88</v>
      </c>
      <c r="C58" s="103" t="s">
        <v>89</v>
      </c>
      <c r="D58" s="72"/>
      <c r="E58" s="69"/>
      <c r="F58" s="69"/>
      <c r="G58" s="69"/>
      <c r="H58" s="69"/>
      <c r="I58" s="69"/>
    </row>
    <row r="59" spans="1:16" s="216" customFormat="1" x14ac:dyDescent="0.25">
      <c r="A59" s="80" t="s">
        <v>62</v>
      </c>
      <c r="B59" s="81" t="s">
        <v>111</v>
      </c>
      <c r="C59" s="107"/>
      <c r="D59" s="69"/>
      <c r="E59" s="69"/>
      <c r="F59" s="69"/>
      <c r="G59" s="69"/>
      <c r="H59" s="69"/>
      <c r="I59" s="69"/>
      <c r="M59" s="270"/>
      <c r="N59" s="270"/>
      <c r="O59" s="270"/>
      <c r="P59" s="270"/>
    </row>
    <row r="60" spans="1:16" s="216" customFormat="1" x14ac:dyDescent="0.25">
      <c r="A60" s="80" t="s">
        <v>62</v>
      </c>
      <c r="B60" s="81" t="s">
        <v>112</v>
      </c>
      <c r="C60" s="107"/>
      <c r="D60" s="69"/>
      <c r="E60" s="69"/>
      <c r="F60" s="69"/>
      <c r="G60" s="69"/>
      <c r="H60" s="69"/>
      <c r="I60" s="69"/>
      <c r="M60" s="270"/>
      <c r="N60" s="270"/>
      <c r="O60" s="270"/>
      <c r="P60" s="270"/>
    </row>
    <row r="61" spans="1:16" s="216" customFormat="1" x14ac:dyDescent="0.25">
      <c r="A61" s="80" t="s">
        <v>62</v>
      </c>
      <c r="B61" s="81" t="s">
        <v>114</v>
      </c>
      <c r="C61" s="107"/>
      <c r="D61" s="69"/>
      <c r="E61" s="69"/>
      <c r="F61" s="69"/>
      <c r="G61" s="69"/>
      <c r="H61" s="69"/>
      <c r="I61" s="69"/>
      <c r="M61" s="269"/>
      <c r="N61" s="269"/>
      <c r="O61" s="269"/>
      <c r="P61" s="269"/>
    </row>
    <row r="62" spans="1:16" s="216" customFormat="1" x14ac:dyDescent="0.25">
      <c r="A62" s="80" t="s">
        <v>62</v>
      </c>
      <c r="B62" s="81" t="s">
        <v>113</v>
      </c>
      <c r="C62" s="107"/>
      <c r="D62" s="69"/>
      <c r="E62" s="69"/>
      <c r="F62" s="69"/>
      <c r="G62" s="69"/>
      <c r="H62" s="69"/>
      <c r="I62" s="69"/>
      <c r="M62" s="269"/>
      <c r="N62" s="269"/>
      <c r="O62" s="269"/>
      <c r="P62" s="269"/>
    </row>
    <row r="63" spans="1:16" s="216" customFormat="1" x14ac:dyDescent="0.25">
      <c r="A63" s="80" t="s">
        <v>62</v>
      </c>
      <c r="B63" s="81" t="s">
        <v>115</v>
      </c>
      <c r="C63" s="107"/>
      <c r="D63" s="69"/>
      <c r="E63" s="69"/>
      <c r="F63" s="69"/>
      <c r="G63" s="69"/>
      <c r="H63" s="69"/>
      <c r="I63" s="69"/>
      <c r="M63" s="269"/>
      <c r="N63" s="269"/>
      <c r="O63" s="269"/>
      <c r="P63" s="269"/>
    </row>
    <row r="64" spans="1:16" s="216" customFormat="1" ht="16.5" thickBot="1" x14ac:dyDescent="0.3">
      <c r="A64" s="108" t="s">
        <v>62</v>
      </c>
      <c r="B64" s="109" t="s">
        <v>116</v>
      </c>
      <c r="C64" s="107"/>
      <c r="D64" s="69"/>
      <c r="E64" s="69"/>
      <c r="F64" s="69"/>
      <c r="G64" s="69"/>
      <c r="H64" s="69"/>
      <c r="I64" s="69"/>
      <c r="M64" s="269"/>
      <c r="N64" s="269"/>
      <c r="O64" s="269"/>
      <c r="P64" s="269"/>
    </row>
    <row r="65" spans="1:16" s="216" customFormat="1" ht="16.5" thickBot="1" x14ac:dyDescent="0.3">
      <c r="A65" s="150"/>
      <c r="B65" s="155"/>
      <c r="C65" s="156"/>
      <c r="D65" s="157"/>
      <c r="E65" s="157"/>
      <c r="F65" s="157"/>
      <c r="G65" s="157"/>
      <c r="H65" s="157"/>
      <c r="I65" s="157"/>
      <c r="M65" s="270"/>
      <c r="N65" s="270"/>
      <c r="O65" s="270"/>
      <c r="P65" s="270"/>
    </row>
    <row r="66" spans="1:16" s="216" customFormat="1" ht="16.5" thickBot="1" x14ac:dyDescent="0.3">
      <c r="A66" s="569" t="s">
        <v>117</v>
      </c>
      <c r="B66" s="570"/>
      <c r="C66" s="570"/>
      <c r="D66" s="570"/>
      <c r="E66" s="570"/>
      <c r="F66" s="570"/>
      <c r="G66" s="570"/>
      <c r="H66" s="570"/>
      <c r="I66" s="571"/>
      <c r="M66" s="270"/>
      <c r="N66" s="270"/>
      <c r="O66" s="270"/>
      <c r="P66" s="270"/>
    </row>
    <row r="67" spans="1:16" s="216" customFormat="1" x14ac:dyDescent="0.25">
      <c r="A67" s="555" t="s">
        <v>7</v>
      </c>
      <c r="B67" s="555"/>
      <c r="C67" s="99" t="s">
        <v>8</v>
      </c>
      <c r="D67" s="99" t="s">
        <v>9</v>
      </c>
      <c r="E67" s="99" t="s">
        <v>10</v>
      </c>
      <c r="F67" s="99" t="s">
        <v>11</v>
      </c>
      <c r="G67" s="99" t="s">
        <v>12</v>
      </c>
      <c r="H67" s="501" t="s">
        <v>269</v>
      </c>
      <c r="I67" s="99" t="s">
        <v>13</v>
      </c>
      <c r="M67" s="270"/>
      <c r="N67" s="270"/>
      <c r="O67" s="270"/>
      <c r="P67" s="270"/>
    </row>
    <row r="68" spans="1:16" s="216" customFormat="1" x14ac:dyDescent="0.25">
      <c r="A68" s="119" t="s">
        <v>123</v>
      </c>
      <c r="B68" s="120" t="s">
        <v>124</v>
      </c>
      <c r="C68" s="82" t="s">
        <v>67</v>
      </c>
      <c r="D68" s="72"/>
      <c r="E68" s="69"/>
      <c r="F68" s="69"/>
      <c r="G68" s="69"/>
      <c r="H68" s="69"/>
      <c r="I68" s="69"/>
      <c r="M68" s="270"/>
      <c r="N68" s="270"/>
      <c r="O68" s="270"/>
      <c r="P68" s="270"/>
    </row>
    <row r="69" spans="1:16" s="216" customFormat="1" x14ac:dyDescent="0.25">
      <c r="A69" s="119" t="s">
        <v>123</v>
      </c>
      <c r="B69" s="120" t="s">
        <v>125</v>
      </c>
      <c r="C69" s="82" t="s">
        <v>126</v>
      </c>
      <c r="D69" s="72"/>
      <c r="E69" s="69"/>
      <c r="F69" s="69"/>
      <c r="G69" s="69"/>
      <c r="H69" s="69"/>
      <c r="I69" s="69"/>
      <c r="M69" s="270"/>
      <c r="N69" s="270"/>
      <c r="O69" s="270"/>
      <c r="P69" s="270"/>
    </row>
    <row r="70" spans="1:16" s="162" customFormat="1" x14ac:dyDescent="0.25">
      <c r="A70" s="119" t="s">
        <v>123</v>
      </c>
      <c r="B70" s="120" t="s">
        <v>127</v>
      </c>
      <c r="C70" s="82" t="s">
        <v>126</v>
      </c>
      <c r="D70" s="72"/>
      <c r="E70" s="69"/>
      <c r="F70" s="69"/>
      <c r="G70" s="69"/>
      <c r="H70" s="69"/>
      <c r="I70" s="69"/>
      <c r="J70" s="271"/>
      <c r="M70" s="275"/>
      <c r="N70" s="275"/>
      <c r="O70" s="275"/>
      <c r="P70" s="275"/>
    </row>
    <row r="71" spans="1:16" s="162" customFormat="1" x14ac:dyDescent="0.25">
      <c r="A71" s="119" t="s">
        <v>128</v>
      </c>
      <c r="B71" s="120" t="s">
        <v>129</v>
      </c>
      <c r="C71" s="82" t="s">
        <v>130</v>
      </c>
      <c r="D71" s="72">
        <v>93581</v>
      </c>
      <c r="E71" s="69">
        <v>1100</v>
      </c>
      <c r="F71" s="69">
        <f t="shared" ref="F71:F73" si="11">(D71-E71)*0.125</f>
        <v>11560.125</v>
      </c>
      <c r="G71" s="69">
        <v>1515.56</v>
      </c>
      <c r="H71" s="69">
        <f>(D71-E71+F71+G71)*0.01</f>
        <v>1055.5668499999999</v>
      </c>
      <c r="I71" s="69">
        <f t="shared" ref="I71:I73" si="12">D71-E71+F71+H71+G71</f>
        <v>106612.25185</v>
      </c>
      <c r="M71" s="275"/>
      <c r="N71" s="275"/>
      <c r="O71" s="275"/>
      <c r="P71" s="275"/>
    </row>
    <row r="72" spans="1:16" s="162" customFormat="1" x14ac:dyDescent="0.25">
      <c r="A72" s="119" t="s">
        <v>131</v>
      </c>
      <c r="B72" s="120" t="s">
        <v>132</v>
      </c>
      <c r="C72" s="82" t="s">
        <v>133</v>
      </c>
      <c r="D72" s="72">
        <v>93779</v>
      </c>
      <c r="E72" s="69">
        <v>1100</v>
      </c>
      <c r="F72" s="69">
        <f t="shared" si="11"/>
        <v>11584.875</v>
      </c>
      <c r="G72" s="69">
        <v>1515.56</v>
      </c>
      <c r="H72" s="69">
        <f>(D72-E72+F72+G72)*0.01</f>
        <v>1057.7943499999999</v>
      </c>
      <c r="I72" s="69">
        <f>D72-E72+F72+H72+G72</f>
        <v>106837.22934999999</v>
      </c>
      <c r="M72" s="275"/>
      <c r="N72" s="275"/>
      <c r="O72" s="275"/>
      <c r="P72" s="275"/>
    </row>
    <row r="73" spans="1:16" s="156" customFormat="1" ht="15" x14ac:dyDescent="0.2">
      <c r="A73" s="119" t="s">
        <v>131</v>
      </c>
      <c r="B73" s="120" t="s">
        <v>134</v>
      </c>
      <c r="C73" s="82" t="s">
        <v>133</v>
      </c>
      <c r="D73" s="72">
        <v>95551</v>
      </c>
      <c r="E73" s="69">
        <v>1100</v>
      </c>
      <c r="F73" s="69">
        <f t="shared" si="11"/>
        <v>11806.375</v>
      </c>
      <c r="G73" s="69">
        <v>1515.56</v>
      </c>
      <c r="H73" s="69">
        <f>(D73-E73+F73+G73)*0.01</f>
        <v>1077.7293500000001</v>
      </c>
      <c r="I73" s="69">
        <f t="shared" si="12"/>
        <v>108850.66434999999</v>
      </c>
      <c r="M73" s="115"/>
      <c r="N73" s="115"/>
      <c r="O73" s="115"/>
      <c r="P73" s="115"/>
    </row>
    <row r="74" spans="1:16" s="271" customFormat="1" x14ac:dyDescent="0.25">
      <c r="A74" s="119" t="s">
        <v>118</v>
      </c>
      <c r="B74" s="120" t="s">
        <v>119</v>
      </c>
      <c r="C74" s="82" t="s">
        <v>120</v>
      </c>
      <c r="D74" s="72"/>
      <c r="E74" s="69"/>
      <c r="F74" s="69"/>
      <c r="G74" s="69"/>
      <c r="H74" s="69"/>
      <c r="I74" s="69"/>
      <c r="J74" s="162"/>
      <c r="M74" s="273"/>
      <c r="N74" s="273"/>
      <c r="O74" s="273"/>
      <c r="P74" s="273"/>
    </row>
    <row r="75" spans="1:16" s="271" customFormat="1" x14ac:dyDescent="0.25">
      <c r="A75" s="121" t="s">
        <v>118</v>
      </c>
      <c r="B75" s="122" t="s">
        <v>121</v>
      </c>
      <c r="C75" s="82" t="s">
        <v>122</v>
      </c>
      <c r="D75" s="72">
        <v>94926</v>
      </c>
      <c r="E75" s="69">
        <v>1100</v>
      </c>
      <c r="F75" s="69">
        <f t="shared" ref="F75" si="13">(D75-E75)*0.125</f>
        <v>11728.25</v>
      </c>
      <c r="G75" s="69">
        <v>1515.56</v>
      </c>
      <c r="H75" s="69">
        <f>(D75-E75+F75+G75)*0.01</f>
        <v>1070.6981000000001</v>
      </c>
      <c r="I75" s="69">
        <f t="shared" ref="I75" si="14">D75-E75+F75+H75+G75</f>
        <v>108140.50809999999</v>
      </c>
      <c r="J75" s="162"/>
      <c r="M75" s="273"/>
      <c r="N75" s="273"/>
      <c r="O75" s="273"/>
      <c r="P75" s="273"/>
    </row>
    <row r="76" spans="1:16" s="216" customFormat="1" x14ac:dyDescent="0.25">
      <c r="A76" s="80" t="s">
        <v>62</v>
      </c>
      <c r="B76" s="81" t="s">
        <v>135</v>
      </c>
      <c r="C76" s="107"/>
      <c r="D76" s="69"/>
      <c r="E76" s="69"/>
      <c r="F76" s="69"/>
      <c r="G76" s="69"/>
      <c r="H76" s="69"/>
      <c r="I76" s="69"/>
      <c r="J76" s="271"/>
      <c r="M76" s="270"/>
      <c r="N76" s="270"/>
      <c r="O76" s="270"/>
      <c r="P76" s="270"/>
    </row>
    <row r="77" spans="1:16" s="216" customFormat="1" x14ac:dyDescent="0.25">
      <c r="A77" s="80" t="s">
        <v>62</v>
      </c>
      <c r="B77" s="81" t="s">
        <v>136</v>
      </c>
      <c r="C77" s="107"/>
      <c r="D77" s="69"/>
      <c r="E77" s="69"/>
      <c r="F77" s="69"/>
      <c r="G77" s="69"/>
      <c r="H77" s="69"/>
      <c r="I77" s="69"/>
      <c r="M77" s="270"/>
      <c r="N77" s="270"/>
      <c r="O77" s="270"/>
      <c r="P77" s="270"/>
    </row>
    <row r="78" spans="1:16" s="216" customFormat="1" ht="16.5" thickBot="1" x14ac:dyDescent="0.3">
      <c r="A78" s="108" t="s">
        <v>62</v>
      </c>
      <c r="B78" s="109" t="s">
        <v>137</v>
      </c>
      <c r="C78" s="110"/>
      <c r="D78" s="69"/>
      <c r="E78" s="69"/>
      <c r="F78" s="69"/>
      <c r="G78" s="69"/>
      <c r="H78" s="69"/>
      <c r="I78" s="69"/>
      <c r="M78" s="270"/>
      <c r="N78" s="270"/>
      <c r="O78" s="270"/>
      <c r="P78" s="270"/>
    </row>
    <row r="79" spans="1:16" s="216" customFormat="1" ht="16.5" thickBot="1" x14ac:dyDescent="0.3">
      <c r="A79" s="158"/>
      <c r="B79" s="159"/>
      <c r="C79" s="160"/>
      <c r="D79" s="161"/>
      <c r="E79" s="161"/>
      <c r="F79" s="116"/>
      <c r="G79" s="116"/>
      <c r="H79" s="116"/>
      <c r="I79" s="116"/>
      <c r="M79" s="270"/>
      <c r="N79" s="270"/>
      <c r="O79" s="270"/>
      <c r="P79" s="270"/>
    </row>
    <row r="80" spans="1:16" s="216" customFormat="1" ht="16.5" thickBot="1" x14ac:dyDescent="0.3">
      <c r="A80" s="556" t="s">
        <v>138</v>
      </c>
      <c r="B80" s="557"/>
      <c r="C80" s="557"/>
      <c r="D80" s="557"/>
      <c r="E80" s="558"/>
      <c r="F80" s="157"/>
      <c r="G80" s="157"/>
      <c r="H80" s="157"/>
      <c r="I80" s="157"/>
      <c r="M80" s="270"/>
      <c r="N80" s="270"/>
      <c r="O80" s="270"/>
      <c r="P80" s="270"/>
    </row>
    <row r="81" spans="1:16" s="216" customFormat="1" ht="16.5" thickBot="1" x14ac:dyDescent="0.3">
      <c r="A81" s="556" t="s">
        <v>139</v>
      </c>
      <c r="B81" s="558"/>
      <c r="C81" s="162"/>
      <c r="D81" s="559" t="s">
        <v>140</v>
      </c>
      <c r="E81" s="560"/>
      <c r="F81" s="157"/>
      <c r="G81" s="157"/>
      <c r="H81" s="157"/>
      <c r="I81" s="157"/>
      <c r="M81" s="270"/>
      <c r="N81" s="270"/>
      <c r="O81" s="270"/>
      <c r="P81" s="270"/>
    </row>
    <row r="82" spans="1:16" s="216" customFormat="1" x14ac:dyDescent="0.25">
      <c r="A82" s="163" t="s">
        <v>141</v>
      </c>
      <c r="B82" s="164" t="s">
        <v>142</v>
      </c>
      <c r="C82" s="156"/>
      <c r="D82" s="165" t="s">
        <v>141</v>
      </c>
      <c r="E82" s="165" t="s">
        <v>142</v>
      </c>
      <c r="F82" s="157"/>
      <c r="G82" s="157"/>
      <c r="H82" s="157"/>
      <c r="I82" s="157"/>
      <c r="M82" s="270"/>
      <c r="N82" s="270"/>
      <c r="O82" s="270"/>
      <c r="P82" s="270"/>
    </row>
    <row r="83" spans="1:16" s="216" customFormat="1" x14ac:dyDescent="0.25">
      <c r="A83" s="166" t="s">
        <v>143</v>
      </c>
      <c r="B83" s="167">
        <v>300</v>
      </c>
      <c r="C83" s="156"/>
      <c r="D83" s="107" t="s">
        <v>144</v>
      </c>
      <c r="E83" s="168">
        <v>300</v>
      </c>
      <c r="F83" s="157"/>
      <c r="G83" s="157"/>
      <c r="H83" s="157"/>
      <c r="I83" s="157"/>
      <c r="M83" s="270"/>
      <c r="N83" s="270"/>
      <c r="O83" s="270"/>
      <c r="P83" s="270"/>
    </row>
    <row r="84" spans="1:16" s="216" customFormat="1" x14ac:dyDescent="0.25">
      <c r="A84" s="166" t="s">
        <v>145</v>
      </c>
      <c r="B84" s="167">
        <v>400</v>
      </c>
      <c r="C84" s="156"/>
      <c r="D84" s="107" t="s">
        <v>146</v>
      </c>
      <c r="E84" s="168">
        <v>400</v>
      </c>
      <c r="F84" s="157"/>
      <c r="G84" s="157"/>
      <c r="H84" s="157"/>
      <c r="I84" s="157"/>
      <c r="M84" s="270"/>
      <c r="N84" s="270"/>
      <c r="O84" s="270"/>
      <c r="P84" s="270"/>
    </row>
    <row r="85" spans="1:16" s="216" customFormat="1" x14ac:dyDescent="0.25">
      <c r="A85" s="166" t="s">
        <v>147</v>
      </c>
      <c r="B85" s="167">
        <v>500</v>
      </c>
      <c r="C85" s="156"/>
      <c r="D85" s="107" t="s">
        <v>148</v>
      </c>
      <c r="E85" s="168">
        <v>500</v>
      </c>
      <c r="F85" s="157"/>
      <c r="G85" s="157"/>
      <c r="H85" s="157"/>
      <c r="I85" s="157"/>
      <c r="M85" s="270"/>
      <c r="N85" s="270"/>
      <c r="O85" s="270"/>
      <c r="P85" s="270"/>
    </row>
    <row r="86" spans="1:16" s="216" customFormat="1" x14ac:dyDescent="0.25">
      <c r="A86" s="166" t="s">
        <v>149</v>
      </c>
      <c r="B86" s="167">
        <v>600</v>
      </c>
      <c r="C86" s="156"/>
      <c r="D86" s="107" t="s">
        <v>150</v>
      </c>
      <c r="E86" s="168">
        <v>600</v>
      </c>
      <c r="F86" s="157"/>
      <c r="G86" s="157"/>
      <c r="H86" s="157"/>
      <c r="I86" s="157"/>
    </row>
    <row r="87" spans="1:16" s="216" customFormat="1" x14ac:dyDescent="0.25">
      <c r="A87" s="166" t="s">
        <v>151</v>
      </c>
      <c r="B87" s="167">
        <v>700</v>
      </c>
      <c r="C87" s="156"/>
      <c r="D87" s="107" t="s">
        <v>152</v>
      </c>
      <c r="E87" s="168">
        <v>700</v>
      </c>
      <c r="F87" s="157"/>
      <c r="G87" s="157"/>
      <c r="H87" s="157"/>
      <c r="I87" s="157"/>
    </row>
    <row r="88" spans="1:16" s="216" customFormat="1" x14ac:dyDescent="0.25">
      <c r="A88" s="166" t="s">
        <v>153</v>
      </c>
      <c r="B88" s="167">
        <v>800</v>
      </c>
      <c r="C88" s="156"/>
      <c r="D88" s="107" t="s">
        <v>154</v>
      </c>
      <c r="E88" s="168">
        <v>750</v>
      </c>
      <c r="F88" s="157"/>
      <c r="G88" s="157"/>
      <c r="H88" s="157"/>
      <c r="I88" s="157"/>
    </row>
    <row r="89" spans="1:16" s="216" customFormat="1" x14ac:dyDescent="0.25">
      <c r="A89" s="169" t="s">
        <v>155</v>
      </c>
      <c r="B89" s="170">
        <v>900</v>
      </c>
      <c r="C89" s="156"/>
      <c r="D89" s="107" t="s">
        <v>156</v>
      </c>
      <c r="E89" s="168">
        <v>800</v>
      </c>
      <c r="F89" s="157"/>
      <c r="G89" s="157"/>
      <c r="H89" s="157"/>
      <c r="I89" s="157"/>
    </row>
    <row r="90" spans="1:16" s="216" customFormat="1" x14ac:dyDescent="0.25">
      <c r="A90" s="150" t="s">
        <v>224</v>
      </c>
      <c r="B90" s="171"/>
      <c r="C90" s="156"/>
      <c r="D90" s="115"/>
      <c r="E90" s="172"/>
      <c r="F90" s="157"/>
      <c r="G90" s="157"/>
      <c r="H90" s="157"/>
      <c r="I90" s="157"/>
    </row>
    <row r="91" spans="1:16" s="216" customFormat="1" x14ac:dyDescent="0.25">
      <c r="A91" s="173" t="s">
        <v>158</v>
      </c>
      <c r="B91" s="174"/>
      <c r="C91" s="175"/>
      <c r="D91" s="175"/>
      <c r="E91" s="175"/>
      <c r="F91" s="175"/>
      <c r="G91" s="175"/>
      <c r="H91" s="175"/>
      <c r="I91" s="175"/>
    </row>
    <row r="92" spans="1:16" s="216" customFormat="1" x14ac:dyDescent="0.25">
      <c r="A92" s="173" t="s">
        <v>159</v>
      </c>
      <c r="B92" s="174"/>
      <c r="C92" s="175"/>
      <c r="D92" s="175"/>
      <c r="E92" s="175"/>
      <c r="F92" s="175"/>
      <c r="G92" s="175"/>
      <c r="H92" s="175"/>
      <c r="I92" s="175"/>
    </row>
    <row r="93" spans="1:16" s="216" customFormat="1" x14ac:dyDescent="0.25">
      <c r="B93" s="217"/>
      <c r="C93" s="175"/>
      <c r="D93" s="175"/>
      <c r="E93" s="175"/>
      <c r="F93" s="175"/>
      <c r="G93" s="175"/>
      <c r="H93" s="175"/>
      <c r="I93" s="175"/>
    </row>
    <row r="94" spans="1:16" s="216" customFormat="1" x14ac:dyDescent="0.25">
      <c r="B94" s="217"/>
      <c r="C94" s="175"/>
      <c r="D94" s="175"/>
      <c r="E94" s="175"/>
      <c r="F94" s="175"/>
      <c r="G94" s="175"/>
      <c r="H94" s="175"/>
      <c r="I94" s="175"/>
    </row>
    <row r="95" spans="1:16" s="84" customFormat="1" x14ac:dyDescent="0.25">
      <c r="B95" s="176"/>
      <c r="C95" s="177"/>
      <c r="D95" s="177"/>
      <c r="E95" s="177"/>
      <c r="F95" s="177"/>
      <c r="G95" s="175"/>
      <c r="H95" s="177"/>
      <c r="I95" s="177"/>
    </row>
    <row r="96" spans="1:16" s="84" customFormat="1" x14ac:dyDescent="0.25">
      <c r="B96" s="176"/>
      <c r="C96" s="177"/>
      <c r="D96" s="177"/>
      <c r="E96" s="177"/>
      <c r="F96" s="177"/>
      <c r="G96" s="175"/>
      <c r="H96" s="177"/>
      <c r="I96" s="177"/>
    </row>
    <row r="97" spans="1:9" s="84" customFormat="1" x14ac:dyDescent="0.25">
      <c r="B97" s="176"/>
      <c r="C97" s="177"/>
      <c r="D97" s="177"/>
      <c r="E97" s="177"/>
      <c r="F97" s="177"/>
      <c r="G97" s="175"/>
      <c r="H97" s="177"/>
      <c r="I97" s="177"/>
    </row>
    <row r="98" spans="1:9" s="84" customFormat="1" x14ac:dyDescent="0.25">
      <c r="B98" s="176"/>
      <c r="C98" s="177"/>
      <c r="D98" s="177"/>
      <c r="E98" s="177"/>
      <c r="F98" s="177"/>
      <c r="G98" s="175"/>
      <c r="H98" s="177"/>
      <c r="I98" s="177"/>
    </row>
    <row r="99" spans="1:9" s="84" customFormat="1" x14ac:dyDescent="0.25">
      <c r="B99" s="176"/>
      <c r="C99" s="177"/>
      <c r="D99" s="177"/>
      <c r="E99" s="177"/>
      <c r="F99" s="177"/>
      <c r="G99" s="175"/>
      <c r="H99" s="177"/>
      <c r="I99" s="177"/>
    </row>
    <row r="100" spans="1:9" s="84" customFormat="1" x14ac:dyDescent="0.25">
      <c r="B100" s="176"/>
      <c r="C100" s="177"/>
      <c r="D100" s="177"/>
      <c r="E100" s="177"/>
      <c r="F100" s="177"/>
      <c r="G100" s="175"/>
      <c r="H100" s="177"/>
      <c r="I100" s="177"/>
    </row>
    <row r="101" spans="1:9" s="84" customFormat="1" x14ac:dyDescent="0.25">
      <c r="B101" s="176"/>
      <c r="C101" s="177"/>
      <c r="D101" s="177"/>
      <c r="E101" s="177"/>
      <c r="F101" s="177"/>
      <c r="G101" s="175"/>
      <c r="H101" s="177"/>
      <c r="I101" s="177"/>
    </row>
    <row r="102" spans="1:9" s="84" customFormat="1" x14ac:dyDescent="0.25">
      <c r="B102" s="176"/>
      <c r="C102" s="177"/>
      <c r="D102" s="177"/>
      <c r="E102" s="177"/>
      <c r="F102" s="177"/>
      <c r="G102" s="175"/>
      <c r="H102" s="177"/>
      <c r="I102" s="177"/>
    </row>
    <row r="104" spans="1:9" x14ac:dyDescent="0.25">
      <c r="A104" s="12"/>
      <c r="B104" s="12"/>
      <c r="C104" s="13"/>
      <c r="D104" s="13"/>
      <c r="E104" s="13"/>
      <c r="F104" s="9"/>
      <c r="G104" s="51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75" right="0.25" top="0.42" bottom="0.17" header="0.22" footer="0.3"/>
  <pageSetup scale="4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04"/>
  <sheetViews>
    <sheetView topLeftCell="A22" workbookViewId="0">
      <selection activeCell="D40" sqref="D40"/>
    </sheetView>
  </sheetViews>
  <sheetFormatPr defaultColWidth="14.85546875" defaultRowHeight="15" x14ac:dyDescent="0.25"/>
  <cols>
    <col min="1" max="1" width="28.28515625" customWidth="1"/>
    <col min="2" max="2" width="17.7109375" style="1" customWidth="1"/>
    <col min="3" max="9" width="17.7109375" style="2" customWidth="1"/>
  </cols>
  <sheetData>
    <row r="1" spans="1:16" ht="52.5" customHeight="1" x14ac:dyDescent="0.6">
      <c r="A1" s="536"/>
      <c r="B1" s="578" t="s">
        <v>0</v>
      </c>
      <c r="C1" s="578"/>
      <c r="D1" s="578"/>
      <c r="E1" s="578"/>
      <c r="F1" s="578"/>
      <c r="G1" s="578"/>
      <c r="H1" s="578"/>
      <c r="I1" s="536"/>
    </row>
    <row r="2" spans="1:16" ht="15.75" x14ac:dyDescent="0.25">
      <c r="A2" s="536"/>
      <c r="B2" s="581" t="s">
        <v>230</v>
      </c>
      <c r="C2" s="581"/>
      <c r="D2" s="581"/>
      <c r="E2" s="581"/>
      <c r="F2" s="581"/>
      <c r="G2" s="581"/>
      <c r="H2" s="581"/>
      <c r="I2" s="536"/>
    </row>
    <row r="3" spans="1:16" x14ac:dyDescent="0.25">
      <c r="A3" s="536"/>
      <c r="B3" s="618" t="s">
        <v>259</v>
      </c>
      <c r="C3" s="618"/>
      <c r="D3" s="618"/>
      <c r="E3" s="618"/>
      <c r="F3" s="618"/>
      <c r="G3" s="618"/>
      <c r="H3" s="618"/>
      <c r="I3" s="536"/>
    </row>
    <row r="4" spans="1:16" ht="15.75" x14ac:dyDescent="0.25">
      <c r="A4" s="536"/>
      <c r="B4" s="581" t="s">
        <v>232</v>
      </c>
      <c r="C4" s="581"/>
      <c r="D4" s="581"/>
      <c r="E4" s="581"/>
      <c r="F4" s="581"/>
      <c r="G4" s="581"/>
      <c r="H4" s="581"/>
      <c r="I4" s="536"/>
    </row>
    <row r="5" spans="1:16" ht="15.75" thickBot="1" x14ac:dyDescent="0.3"/>
    <row r="6" spans="1:16" x14ac:dyDescent="0.25">
      <c r="A6" s="561" t="s">
        <v>160</v>
      </c>
      <c r="B6" s="582"/>
      <c r="C6" s="582"/>
      <c r="D6" s="582"/>
      <c r="E6" s="582"/>
      <c r="F6" s="582"/>
      <c r="G6" s="582"/>
      <c r="H6" s="582"/>
      <c r="I6" s="402" t="s">
        <v>177</v>
      </c>
    </row>
    <row r="7" spans="1:16" ht="15.75" thickBot="1" x14ac:dyDescent="0.3">
      <c r="A7" s="563"/>
      <c r="B7" s="564"/>
      <c r="C7" s="564"/>
      <c r="D7" s="564"/>
      <c r="E7" s="564"/>
      <c r="F7" s="564"/>
      <c r="G7" s="564"/>
      <c r="H7" s="564"/>
      <c r="I7" s="4">
        <v>42887</v>
      </c>
    </row>
    <row r="8" spans="1:16" ht="21" thickBot="1" x14ac:dyDescent="0.35">
      <c r="A8" s="565" t="s">
        <v>6</v>
      </c>
      <c r="B8" s="566"/>
      <c r="C8" s="566"/>
      <c r="D8" s="566"/>
      <c r="E8" s="566"/>
      <c r="F8" s="566"/>
      <c r="G8" s="566"/>
      <c r="H8" s="566"/>
      <c r="I8" s="605"/>
    </row>
    <row r="9" spans="1:16" s="7" customFormat="1" ht="15.75" x14ac:dyDescent="0.25">
      <c r="A9" s="606" t="s">
        <v>7</v>
      </c>
      <c r="B9" s="606"/>
      <c r="C9" s="477" t="s">
        <v>8</v>
      </c>
      <c r="D9" s="477" t="s">
        <v>9</v>
      </c>
      <c r="E9" s="477" t="s">
        <v>10</v>
      </c>
      <c r="F9" s="477" t="s">
        <v>11</v>
      </c>
      <c r="G9" s="477" t="s">
        <v>12</v>
      </c>
      <c r="H9" s="501" t="s">
        <v>269</v>
      </c>
      <c r="I9" s="477" t="s">
        <v>13</v>
      </c>
    </row>
    <row r="10" spans="1:16" s="218" customFormat="1" ht="15.75" x14ac:dyDescent="0.25">
      <c r="A10" s="80" t="s">
        <v>14</v>
      </c>
      <c r="B10" s="81" t="s">
        <v>15</v>
      </c>
      <c r="C10" s="82" t="s">
        <v>16</v>
      </c>
      <c r="D10" s="69">
        <v>80220</v>
      </c>
      <c r="E10" s="69">
        <v>1100</v>
      </c>
      <c r="F10" s="69">
        <f t="shared" ref="F10:F16" si="0">(D10-E10)*0.125</f>
        <v>9890</v>
      </c>
      <c r="G10" s="69">
        <v>2278.21</v>
      </c>
      <c r="H10" s="165">
        <f>(D10-E10+F10+G10)*0.01</f>
        <v>912.88210000000004</v>
      </c>
      <c r="I10" s="69">
        <f t="shared" ref="I10:I36" si="1">D10-E10+F10+H10+G10</f>
        <v>92201.092100000009</v>
      </c>
    </row>
    <row r="11" spans="1:16" s="218" customFormat="1" ht="15.75" x14ac:dyDescent="0.25">
      <c r="A11" s="80" t="s">
        <v>14</v>
      </c>
      <c r="B11" s="81" t="s">
        <v>23</v>
      </c>
      <c r="C11" s="82" t="s">
        <v>24</v>
      </c>
      <c r="D11" s="69">
        <v>80220</v>
      </c>
      <c r="E11" s="69">
        <v>1100</v>
      </c>
      <c r="F11" s="69">
        <f t="shared" si="0"/>
        <v>9890</v>
      </c>
      <c r="G11" s="69">
        <v>2278.21</v>
      </c>
      <c r="H11" s="165">
        <f>(D11-E11+F11+G11)*0.01</f>
        <v>912.88210000000004</v>
      </c>
      <c r="I11" s="69">
        <f t="shared" si="1"/>
        <v>92201.092100000009</v>
      </c>
    </row>
    <row r="12" spans="1:16" s="218" customFormat="1" ht="15.75" x14ac:dyDescent="0.25">
      <c r="A12" s="80" t="s">
        <v>14</v>
      </c>
      <c r="B12" s="81" t="s">
        <v>19</v>
      </c>
      <c r="C12" s="82" t="s">
        <v>20</v>
      </c>
      <c r="D12" s="69"/>
      <c r="E12" s="69"/>
      <c r="F12" s="69"/>
      <c r="G12" s="69"/>
      <c r="H12" s="69"/>
      <c r="I12" s="69"/>
      <c r="M12" s="219"/>
      <c r="N12" s="220"/>
      <c r="O12" s="220"/>
      <c r="P12" s="220"/>
    </row>
    <row r="13" spans="1:16" s="218" customFormat="1" ht="15.75" x14ac:dyDescent="0.25">
      <c r="A13" s="80" t="s">
        <v>14</v>
      </c>
      <c r="B13" s="81" t="s">
        <v>21</v>
      </c>
      <c r="C13" s="82" t="s">
        <v>22</v>
      </c>
      <c r="D13" s="69"/>
      <c r="E13" s="69"/>
      <c r="F13" s="69"/>
      <c r="G13" s="69"/>
      <c r="H13" s="69"/>
      <c r="I13" s="69"/>
      <c r="M13" s="219"/>
      <c r="N13" s="220"/>
      <c r="O13" s="220"/>
      <c r="P13" s="220"/>
    </row>
    <row r="14" spans="1:16" s="218" customFormat="1" ht="15.75" x14ac:dyDescent="0.25">
      <c r="A14" s="80" t="s">
        <v>14</v>
      </c>
      <c r="B14" s="81" t="s">
        <v>17</v>
      </c>
      <c r="C14" s="82" t="s">
        <v>18</v>
      </c>
      <c r="D14" s="69">
        <v>81062</v>
      </c>
      <c r="E14" s="69">
        <v>1100</v>
      </c>
      <c r="F14" s="69">
        <f t="shared" si="0"/>
        <v>9995.25</v>
      </c>
      <c r="G14" s="69">
        <v>2278.21</v>
      </c>
      <c r="H14" s="165">
        <f>(D14-E14+F14+G14)*0.01</f>
        <v>922.35460000000012</v>
      </c>
      <c r="I14" s="69">
        <f t="shared" si="1"/>
        <v>93157.814600000012</v>
      </c>
      <c r="M14" s="219"/>
      <c r="N14" s="220"/>
      <c r="O14" s="220"/>
      <c r="P14" s="220"/>
    </row>
    <row r="15" spans="1:16" s="218" customFormat="1" ht="15.75" x14ac:dyDescent="0.25">
      <c r="A15" s="80" t="s">
        <v>14</v>
      </c>
      <c r="B15" s="81" t="s">
        <v>251</v>
      </c>
      <c r="C15" s="82" t="s">
        <v>252</v>
      </c>
      <c r="D15" s="69"/>
      <c r="E15" s="69"/>
      <c r="F15" s="69"/>
      <c r="G15" s="69"/>
      <c r="H15" s="69"/>
      <c r="I15" s="69"/>
      <c r="M15" s="219"/>
      <c r="N15" s="220"/>
      <c r="O15" s="220"/>
      <c r="P15" s="220"/>
    </row>
    <row r="16" spans="1:16" s="221" customFormat="1" ht="15.75" x14ac:dyDescent="0.25">
      <c r="A16" s="80" t="s">
        <v>25</v>
      </c>
      <c r="B16" s="81" t="s">
        <v>26</v>
      </c>
      <c r="C16" s="82" t="s">
        <v>22</v>
      </c>
      <c r="D16" s="69">
        <v>82300</v>
      </c>
      <c r="E16" s="69">
        <v>1100</v>
      </c>
      <c r="F16" s="69">
        <f t="shared" si="0"/>
        <v>10150</v>
      </c>
      <c r="G16" s="69">
        <v>2278.21</v>
      </c>
      <c r="H16" s="165">
        <f>(D16-E16+F16+G16)*0.01</f>
        <v>936.28210000000013</v>
      </c>
      <c r="I16" s="69">
        <f t="shared" si="1"/>
        <v>94564.492100000003</v>
      </c>
      <c r="M16" s="222"/>
      <c r="N16" s="223"/>
      <c r="O16" s="223"/>
      <c r="P16" s="223"/>
    </row>
    <row r="17" spans="1:16" s="218" customFormat="1" ht="15.75" x14ac:dyDescent="0.25">
      <c r="A17" s="80" t="s">
        <v>31</v>
      </c>
      <c r="B17" s="81" t="s">
        <v>32</v>
      </c>
      <c r="C17" s="82" t="s">
        <v>33</v>
      </c>
      <c r="D17" s="69"/>
      <c r="E17" s="69"/>
      <c r="F17" s="69"/>
      <c r="G17" s="69"/>
      <c r="H17" s="69"/>
      <c r="I17" s="69"/>
      <c r="M17" s="220"/>
      <c r="N17" s="220"/>
      <c r="O17" s="220"/>
      <c r="P17" s="220"/>
    </row>
    <row r="18" spans="1:16" s="218" customFormat="1" ht="15.75" x14ac:dyDescent="0.25">
      <c r="A18" s="80" t="s">
        <v>34</v>
      </c>
      <c r="B18" s="81" t="s">
        <v>35</v>
      </c>
      <c r="C18" s="82" t="s">
        <v>36</v>
      </c>
      <c r="D18" s="69"/>
      <c r="E18" s="69"/>
      <c r="F18" s="69"/>
      <c r="G18" s="69"/>
      <c r="H18" s="69"/>
      <c r="I18" s="69"/>
      <c r="M18" s="220"/>
      <c r="N18" s="220"/>
      <c r="O18" s="220"/>
      <c r="P18" s="220"/>
    </row>
    <row r="19" spans="1:16" s="218" customFormat="1" ht="15.75" x14ac:dyDescent="0.25">
      <c r="A19" s="80" t="s">
        <v>34</v>
      </c>
      <c r="B19" s="81" t="s">
        <v>37</v>
      </c>
      <c r="C19" s="82" t="s">
        <v>38</v>
      </c>
      <c r="D19" s="69"/>
      <c r="E19" s="69"/>
      <c r="F19" s="69"/>
      <c r="G19" s="69"/>
      <c r="H19" s="69"/>
      <c r="I19" s="69"/>
      <c r="M19" s="220"/>
      <c r="N19" s="220"/>
      <c r="O19" s="220"/>
      <c r="P19" s="220"/>
    </row>
    <row r="20" spans="1:16" s="218" customFormat="1" ht="15.75" x14ac:dyDescent="0.25">
      <c r="A20" s="80" t="s">
        <v>27</v>
      </c>
      <c r="B20" s="81" t="s">
        <v>28</v>
      </c>
      <c r="C20" s="82" t="s">
        <v>18</v>
      </c>
      <c r="D20" s="69">
        <v>84024</v>
      </c>
      <c r="E20" s="69">
        <v>1100</v>
      </c>
      <c r="F20" s="69">
        <f t="shared" ref="F20:F33" si="2">(D20-E20)*0.125</f>
        <v>10365.5</v>
      </c>
      <c r="G20" s="69">
        <v>2278.21</v>
      </c>
      <c r="H20" s="165">
        <f>(D20-E20+F20+G20)*0.01</f>
        <v>955.67710000000011</v>
      </c>
      <c r="I20" s="69">
        <f t="shared" si="1"/>
        <v>96523.387100000007</v>
      </c>
      <c r="M20" s="220"/>
      <c r="N20" s="220"/>
      <c r="O20" s="220"/>
      <c r="P20" s="220"/>
    </row>
    <row r="21" spans="1:16" s="218" customFormat="1" ht="15.75" x14ac:dyDescent="0.25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  <c r="M21" s="220"/>
      <c r="N21" s="220"/>
      <c r="O21" s="220"/>
      <c r="P21" s="220"/>
    </row>
    <row r="22" spans="1:16" s="218" customFormat="1" ht="15.75" x14ac:dyDescent="0.25">
      <c r="A22" s="92" t="s">
        <v>58</v>
      </c>
      <c r="B22" s="81" t="s">
        <v>59</v>
      </c>
      <c r="C22" s="82" t="s">
        <v>18</v>
      </c>
      <c r="D22" s="69">
        <v>90569</v>
      </c>
      <c r="E22" s="69">
        <v>1100</v>
      </c>
      <c r="F22" s="69">
        <f t="shared" si="2"/>
        <v>11183.625</v>
      </c>
      <c r="G22" s="69">
        <v>2278.21</v>
      </c>
      <c r="H22" s="69">
        <f t="shared" ref="H22:H36" si="3">(D22-E22+F22+G22)*0.01</f>
        <v>1029.30835</v>
      </c>
      <c r="I22" s="69">
        <f t="shared" si="1"/>
        <v>103960.14335000001</v>
      </c>
      <c r="M22" s="219"/>
      <c r="N22" s="220"/>
      <c r="O22" s="220"/>
      <c r="P22" s="220"/>
    </row>
    <row r="23" spans="1:16" s="218" customFormat="1" ht="15.75" x14ac:dyDescent="0.25">
      <c r="A23" s="92" t="s">
        <v>39</v>
      </c>
      <c r="B23" s="81" t="s">
        <v>40</v>
      </c>
      <c r="C23" s="82" t="s">
        <v>22</v>
      </c>
      <c r="D23" s="69">
        <v>85370</v>
      </c>
      <c r="E23" s="69">
        <v>1100</v>
      </c>
      <c r="F23" s="69">
        <f t="shared" si="2"/>
        <v>10533.75</v>
      </c>
      <c r="G23" s="69">
        <v>2278.21</v>
      </c>
      <c r="H23" s="69">
        <f t="shared" si="3"/>
        <v>970.81960000000004</v>
      </c>
      <c r="I23" s="69">
        <f t="shared" si="1"/>
        <v>98052.779600000009</v>
      </c>
      <c r="M23" s="219"/>
      <c r="N23" s="220"/>
      <c r="O23" s="220"/>
      <c r="P23" s="220"/>
    </row>
    <row r="24" spans="1:16" s="218" customFormat="1" ht="15.75" x14ac:dyDescent="0.25">
      <c r="A24" s="92" t="s">
        <v>39</v>
      </c>
      <c r="B24" s="81" t="s">
        <v>41</v>
      </c>
      <c r="C24" s="82" t="s">
        <v>42</v>
      </c>
      <c r="D24" s="69">
        <v>89875</v>
      </c>
      <c r="E24" s="69">
        <v>1100</v>
      </c>
      <c r="F24" s="69">
        <f t="shared" si="2"/>
        <v>11096.875</v>
      </c>
      <c r="G24" s="69">
        <v>2278.21</v>
      </c>
      <c r="H24" s="69">
        <f t="shared" si="3"/>
        <v>1021.5008500000001</v>
      </c>
      <c r="I24" s="69">
        <f t="shared" si="1"/>
        <v>103171.58585</v>
      </c>
      <c r="M24" s="219"/>
      <c r="N24" s="220"/>
      <c r="O24" s="220"/>
      <c r="P24" s="220"/>
    </row>
    <row r="25" spans="1:16" s="218" customFormat="1" ht="15.75" x14ac:dyDescent="0.25">
      <c r="A25" s="92" t="s">
        <v>58</v>
      </c>
      <c r="B25" s="81" t="s">
        <v>60</v>
      </c>
      <c r="C25" s="82" t="s">
        <v>61</v>
      </c>
      <c r="D25" s="69">
        <v>90914</v>
      </c>
      <c r="E25" s="69">
        <v>1100</v>
      </c>
      <c r="F25" s="69">
        <f t="shared" ref="F25" si="4">(D25-E25)*0.125</f>
        <v>11226.75</v>
      </c>
      <c r="G25" s="69">
        <v>2278.21</v>
      </c>
      <c r="H25" s="69">
        <f t="shared" si="3"/>
        <v>1033.1896000000002</v>
      </c>
      <c r="I25" s="69">
        <f t="shared" ref="I25" si="5">D25-E25+F25+H25+G25</f>
        <v>104352.1496</v>
      </c>
      <c r="M25" s="219"/>
      <c r="N25" s="220"/>
      <c r="O25" s="220"/>
      <c r="P25" s="220"/>
    </row>
    <row r="26" spans="1:16" s="218" customFormat="1" ht="15.75" x14ac:dyDescent="0.25">
      <c r="A26" s="92" t="s">
        <v>39</v>
      </c>
      <c r="B26" s="81" t="s">
        <v>43</v>
      </c>
      <c r="C26" s="82" t="s">
        <v>44</v>
      </c>
      <c r="D26" s="69">
        <v>85483</v>
      </c>
      <c r="E26" s="69">
        <v>1100</v>
      </c>
      <c r="F26" s="69">
        <f t="shared" si="2"/>
        <v>10547.875</v>
      </c>
      <c r="G26" s="69">
        <v>2278.21</v>
      </c>
      <c r="H26" s="69">
        <f t="shared" si="3"/>
        <v>972.09085000000005</v>
      </c>
      <c r="I26" s="69">
        <f t="shared" si="1"/>
        <v>98181.17585</v>
      </c>
      <c r="M26" s="219"/>
      <c r="N26" s="220"/>
      <c r="O26" s="220"/>
      <c r="P26" s="220"/>
    </row>
    <row r="27" spans="1:16" s="218" customFormat="1" ht="15.75" x14ac:dyDescent="0.25">
      <c r="A27" s="92" t="s">
        <v>39</v>
      </c>
      <c r="B27" s="81" t="s">
        <v>45</v>
      </c>
      <c r="C27" s="82" t="s">
        <v>44</v>
      </c>
      <c r="D27" s="69">
        <v>85859</v>
      </c>
      <c r="E27" s="69">
        <v>1100</v>
      </c>
      <c r="F27" s="69">
        <f t="shared" si="2"/>
        <v>10594.875</v>
      </c>
      <c r="G27" s="69">
        <v>2278.21</v>
      </c>
      <c r="H27" s="69">
        <f t="shared" si="3"/>
        <v>976.32085000000006</v>
      </c>
      <c r="I27" s="69">
        <f t="shared" si="1"/>
        <v>98608.40585000001</v>
      </c>
      <c r="M27" s="219"/>
      <c r="N27" s="220"/>
      <c r="O27" s="220"/>
      <c r="P27" s="220"/>
    </row>
    <row r="28" spans="1:16" s="218" customFormat="1" ht="15.75" x14ac:dyDescent="0.25">
      <c r="A28" s="92" t="s">
        <v>39</v>
      </c>
      <c r="B28" s="81" t="s">
        <v>46</v>
      </c>
      <c r="C28" s="82" t="s">
        <v>222</v>
      </c>
      <c r="D28" s="69">
        <v>87152</v>
      </c>
      <c r="E28" s="69">
        <v>1100</v>
      </c>
      <c r="F28" s="69">
        <f>(D28-E28)*0.125</f>
        <v>10756.5</v>
      </c>
      <c r="G28" s="69">
        <v>2278.21</v>
      </c>
      <c r="H28" s="69">
        <f t="shared" si="3"/>
        <v>990.86710000000005</v>
      </c>
      <c r="I28" s="69">
        <f t="shared" si="1"/>
        <v>100077.57710000001</v>
      </c>
      <c r="M28" s="219"/>
      <c r="N28" s="220"/>
      <c r="O28" s="220"/>
      <c r="P28" s="220"/>
    </row>
    <row r="29" spans="1:16" s="218" customFormat="1" ht="15.75" x14ac:dyDescent="0.25">
      <c r="A29" s="92" t="s">
        <v>39</v>
      </c>
      <c r="B29" s="81" t="s">
        <v>48</v>
      </c>
      <c r="C29" s="82" t="s">
        <v>222</v>
      </c>
      <c r="D29" s="69">
        <v>85845</v>
      </c>
      <c r="E29" s="69">
        <v>1100</v>
      </c>
      <c r="F29" s="69">
        <f>(D29-E29)*0.125</f>
        <v>10593.125</v>
      </c>
      <c r="G29" s="69">
        <v>2278.21</v>
      </c>
      <c r="H29" s="69">
        <f t="shared" si="3"/>
        <v>976.16335000000004</v>
      </c>
      <c r="I29" s="69">
        <f t="shared" si="1"/>
        <v>98592.498350000009</v>
      </c>
      <c r="M29" s="219"/>
      <c r="N29" s="220"/>
      <c r="O29" s="220"/>
      <c r="P29" s="220"/>
    </row>
    <row r="30" spans="1:16" s="218" customFormat="1" ht="15.75" x14ac:dyDescent="0.25">
      <c r="A30" s="92" t="s">
        <v>39</v>
      </c>
      <c r="B30" s="81" t="s">
        <v>49</v>
      </c>
      <c r="C30" s="82" t="s">
        <v>50</v>
      </c>
      <c r="D30" s="69">
        <v>86744</v>
      </c>
      <c r="E30" s="69">
        <v>1100</v>
      </c>
      <c r="F30" s="69">
        <f>(D30-E30)*0.125</f>
        <v>10705.5</v>
      </c>
      <c r="G30" s="69">
        <v>2278.21</v>
      </c>
      <c r="H30" s="69">
        <f t="shared" si="3"/>
        <v>986.27710000000013</v>
      </c>
      <c r="I30" s="69">
        <f t="shared" si="1"/>
        <v>99613.987100000013</v>
      </c>
      <c r="M30" s="219"/>
      <c r="N30" s="220"/>
      <c r="O30" s="220"/>
      <c r="P30" s="220"/>
    </row>
    <row r="31" spans="1:16" s="218" customFormat="1" ht="15.75" x14ac:dyDescent="0.25">
      <c r="A31" s="92" t="s">
        <v>39</v>
      </c>
      <c r="B31" s="81" t="s">
        <v>51</v>
      </c>
      <c r="C31" s="82" t="s">
        <v>52</v>
      </c>
      <c r="D31" s="69">
        <v>86354</v>
      </c>
      <c r="E31" s="69">
        <v>1100</v>
      </c>
      <c r="F31" s="69">
        <f>(D31-E31)*0.125</f>
        <v>10656.75</v>
      </c>
      <c r="G31" s="69">
        <v>2278.21</v>
      </c>
      <c r="H31" s="69">
        <f t="shared" si="3"/>
        <v>981.88960000000009</v>
      </c>
      <c r="I31" s="69">
        <f t="shared" si="1"/>
        <v>99170.849600000001</v>
      </c>
      <c r="M31" s="219"/>
      <c r="N31" s="220"/>
      <c r="O31" s="220"/>
      <c r="P31" s="220"/>
    </row>
    <row r="32" spans="1:16" s="218" customFormat="1" ht="15.75" x14ac:dyDescent="0.25">
      <c r="A32" s="92" t="s">
        <v>39</v>
      </c>
      <c r="B32" s="81" t="s">
        <v>53</v>
      </c>
      <c r="C32" s="82" t="s">
        <v>42</v>
      </c>
      <c r="D32" s="69">
        <v>84645</v>
      </c>
      <c r="E32" s="69">
        <v>1100</v>
      </c>
      <c r="F32" s="69">
        <f>(D32-E32)*0.125</f>
        <v>10443.125</v>
      </c>
      <c r="G32" s="69">
        <v>2278.21</v>
      </c>
      <c r="H32" s="69">
        <f t="shared" si="3"/>
        <v>962.66335000000004</v>
      </c>
      <c r="I32" s="69">
        <f t="shared" si="1"/>
        <v>97228.998350000009</v>
      </c>
      <c r="M32" s="219"/>
      <c r="N32" s="220"/>
      <c r="O32" s="220"/>
      <c r="P32" s="220"/>
    </row>
    <row r="33" spans="1:237" s="221" customFormat="1" ht="15.75" x14ac:dyDescent="0.25">
      <c r="A33" s="92" t="s">
        <v>39</v>
      </c>
      <c r="B33" s="81" t="s">
        <v>54</v>
      </c>
      <c r="C33" s="82" t="s">
        <v>55</v>
      </c>
      <c r="D33" s="69">
        <v>86855</v>
      </c>
      <c r="E33" s="69">
        <v>1100</v>
      </c>
      <c r="F33" s="69">
        <f t="shared" si="2"/>
        <v>10719.375</v>
      </c>
      <c r="G33" s="69">
        <v>2278.21</v>
      </c>
      <c r="H33" s="69">
        <f t="shared" si="3"/>
        <v>987.5258500000001</v>
      </c>
      <c r="I33" s="69">
        <f t="shared" si="1"/>
        <v>99740.110850000012</v>
      </c>
      <c r="M33" s="222"/>
      <c r="N33" s="223"/>
      <c r="O33" s="223"/>
      <c r="P33" s="223"/>
    </row>
    <row r="34" spans="1:237" s="218" customFormat="1" ht="15.75" x14ac:dyDescent="0.25">
      <c r="A34" s="92" t="s">
        <v>39</v>
      </c>
      <c r="B34" s="81" t="s">
        <v>56</v>
      </c>
      <c r="C34" s="82" t="s">
        <v>57</v>
      </c>
      <c r="D34" s="69">
        <v>86855</v>
      </c>
      <c r="E34" s="69">
        <v>1100</v>
      </c>
      <c r="F34" s="69">
        <f t="shared" ref="F34" si="6">(D34-E34)*0.125</f>
        <v>10719.375</v>
      </c>
      <c r="G34" s="69">
        <v>2278.21</v>
      </c>
      <c r="H34" s="69">
        <f t="shared" si="3"/>
        <v>987.5258500000001</v>
      </c>
      <c r="I34" s="69">
        <f t="shared" ref="I34" si="7">D34-E34+F34+H34+G34</f>
        <v>99740.110850000012</v>
      </c>
      <c r="M34" s="219"/>
      <c r="N34" s="220"/>
      <c r="O34" s="220"/>
      <c r="P34" s="220"/>
    </row>
    <row r="35" spans="1:237" s="218" customFormat="1" ht="15.75" x14ac:dyDescent="0.25">
      <c r="A35" s="80" t="s">
        <v>62</v>
      </c>
      <c r="B35" s="81" t="s">
        <v>63</v>
      </c>
      <c r="C35" s="82"/>
      <c r="D35" s="69">
        <v>74349</v>
      </c>
      <c r="E35" s="69">
        <v>0</v>
      </c>
      <c r="F35" s="69">
        <f>(D35-E35)*0.125</f>
        <v>9293.625</v>
      </c>
      <c r="G35" s="69">
        <v>2278.21</v>
      </c>
      <c r="H35" s="69">
        <f t="shared" si="3"/>
        <v>859.20835000000011</v>
      </c>
      <c r="I35" s="69">
        <f t="shared" si="1"/>
        <v>86780.043350000007</v>
      </c>
      <c r="M35" s="220"/>
      <c r="N35" s="220"/>
      <c r="O35" s="220"/>
      <c r="P35" s="220"/>
    </row>
    <row r="36" spans="1:237" s="218" customFormat="1" ht="15.75" x14ac:dyDescent="0.25">
      <c r="A36" s="80" t="s">
        <v>62</v>
      </c>
      <c r="B36" s="81" t="s">
        <v>64</v>
      </c>
      <c r="C36" s="82"/>
      <c r="D36" s="69">
        <v>74349</v>
      </c>
      <c r="E36" s="69">
        <v>0</v>
      </c>
      <c r="F36" s="69">
        <f>(D36-E36)*0.125</f>
        <v>9293.625</v>
      </c>
      <c r="G36" s="69">
        <v>2278.21</v>
      </c>
      <c r="H36" s="69">
        <f t="shared" si="3"/>
        <v>859.20835000000011</v>
      </c>
      <c r="I36" s="69">
        <f t="shared" si="1"/>
        <v>86780.043350000007</v>
      </c>
      <c r="M36" s="220"/>
      <c r="N36" s="220"/>
      <c r="O36" s="220"/>
      <c r="P36" s="220"/>
    </row>
    <row r="37" spans="1:237" s="220" customFormat="1" ht="16.5" thickBot="1" x14ac:dyDescent="0.3">
      <c r="A37" s="150"/>
      <c r="B37" s="114"/>
      <c r="C37" s="151"/>
      <c r="D37" s="116"/>
      <c r="E37" s="116"/>
      <c r="F37" s="116"/>
      <c r="G37" s="69"/>
      <c r="H37" s="116"/>
      <c r="I37" s="116"/>
      <c r="IC37" s="218"/>
    </row>
    <row r="38" spans="1:237" s="218" customFormat="1" ht="16.5" thickBot="1" x14ac:dyDescent="0.3">
      <c r="A38" s="588" t="s">
        <v>65</v>
      </c>
      <c r="B38" s="589"/>
      <c r="C38" s="589"/>
      <c r="D38" s="589"/>
      <c r="E38" s="589"/>
      <c r="F38" s="589"/>
      <c r="G38" s="589"/>
      <c r="H38" s="589"/>
      <c r="I38" s="590"/>
      <c r="M38" s="220"/>
      <c r="N38" s="220"/>
      <c r="O38" s="220"/>
      <c r="P38" s="220"/>
    </row>
    <row r="39" spans="1:237" s="224" customFormat="1" ht="16.5" thickBot="1" x14ac:dyDescent="0.3">
      <c r="A39" s="616" t="s">
        <v>7</v>
      </c>
      <c r="B39" s="617"/>
      <c r="C39" s="505" t="s">
        <v>8</v>
      </c>
      <c r="D39" s="505" t="s">
        <v>9</v>
      </c>
      <c r="E39" s="505" t="s">
        <v>10</v>
      </c>
      <c r="F39" s="505" t="s">
        <v>11</v>
      </c>
      <c r="G39" s="505" t="s">
        <v>12</v>
      </c>
      <c r="H39" s="507" t="s">
        <v>269</v>
      </c>
      <c r="I39" s="292" t="s">
        <v>13</v>
      </c>
      <c r="M39" s="182"/>
      <c r="N39" s="182"/>
      <c r="O39" s="182"/>
      <c r="P39" s="182"/>
    </row>
    <row r="40" spans="1:237" s="124" customFormat="1" ht="15.75" x14ac:dyDescent="0.25">
      <c r="A40" s="288" t="s">
        <v>25</v>
      </c>
      <c r="B40" s="289" t="s">
        <v>66</v>
      </c>
      <c r="C40" s="290" t="s">
        <v>67</v>
      </c>
      <c r="D40" s="165">
        <v>83267</v>
      </c>
      <c r="E40" s="165">
        <v>1100</v>
      </c>
      <c r="F40" s="165">
        <f t="shared" ref="F40:F41" si="8">(D40-E40)*0.125</f>
        <v>10270.875</v>
      </c>
      <c r="G40" s="69">
        <v>2278.21</v>
      </c>
      <c r="H40" s="165">
        <f>(D40-E40+F40+G40)*0.01</f>
        <v>947.1608500000001</v>
      </c>
      <c r="I40" s="165">
        <f t="shared" ref="I40" si="9">D40-E40+F40+H40+G40</f>
        <v>95663.245850000007</v>
      </c>
      <c r="M40" s="225"/>
      <c r="N40" s="225"/>
      <c r="O40" s="225"/>
      <c r="P40" s="225"/>
    </row>
    <row r="41" spans="1:237" s="124" customFormat="1" ht="15.75" x14ac:dyDescent="0.25">
      <c r="A41" s="80" t="s">
        <v>68</v>
      </c>
      <c r="B41" s="81" t="s">
        <v>69</v>
      </c>
      <c r="C41" s="103" t="s">
        <v>70</v>
      </c>
      <c r="D41" s="69">
        <v>83960</v>
      </c>
      <c r="E41" s="69">
        <v>1100</v>
      </c>
      <c r="F41" s="69">
        <f t="shared" si="8"/>
        <v>10357.5</v>
      </c>
      <c r="G41" s="69">
        <v>2278.21</v>
      </c>
      <c r="H41" s="165">
        <f>(D41-E41+F41+G41)*0.01</f>
        <v>954.95710000000008</v>
      </c>
      <c r="I41" s="69">
        <f>D41-E41+F41+H41+G41</f>
        <v>96450.667100000006</v>
      </c>
      <c r="M41" s="225"/>
      <c r="N41" s="225"/>
      <c r="O41" s="225"/>
      <c r="P41" s="225"/>
    </row>
    <row r="42" spans="1:237" s="124" customFormat="1" ht="15.75" x14ac:dyDescent="0.25">
      <c r="A42" s="80" t="s">
        <v>71</v>
      </c>
      <c r="B42" s="105" t="s">
        <v>72</v>
      </c>
      <c r="C42" s="103" t="s">
        <v>73</v>
      </c>
      <c r="D42" s="69"/>
      <c r="E42" s="69"/>
      <c r="F42" s="69"/>
      <c r="G42" s="69"/>
      <c r="H42" s="69"/>
      <c r="I42" s="69"/>
      <c r="M42" s="225"/>
      <c r="N42" s="225"/>
      <c r="O42" s="225"/>
      <c r="P42" s="225"/>
    </row>
    <row r="43" spans="1:237" s="218" customFormat="1" ht="15.75" x14ac:dyDescent="0.25">
      <c r="A43" s="80" t="s">
        <v>74</v>
      </c>
      <c r="B43" s="81" t="s">
        <v>75</v>
      </c>
      <c r="C43" s="103" t="s">
        <v>76</v>
      </c>
      <c r="D43" s="69">
        <v>82562</v>
      </c>
      <c r="E43" s="69">
        <v>1100</v>
      </c>
      <c r="F43" s="69">
        <f t="shared" ref="F43" si="10">(D43-E43)*0.125</f>
        <v>10182.75</v>
      </c>
      <c r="G43" s="69">
        <v>2278.21</v>
      </c>
      <c r="H43" s="165">
        <f>(D43-E43+F43+G43)*0.01</f>
        <v>939.22960000000012</v>
      </c>
      <c r="I43" s="69">
        <f>D43-E43+F43+H43+G43</f>
        <v>94862.189600000012</v>
      </c>
      <c r="M43" s="220"/>
      <c r="N43" s="220"/>
      <c r="O43" s="220"/>
      <c r="P43" s="220"/>
    </row>
    <row r="44" spans="1:237" s="221" customFormat="1" ht="15.75" x14ac:dyDescent="0.25">
      <c r="A44" s="80" t="s">
        <v>74</v>
      </c>
      <c r="B44" s="81" t="s">
        <v>77</v>
      </c>
      <c r="C44" s="103" t="s">
        <v>42</v>
      </c>
      <c r="D44" s="69">
        <v>83657</v>
      </c>
      <c r="E44" s="69">
        <v>1100</v>
      </c>
      <c r="F44" s="69">
        <f t="shared" ref="F44:F45" si="11">(D44-E44)*0.125</f>
        <v>10319.625</v>
      </c>
      <c r="G44" s="69">
        <v>2278.21</v>
      </c>
      <c r="H44" s="165">
        <f>(D44-E44+F44+G44)*0.01</f>
        <v>951.54835000000003</v>
      </c>
      <c r="I44" s="69">
        <f>D44-E44+F44+H44+G44</f>
        <v>96106.383350000004</v>
      </c>
      <c r="M44" s="223"/>
      <c r="N44" s="223"/>
      <c r="O44" s="223"/>
      <c r="P44" s="223"/>
    </row>
    <row r="45" spans="1:237" s="218" customFormat="1" ht="15.75" x14ac:dyDescent="0.25">
      <c r="A45" s="80" t="s">
        <v>78</v>
      </c>
      <c r="B45" s="81" t="s">
        <v>79</v>
      </c>
      <c r="C45" s="103" t="s">
        <v>42</v>
      </c>
      <c r="D45" s="69">
        <v>85142</v>
      </c>
      <c r="E45" s="69">
        <v>1100</v>
      </c>
      <c r="F45" s="69">
        <f t="shared" si="11"/>
        <v>10505.25</v>
      </c>
      <c r="G45" s="69">
        <v>2278.21</v>
      </c>
      <c r="H45" s="165">
        <f>(D45-E45+F45+G45)*0.01</f>
        <v>968.2546000000001</v>
      </c>
      <c r="I45" s="69">
        <f>D45-E45+F45+H45+G45</f>
        <v>97793.714600000007</v>
      </c>
      <c r="M45" s="220"/>
      <c r="N45" s="220"/>
      <c r="O45" s="220"/>
      <c r="P45" s="220"/>
    </row>
    <row r="46" spans="1:237" s="218" customFormat="1" ht="15.75" x14ac:dyDescent="0.25">
      <c r="A46" s="80" t="s">
        <v>74</v>
      </c>
      <c r="B46" s="81" t="s">
        <v>80</v>
      </c>
      <c r="C46" s="103" t="s">
        <v>42</v>
      </c>
      <c r="D46" s="69"/>
      <c r="E46" s="69"/>
      <c r="F46" s="69"/>
      <c r="G46" s="69"/>
      <c r="H46" s="69"/>
      <c r="I46" s="69"/>
      <c r="M46" s="220"/>
      <c r="N46" s="220"/>
      <c r="O46" s="220"/>
      <c r="P46" s="220"/>
    </row>
    <row r="47" spans="1:237" s="218" customFormat="1" ht="15.75" x14ac:dyDescent="0.25">
      <c r="A47" s="80" t="s">
        <v>81</v>
      </c>
      <c r="B47" s="81" t="s">
        <v>82</v>
      </c>
      <c r="C47" s="103" t="s">
        <v>83</v>
      </c>
      <c r="D47" s="69">
        <v>86118</v>
      </c>
      <c r="E47" s="69">
        <v>1100</v>
      </c>
      <c r="F47" s="69">
        <f t="shared" ref="F47" si="12">(D47-E47)*0.125</f>
        <v>10627.25</v>
      </c>
      <c r="G47" s="69">
        <v>2278.21</v>
      </c>
      <c r="H47" s="165">
        <f>(D47-E47+F47+G47)*0.01</f>
        <v>979.23460000000011</v>
      </c>
      <c r="I47" s="69">
        <f>D47-E47+F47+H47+G47</f>
        <v>98902.694600000003</v>
      </c>
      <c r="M47" s="220"/>
      <c r="N47" s="220"/>
      <c r="O47" s="220"/>
      <c r="P47" s="220"/>
    </row>
    <row r="48" spans="1:237" s="218" customFormat="1" ht="15.75" x14ac:dyDescent="0.25">
      <c r="A48" s="80" t="s">
        <v>90</v>
      </c>
      <c r="B48" s="81" t="s">
        <v>91</v>
      </c>
      <c r="C48" s="103" t="s">
        <v>92</v>
      </c>
      <c r="D48" s="69"/>
      <c r="E48" s="69"/>
      <c r="F48" s="69"/>
      <c r="G48" s="69"/>
      <c r="H48" s="69"/>
      <c r="I48" s="69"/>
      <c r="M48" s="220"/>
      <c r="N48" s="220"/>
      <c r="O48" s="220"/>
      <c r="P48" s="220"/>
    </row>
    <row r="49" spans="1:16" s="221" customFormat="1" ht="15.75" x14ac:dyDescent="0.25">
      <c r="A49" s="80" t="s">
        <v>93</v>
      </c>
      <c r="B49" s="81" t="s">
        <v>94</v>
      </c>
      <c r="C49" s="106" t="s">
        <v>95</v>
      </c>
      <c r="D49" s="69">
        <v>85735</v>
      </c>
      <c r="E49" s="69">
        <v>1100</v>
      </c>
      <c r="F49" s="69">
        <f t="shared" ref="F49:F64" si="13">(D49-E49)*0.125</f>
        <v>10579.375</v>
      </c>
      <c r="G49" s="69">
        <v>2278.21</v>
      </c>
      <c r="H49" s="69">
        <f>(D49-E49+F49+G49)*0.01</f>
        <v>974.92585000000008</v>
      </c>
      <c r="I49" s="69">
        <f t="shared" ref="I49:I55" si="14">D49-E49+F49+H49+G49</f>
        <v>98467.510850000006</v>
      </c>
      <c r="M49" s="223"/>
      <c r="N49" s="223"/>
      <c r="O49" s="223"/>
      <c r="P49" s="223"/>
    </row>
    <row r="50" spans="1:16" s="221" customFormat="1" ht="15.75" x14ac:dyDescent="0.25">
      <c r="A50" s="80" t="s">
        <v>93</v>
      </c>
      <c r="B50" s="81" t="s">
        <v>96</v>
      </c>
      <c r="C50" s="106" t="s">
        <v>97</v>
      </c>
      <c r="D50" s="69">
        <v>85735</v>
      </c>
      <c r="E50" s="69">
        <v>1100</v>
      </c>
      <c r="F50" s="69">
        <f t="shared" si="13"/>
        <v>10579.375</v>
      </c>
      <c r="G50" s="69">
        <v>2278.21</v>
      </c>
      <c r="H50" s="69">
        <f>(D50-E50+F50+G50)*0.01</f>
        <v>974.92585000000008</v>
      </c>
      <c r="I50" s="69">
        <f t="shared" si="14"/>
        <v>98467.510850000006</v>
      </c>
      <c r="M50" s="223"/>
      <c r="N50" s="223"/>
      <c r="O50" s="223"/>
      <c r="P50" s="223"/>
    </row>
    <row r="51" spans="1:16" s="218" customFormat="1" ht="15.75" x14ac:dyDescent="0.25">
      <c r="A51" s="80" t="s">
        <v>98</v>
      </c>
      <c r="B51" s="81" t="s">
        <v>99</v>
      </c>
      <c r="C51" s="106" t="s">
        <v>100</v>
      </c>
      <c r="D51" s="69">
        <v>88812</v>
      </c>
      <c r="E51" s="69">
        <v>1100</v>
      </c>
      <c r="F51" s="69">
        <f t="shared" si="13"/>
        <v>10964</v>
      </c>
      <c r="G51" s="69">
        <v>2278.21</v>
      </c>
      <c r="H51" s="69">
        <f>(D51-E51+F51+G51)*0.01</f>
        <v>1009.5421000000001</v>
      </c>
      <c r="I51" s="69">
        <f t="shared" si="14"/>
        <v>101963.75210000001</v>
      </c>
      <c r="M51" s="220"/>
      <c r="N51" s="220"/>
      <c r="O51" s="220"/>
      <c r="P51" s="220"/>
    </row>
    <row r="52" spans="1:16" s="218" customFormat="1" ht="15.75" x14ac:dyDescent="0.25">
      <c r="A52" s="80" t="s">
        <v>98</v>
      </c>
      <c r="B52" s="81" t="s">
        <v>101</v>
      </c>
      <c r="C52" s="106" t="s">
        <v>100</v>
      </c>
      <c r="D52" s="69">
        <v>92146</v>
      </c>
      <c r="E52" s="69">
        <v>1100</v>
      </c>
      <c r="F52" s="69">
        <f t="shared" si="13"/>
        <v>11380.75</v>
      </c>
      <c r="G52" s="69">
        <v>2278.21</v>
      </c>
      <c r="H52" s="69">
        <f>(D52-E52+F52+G52)*0.01</f>
        <v>1047.0496000000001</v>
      </c>
      <c r="I52" s="69">
        <f t="shared" si="14"/>
        <v>105752.0096</v>
      </c>
      <c r="M52" s="220"/>
      <c r="N52" s="220"/>
      <c r="O52" s="220"/>
      <c r="P52" s="220"/>
    </row>
    <row r="53" spans="1:16" s="218" customFormat="1" ht="15.75" x14ac:dyDescent="0.25">
      <c r="A53" s="80" t="s">
        <v>104</v>
      </c>
      <c r="B53" s="81" t="s">
        <v>105</v>
      </c>
      <c r="C53" s="106" t="s">
        <v>106</v>
      </c>
      <c r="D53" s="69">
        <v>93019</v>
      </c>
      <c r="E53" s="69">
        <v>1100</v>
      </c>
      <c r="F53" s="69">
        <f t="shared" si="13"/>
        <v>11489.875</v>
      </c>
      <c r="G53" s="69">
        <v>2278.21</v>
      </c>
      <c r="H53" s="69">
        <f>(D53-E53+F53+G53)*0.01</f>
        <v>1056.87085</v>
      </c>
      <c r="I53" s="69">
        <f t="shared" si="14"/>
        <v>106743.95585000001</v>
      </c>
      <c r="M53" s="220"/>
      <c r="N53" s="220"/>
      <c r="O53" s="220"/>
      <c r="P53" s="220"/>
    </row>
    <row r="54" spans="1:16" s="218" customFormat="1" ht="15.75" x14ac:dyDescent="0.25">
      <c r="A54" s="80" t="s">
        <v>107</v>
      </c>
      <c r="B54" s="81" t="s">
        <v>108</v>
      </c>
      <c r="C54" s="106" t="s">
        <v>109</v>
      </c>
      <c r="D54" s="154"/>
      <c r="E54" s="69"/>
      <c r="F54" s="69"/>
      <c r="G54" s="69"/>
      <c r="H54" s="69"/>
      <c r="I54" s="69"/>
      <c r="M54" s="220"/>
      <c r="N54" s="220"/>
      <c r="O54" s="220"/>
      <c r="P54" s="220"/>
    </row>
    <row r="55" spans="1:16" s="218" customFormat="1" ht="15.75" x14ac:dyDescent="0.25">
      <c r="A55" s="80" t="s">
        <v>107</v>
      </c>
      <c r="B55" s="81" t="s">
        <v>110</v>
      </c>
      <c r="C55" s="82" t="s">
        <v>97</v>
      </c>
      <c r="D55" s="69">
        <v>93874</v>
      </c>
      <c r="E55" s="69">
        <v>1100</v>
      </c>
      <c r="F55" s="69">
        <f t="shared" ref="F55" si="15">(D55-E55)*0.125</f>
        <v>11596.75</v>
      </c>
      <c r="G55" s="69">
        <v>2341.6999999999998</v>
      </c>
      <c r="H55" s="69">
        <f>(D55-E55+F55+G55)*0.01</f>
        <v>1067.1244999999999</v>
      </c>
      <c r="I55" s="69">
        <f t="shared" si="14"/>
        <v>107779.5745</v>
      </c>
      <c r="M55" s="220"/>
      <c r="N55" s="220"/>
      <c r="O55" s="220"/>
      <c r="P55" s="220"/>
    </row>
    <row r="56" spans="1:16" s="224" customFormat="1" x14ac:dyDescent="0.2">
      <c r="A56" s="80" t="s">
        <v>98</v>
      </c>
      <c r="B56" s="81" t="s">
        <v>102</v>
      </c>
      <c r="C56" s="106" t="s">
        <v>103</v>
      </c>
      <c r="D56" s="69"/>
      <c r="E56" s="69"/>
      <c r="F56" s="69"/>
      <c r="G56" s="69"/>
      <c r="H56" s="69"/>
      <c r="I56" s="69"/>
      <c r="M56" s="182"/>
      <c r="N56" s="182"/>
      <c r="O56" s="182"/>
      <c r="P56" s="182"/>
    </row>
    <row r="57" spans="1:16" s="218" customFormat="1" ht="15.75" x14ac:dyDescent="0.25">
      <c r="A57" s="80" t="s">
        <v>84</v>
      </c>
      <c r="B57" s="81" t="s">
        <v>85</v>
      </c>
      <c r="C57" s="103" t="s">
        <v>86</v>
      </c>
      <c r="D57" s="69">
        <v>89247</v>
      </c>
      <c r="E57" s="69">
        <v>1100</v>
      </c>
      <c r="F57" s="69">
        <f t="shared" si="13"/>
        <v>11018.375</v>
      </c>
      <c r="G57" s="69">
        <v>2278.21</v>
      </c>
      <c r="H57" s="69">
        <f t="shared" ref="H57:H64" si="16">(D57-E57+F57+G57)*0.01</f>
        <v>1014.4358500000001</v>
      </c>
      <c r="I57" s="69">
        <f t="shared" ref="I57:I64" si="17">D57-E57+F57+H57+G57</f>
        <v>102458.02085</v>
      </c>
      <c r="M57" s="220"/>
      <c r="N57" s="220"/>
      <c r="O57" s="220"/>
      <c r="P57" s="220"/>
    </row>
    <row r="58" spans="1:16" s="221" customFormat="1" ht="15.75" x14ac:dyDescent="0.25">
      <c r="A58" s="80" t="s">
        <v>87</v>
      </c>
      <c r="B58" s="81" t="s">
        <v>88</v>
      </c>
      <c r="C58" s="103" t="s">
        <v>89</v>
      </c>
      <c r="D58" s="419">
        <v>85570</v>
      </c>
      <c r="E58" s="69">
        <v>1100</v>
      </c>
      <c r="F58" s="69">
        <f t="shared" si="13"/>
        <v>10558.75</v>
      </c>
      <c r="G58" s="69">
        <v>2278.21</v>
      </c>
      <c r="H58" s="69">
        <f t="shared" si="16"/>
        <v>973.06960000000004</v>
      </c>
      <c r="I58" s="69">
        <f t="shared" si="17"/>
        <v>98280.029600000009</v>
      </c>
    </row>
    <row r="59" spans="1:16" s="218" customFormat="1" ht="15.75" x14ac:dyDescent="0.25">
      <c r="A59" s="80" t="s">
        <v>62</v>
      </c>
      <c r="B59" s="81" t="s">
        <v>111</v>
      </c>
      <c r="C59" s="107"/>
      <c r="D59" s="69">
        <v>76803</v>
      </c>
      <c r="E59" s="69">
        <v>0</v>
      </c>
      <c r="F59" s="69">
        <f t="shared" si="13"/>
        <v>9600.375</v>
      </c>
      <c r="G59" s="69">
        <v>2278.21</v>
      </c>
      <c r="H59" s="69">
        <f t="shared" si="16"/>
        <v>886.81585000000007</v>
      </c>
      <c r="I59" s="69">
        <f t="shared" si="17"/>
        <v>89568.400850000005</v>
      </c>
      <c r="M59" s="220"/>
      <c r="N59" s="220"/>
      <c r="O59" s="220"/>
      <c r="P59" s="220"/>
    </row>
    <row r="60" spans="1:16" s="218" customFormat="1" ht="15.75" x14ac:dyDescent="0.25">
      <c r="A60" s="80" t="s">
        <v>62</v>
      </c>
      <c r="B60" s="81" t="s">
        <v>112</v>
      </c>
      <c r="C60" s="107"/>
      <c r="D60" s="69">
        <v>72213</v>
      </c>
      <c r="E60" s="69">
        <v>0</v>
      </c>
      <c r="F60" s="69">
        <f t="shared" si="13"/>
        <v>9026.625</v>
      </c>
      <c r="G60" s="69">
        <v>2278.21</v>
      </c>
      <c r="H60" s="69">
        <f t="shared" si="16"/>
        <v>835.17835000000014</v>
      </c>
      <c r="I60" s="69">
        <f t="shared" si="17"/>
        <v>84353.013350000008</v>
      </c>
      <c r="M60" s="220"/>
      <c r="N60" s="220"/>
      <c r="O60" s="220"/>
      <c r="P60" s="220"/>
    </row>
    <row r="61" spans="1:16" s="218" customFormat="1" ht="15.75" x14ac:dyDescent="0.25">
      <c r="A61" s="80" t="s">
        <v>62</v>
      </c>
      <c r="B61" s="81" t="s">
        <v>114</v>
      </c>
      <c r="C61" s="107"/>
      <c r="D61" s="69">
        <v>81702</v>
      </c>
      <c r="E61" s="69">
        <v>0</v>
      </c>
      <c r="F61" s="69">
        <f t="shared" si="13"/>
        <v>10212.75</v>
      </c>
      <c r="G61" s="69">
        <v>2278.21</v>
      </c>
      <c r="H61" s="69">
        <f t="shared" si="16"/>
        <v>941.92960000000005</v>
      </c>
      <c r="I61" s="69">
        <f t="shared" si="17"/>
        <v>95134.88960000001</v>
      </c>
      <c r="M61" s="219"/>
      <c r="N61" s="219"/>
      <c r="O61" s="219"/>
      <c r="P61" s="219"/>
    </row>
    <row r="62" spans="1:16" s="218" customFormat="1" ht="15.75" x14ac:dyDescent="0.25">
      <c r="A62" s="80" t="s">
        <v>62</v>
      </c>
      <c r="B62" s="81" t="s">
        <v>113</v>
      </c>
      <c r="C62" s="107"/>
      <c r="D62" s="69">
        <v>78579</v>
      </c>
      <c r="E62" s="69">
        <v>0</v>
      </c>
      <c r="F62" s="69">
        <f t="shared" si="13"/>
        <v>9822.375</v>
      </c>
      <c r="G62" s="69">
        <v>2278.21</v>
      </c>
      <c r="H62" s="69">
        <f t="shared" si="16"/>
        <v>906.79585000000009</v>
      </c>
      <c r="I62" s="69">
        <f t="shared" si="17"/>
        <v>91586.380850000001</v>
      </c>
      <c r="M62" s="219"/>
      <c r="N62" s="219"/>
      <c r="O62" s="219"/>
      <c r="P62" s="219"/>
    </row>
    <row r="63" spans="1:16" s="218" customFormat="1" ht="15.75" x14ac:dyDescent="0.25">
      <c r="A63" s="80" t="s">
        <v>62</v>
      </c>
      <c r="B63" s="81" t="s">
        <v>115</v>
      </c>
      <c r="C63" s="107"/>
      <c r="D63" s="69">
        <v>80656</v>
      </c>
      <c r="E63" s="69">
        <v>0</v>
      </c>
      <c r="F63" s="69">
        <f t="shared" si="13"/>
        <v>10082</v>
      </c>
      <c r="G63" s="69">
        <v>2278.21</v>
      </c>
      <c r="H63" s="69">
        <f t="shared" si="16"/>
        <v>930.16210000000012</v>
      </c>
      <c r="I63" s="69">
        <f t="shared" si="17"/>
        <v>93946.372100000008</v>
      </c>
      <c r="M63" s="219"/>
      <c r="N63" s="219"/>
      <c r="O63" s="219"/>
      <c r="P63" s="219"/>
    </row>
    <row r="64" spans="1:16" s="218" customFormat="1" ht="16.5" thickBot="1" x14ac:dyDescent="0.3">
      <c r="A64" s="108" t="s">
        <v>62</v>
      </c>
      <c r="B64" s="109" t="s">
        <v>116</v>
      </c>
      <c r="C64" s="107"/>
      <c r="D64" s="69">
        <v>80985</v>
      </c>
      <c r="E64" s="69">
        <v>0</v>
      </c>
      <c r="F64" s="69">
        <f t="shared" si="13"/>
        <v>10123.125</v>
      </c>
      <c r="G64" s="69">
        <v>2278.21</v>
      </c>
      <c r="H64" s="69">
        <f t="shared" si="16"/>
        <v>933.86335000000008</v>
      </c>
      <c r="I64" s="69">
        <f t="shared" si="17"/>
        <v>94320.198350000006</v>
      </c>
      <c r="M64" s="219"/>
      <c r="N64" s="219"/>
      <c r="O64" s="219"/>
      <c r="P64" s="219"/>
    </row>
    <row r="65" spans="1:16" s="218" customFormat="1" ht="16.5" thickBot="1" x14ac:dyDescent="0.3">
      <c r="A65" s="150"/>
      <c r="B65" s="155"/>
      <c r="C65" s="156"/>
      <c r="D65" s="157"/>
      <c r="E65" s="157"/>
      <c r="F65" s="157"/>
      <c r="G65" s="157"/>
      <c r="H65" s="157"/>
      <c r="I65" s="157"/>
      <c r="M65" s="220"/>
      <c r="N65" s="220"/>
      <c r="O65" s="220"/>
      <c r="P65" s="220"/>
    </row>
    <row r="66" spans="1:16" s="218" customFormat="1" ht="16.5" thickBot="1" x14ac:dyDescent="0.3">
      <c r="A66" s="569" t="s">
        <v>117</v>
      </c>
      <c r="B66" s="570"/>
      <c r="C66" s="570"/>
      <c r="D66" s="570"/>
      <c r="E66" s="570"/>
      <c r="F66" s="570"/>
      <c r="G66" s="570"/>
      <c r="H66" s="570"/>
      <c r="I66" s="571"/>
      <c r="M66" s="220"/>
      <c r="N66" s="220"/>
      <c r="O66" s="220"/>
      <c r="P66" s="220"/>
    </row>
    <row r="67" spans="1:16" s="218" customFormat="1" ht="15.75" x14ac:dyDescent="0.25">
      <c r="A67" s="553" t="s">
        <v>7</v>
      </c>
      <c r="B67" s="554"/>
      <c r="C67" s="502" t="s">
        <v>8</v>
      </c>
      <c r="D67" s="502" t="s">
        <v>9</v>
      </c>
      <c r="E67" s="502" t="s">
        <v>10</v>
      </c>
      <c r="F67" s="502" t="s">
        <v>11</v>
      </c>
      <c r="G67" s="502" t="s">
        <v>12</v>
      </c>
      <c r="H67" s="508" t="s">
        <v>269</v>
      </c>
      <c r="I67" s="506" t="s">
        <v>13</v>
      </c>
      <c r="M67" s="220"/>
      <c r="N67" s="220"/>
      <c r="O67" s="220"/>
      <c r="P67" s="220"/>
    </row>
    <row r="68" spans="1:16" s="218" customFormat="1" ht="15.75" x14ac:dyDescent="0.25">
      <c r="A68" s="119" t="s">
        <v>123</v>
      </c>
      <c r="B68" s="120" t="s">
        <v>124</v>
      </c>
      <c r="C68" s="82" t="s">
        <v>67</v>
      </c>
      <c r="D68" s="419">
        <v>88858</v>
      </c>
      <c r="E68" s="69">
        <v>1100</v>
      </c>
      <c r="F68" s="69">
        <f>(D68-E68)*0.125</f>
        <v>10969.75</v>
      </c>
      <c r="G68" s="69">
        <v>2278.21</v>
      </c>
      <c r="H68" s="69">
        <f t="shared" ref="H68:H73" si="18">(D68-E68+F68+G68)*0.01</f>
        <v>1010.0596</v>
      </c>
      <c r="I68" s="83">
        <f>D68-E68+F68+H68+G68</f>
        <v>102016.0196</v>
      </c>
      <c r="M68" s="220"/>
      <c r="N68" s="220"/>
      <c r="O68" s="220"/>
      <c r="P68" s="220"/>
    </row>
    <row r="69" spans="1:16" s="218" customFormat="1" ht="15.75" x14ac:dyDescent="0.25">
      <c r="A69" s="119" t="s">
        <v>123</v>
      </c>
      <c r="B69" s="120" t="s">
        <v>125</v>
      </c>
      <c r="C69" s="82" t="s">
        <v>126</v>
      </c>
      <c r="D69" s="419">
        <v>91388</v>
      </c>
      <c r="E69" s="69">
        <v>1100</v>
      </c>
      <c r="F69" s="69">
        <f t="shared" ref="F69:F78" si="19">(D69-E69)*0.125</f>
        <v>11286</v>
      </c>
      <c r="G69" s="69">
        <v>2278.21</v>
      </c>
      <c r="H69" s="69">
        <f t="shared" si="18"/>
        <v>1038.5221000000001</v>
      </c>
      <c r="I69" s="83">
        <f t="shared" ref="I69:I78" si="20">D69-E69+F69+H69+G69</f>
        <v>104890.73210000001</v>
      </c>
      <c r="M69" s="220"/>
      <c r="N69" s="220"/>
      <c r="O69" s="220"/>
      <c r="P69" s="220"/>
    </row>
    <row r="70" spans="1:16" s="124" customFormat="1" ht="15.75" x14ac:dyDescent="0.25">
      <c r="A70" s="119" t="s">
        <v>123</v>
      </c>
      <c r="B70" s="120" t="s">
        <v>127</v>
      </c>
      <c r="C70" s="82" t="s">
        <v>126</v>
      </c>
      <c r="D70" s="419">
        <v>91883</v>
      </c>
      <c r="E70" s="69">
        <v>1100</v>
      </c>
      <c r="F70" s="69">
        <f t="shared" si="19"/>
        <v>11347.875</v>
      </c>
      <c r="G70" s="69">
        <v>2278.21</v>
      </c>
      <c r="H70" s="69">
        <f t="shared" si="18"/>
        <v>1044.09085</v>
      </c>
      <c r="I70" s="83">
        <f t="shared" si="20"/>
        <v>105453.17585</v>
      </c>
      <c r="J70" s="221"/>
      <c r="M70" s="225"/>
      <c r="N70" s="225"/>
      <c r="O70" s="225"/>
      <c r="P70" s="225"/>
    </row>
    <row r="71" spans="1:16" s="124" customFormat="1" ht="15.75" x14ac:dyDescent="0.25">
      <c r="A71" s="119" t="s">
        <v>128</v>
      </c>
      <c r="B71" s="120" t="s">
        <v>129</v>
      </c>
      <c r="C71" s="82" t="s">
        <v>130</v>
      </c>
      <c r="D71" s="419">
        <v>92573</v>
      </c>
      <c r="E71" s="69">
        <v>1100</v>
      </c>
      <c r="F71" s="69">
        <f t="shared" si="19"/>
        <v>11434.125</v>
      </c>
      <c r="G71" s="69">
        <v>2278.21</v>
      </c>
      <c r="H71" s="69">
        <f t="shared" si="18"/>
        <v>1051.8533500000001</v>
      </c>
      <c r="I71" s="83">
        <f t="shared" si="20"/>
        <v>106237.18835000001</v>
      </c>
      <c r="M71" s="225"/>
      <c r="N71" s="225"/>
      <c r="O71" s="225"/>
      <c r="P71" s="225"/>
    </row>
    <row r="72" spans="1:16" s="124" customFormat="1" ht="15.75" x14ac:dyDescent="0.25">
      <c r="A72" s="119" t="s">
        <v>131</v>
      </c>
      <c r="B72" s="120" t="s">
        <v>132</v>
      </c>
      <c r="C72" s="82" t="s">
        <v>133</v>
      </c>
      <c r="D72" s="419">
        <v>92671</v>
      </c>
      <c r="E72" s="69">
        <v>1100</v>
      </c>
      <c r="F72" s="69">
        <f t="shared" si="19"/>
        <v>11446.375</v>
      </c>
      <c r="G72" s="69">
        <v>2278.21</v>
      </c>
      <c r="H72" s="69">
        <f t="shared" si="18"/>
        <v>1052.9558500000001</v>
      </c>
      <c r="I72" s="83">
        <f>D72-E72+F72+H72+G72</f>
        <v>106348.54085</v>
      </c>
      <c r="M72" s="225"/>
      <c r="N72" s="225"/>
      <c r="O72" s="225"/>
      <c r="P72" s="225"/>
    </row>
    <row r="73" spans="1:16" s="194" customFormat="1" x14ac:dyDescent="0.2">
      <c r="A73" s="119" t="s">
        <v>131</v>
      </c>
      <c r="B73" s="120" t="s">
        <v>134</v>
      </c>
      <c r="C73" s="82" t="s">
        <v>133</v>
      </c>
      <c r="D73" s="419">
        <v>94444</v>
      </c>
      <c r="E73" s="69">
        <v>1100</v>
      </c>
      <c r="F73" s="69">
        <f t="shared" si="19"/>
        <v>11668</v>
      </c>
      <c r="G73" s="69">
        <v>2278.21</v>
      </c>
      <c r="H73" s="69">
        <f t="shared" si="18"/>
        <v>1072.9021</v>
      </c>
      <c r="I73" s="83">
        <f t="shared" si="20"/>
        <v>108363.11210000001</v>
      </c>
      <c r="M73" s="214"/>
      <c r="N73" s="214"/>
      <c r="O73" s="214"/>
      <c r="P73" s="214"/>
    </row>
    <row r="74" spans="1:16" s="221" customFormat="1" ht="15.75" x14ac:dyDescent="0.25">
      <c r="A74" s="119" t="s">
        <v>118</v>
      </c>
      <c r="B74" s="120" t="s">
        <v>119</v>
      </c>
      <c r="C74" s="82" t="s">
        <v>120</v>
      </c>
      <c r="D74" s="419"/>
      <c r="E74" s="69"/>
      <c r="F74" s="69"/>
      <c r="G74" s="69"/>
      <c r="H74" s="69"/>
      <c r="I74" s="83"/>
      <c r="J74" s="124"/>
      <c r="M74" s="223"/>
      <c r="N74" s="223"/>
      <c r="O74" s="223"/>
      <c r="P74" s="223"/>
    </row>
    <row r="75" spans="1:16" s="221" customFormat="1" ht="15.75" x14ac:dyDescent="0.25">
      <c r="A75" s="121" t="s">
        <v>118</v>
      </c>
      <c r="B75" s="122" t="s">
        <v>121</v>
      </c>
      <c r="C75" s="82" t="s">
        <v>122</v>
      </c>
      <c r="D75" s="419"/>
      <c r="E75" s="69"/>
      <c r="F75" s="69"/>
      <c r="G75" s="69"/>
      <c r="H75" s="69"/>
      <c r="I75" s="83"/>
      <c r="J75" s="124"/>
      <c r="M75" s="223"/>
      <c r="N75" s="223"/>
      <c r="O75" s="223"/>
      <c r="P75" s="223"/>
    </row>
    <row r="76" spans="1:16" s="218" customFormat="1" ht="15.75" x14ac:dyDescent="0.25">
      <c r="A76" s="80" t="s">
        <v>62</v>
      </c>
      <c r="B76" s="81" t="s">
        <v>135</v>
      </c>
      <c r="C76" s="107"/>
      <c r="D76" s="69">
        <v>81653</v>
      </c>
      <c r="E76" s="69">
        <v>0</v>
      </c>
      <c r="F76" s="69">
        <f t="shared" si="19"/>
        <v>10206.625</v>
      </c>
      <c r="G76" s="69">
        <v>2278.21</v>
      </c>
      <c r="H76" s="69">
        <f>(D76-E76+F76+G76)*0.01</f>
        <v>941.37835000000007</v>
      </c>
      <c r="I76" s="83">
        <f t="shared" si="20"/>
        <v>95079.213350000005</v>
      </c>
      <c r="J76" s="221"/>
      <c r="M76" s="220"/>
      <c r="N76" s="220"/>
      <c r="O76" s="220"/>
      <c r="P76" s="220"/>
    </row>
    <row r="77" spans="1:16" s="218" customFormat="1" ht="15.75" x14ac:dyDescent="0.25">
      <c r="A77" s="80" t="s">
        <v>62</v>
      </c>
      <c r="B77" s="81" t="s">
        <v>136</v>
      </c>
      <c r="C77" s="107"/>
      <c r="D77" s="69">
        <v>85515</v>
      </c>
      <c r="E77" s="69">
        <v>0</v>
      </c>
      <c r="F77" s="69">
        <f t="shared" si="19"/>
        <v>10689.375</v>
      </c>
      <c r="G77" s="69">
        <v>2278.21</v>
      </c>
      <c r="H77" s="69">
        <f>(D77-E77+F77+G77)*0.01</f>
        <v>984.82585000000006</v>
      </c>
      <c r="I77" s="83">
        <f t="shared" si="20"/>
        <v>99467.41085</v>
      </c>
      <c r="M77" s="220"/>
      <c r="N77" s="220"/>
      <c r="O77" s="220"/>
      <c r="P77" s="220"/>
    </row>
    <row r="78" spans="1:16" s="218" customFormat="1" ht="16.5" thickBot="1" x14ac:dyDescent="0.3">
      <c r="A78" s="108" t="s">
        <v>62</v>
      </c>
      <c r="B78" s="109" t="s">
        <v>137</v>
      </c>
      <c r="C78" s="110"/>
      <c r="D78" s="111">
        <v>82047</v>
      </c>
      <c r="E78" s="111">
        <v>0</v>
      </c>
      <c r="F78" s="111">
        <f t="shared" si="19"/>
        <v>10255.875</v>
      </c>
      <c r="G78" s="69">
        <v>2278.21</v>
      </c>
      <c r="H78" s="111">
        <f>(D78-E78+F78+G78)*0.01</f>
        <v>945.81085000000007</v>
      </c>
      <c r="I78" s="112">
        <f t="shared" si="20"/>
        <v>95526.895850000001</v>
      </c>
      <c r="M78" s="220"/>
      <c r="N78" s="220"/>
      <c r="O78" s="220"/>
      <c r="P78" s="220"/>
    </row>
    <row r="79" spans="1:16" s="218" customFormat="1" ht="16.5" thickBot="1" x14ac:dyDescent="0.3">
      <c r="A79" s="182"/>
      <c r="B79" s="183"/>
      <c r="C79" s="214"/>
      <c r="D79" s="185"/>
      <c r="E79" s="185"/>
      <c r="F79" s="185"/>
      <c r="G79" s="185"/>
      <c r="H79" s="116"/>
      <c r="I79" s="185"/>
      <c r="M79" s="220"/>
      <c r="N79" s="220"/>
      <c r="O79" s="220"/>
      <c r="P79" s="220"/>
    </row>
    <row r="80" spans="1:16" s="218" customFormat="1" ht="15.75" thickBot="1" x14ac:dyDescent="0.3">
      <c r="A80" s="526" t="s">
        <v>138</v>
      </c>
      <c r="B80" s="527"/>
      <c r="C80" s="527"/>
      <c r="D80" s="527"/>
      <c r="E80" s="528"/>
      <c r="F80" s="195"/>
      <c r="G80" s="195"/>
      <c r="H80" s="195"/>
      <c r="I80" s="195"/>
      <c r="M80" s="220"/>
      <c r="N80" s="220"/>
      <c r="O80" s="220"/>
      <c r="P80" s="220"/>
    </row>
    <row r="81" spans="1:16" s="218" customFormat="1" ht="15.75" thickBot="1" x14ac:dyDescent="0.3">
      <c r="A81" s="526" t="s">
        <v>139</v>
      </c>
      <c r="B81" s="528"/>
      <c r="C81" s="124"/>
      <c r="D81" s="531" t="s">
        <v>140</v>
      </c>
      <c r="E81" s="532"/>
      <c r="F81" s="195"/>
      <c r="G81" s="195"/>
      <c r="H81" s="195"/>
      <c r="I81" s="195"/>
      <c r="M81" s="220"/>
      <c r="N81" s="220"/>
      <c r="O81" s="220"/>
      <c r="P81" s="220"/>
    </row>
    <row r="82" spans="1:16" s="218" customFormat="1" x14ac:dyDescent="0.25">
      <c r="A82" s="205" t="s">
        <v>141</v>
      </c>
      <c r="B82" s="206" t="s">
        <v>142</v>
      </c>
      <c r="C82" s="194"/>
      <c r="D82" s="207" t="s">
        <v>141</v>
      </c>
      <c r="E82" s="207" t="s">
        <v>142</v>
      </c>
      <c r="F82" s="195"/>
      <c r="G82" s="195"/>
      <c r="H82" s="195"/>
      <c r="I82" s="195"/>
      <c r="M82" s="220"/>
      <c r="N82" s="220"/>
      <c r="O82" s="220"/>
      <c r="P82" s="220"/>
    </row>
    <row r="83" spans="1:16" s="218" customFormat="1" x14ac:dyDescent="0.25">
      <c r="A83" s="208" t="s">
        <v>143</v>
      </c>
      <c r="B83" s="209">
        <v>300</v>
      </c>
      <c r="C83" s="194"/>
      <c r="D83" s="190" t="s">
        <v>144</v>
      </c>
      <c r="E83" s="210">
        <v>300</v>
      </c>
      <c r="F83" s="195"/>
      <c r="G83" s="195"/>
      <c r="H83" s="195"/>
      <c r="I83" s="195"/>
      <c r="M83" s="220"/>
      <c r="N83" s="220"/>
      <c r="O83" s="220"/>
      <c r="P83" s="220"/>
    </row>
    <row r="84" spans="1:16" s="218" customFormat="1" x14ac:dyDescent="0.25">
      <c r="A84" s="208" t="s">
        <v>145</v>
      </c>
      <c r="B84" s="209">
        <v>400</v>
      </c>
      <c r="C84" s="194"/>
      <c r="D84" s="190" t="s">
        <v>146</v>
      </c>
      <c r="E84" s="210">
        <v>400</v>
      </c>
      <c r="F84" s="195"/>
      <c r="G84" s="195"/>
      <c r="H84" s="195"/>
      <c r="I84" s="195"/>
      <c r="M84" s="220"/>
      <c r="N84" s="220"/>
      <c r="O84" s="220"/>
      <c r="P84" s="220"/>
    </row>
    <row r="85" spans="1:16" s="218" customFormat="1" x14ac:dyDescent="0.25">
      <c r="A85" s="208" t="s">
        <v>147</v>
      </c>
      <c r="B85" s="209">
        <v>500</v>
      </c>
      <c r="C85" s="194"/>
      <c r="D85" s="190" t="s">
        <v>148</v>
      </c>
      <c r="E85" s="210">
        <v>500</v>
      </c>
      <c r="F85" s="195"/>
      <c r="G85" s="195"/>
      <c r="H85" s="195"/>
      <c r="I85" s="195"/>
      <c r="M85" s="220"/>
      <c r="N85" s="220"/>
      <c r="O85" s="220"/>
      <c r="P85" s="220"/>
    </row>
    <row r="86" spans="1:16" s="218" customFormat="1" x14ac:dyDescent="0.25">
      <c r="A86" s="208" t="s">
        <v>149</v>
      </c>
      <c r="B86" s="209">
        <v>600</v>
      </c>
      <c r="C86" s="194"/>
      <c r="D86" s="190" t="s">
        <v>150</v>
      </c>
      <c r="E86" s="210">
        <v>600</v>
      </c>
      <c r="F86" s="195"/>
      <c r="G86" s="195"/>
      <c r="H86" s="195"/>
      <c r="I86" s="195"/>
    </row>
    <row r="87" spans="1:16" s="218" customFormat="1" x14ac:dyDescent="0.25">
      <c r="A87" s="208" t="s">
        <v>151</v>
      </c>
      <c r="B87" s="209">
        <v>700</v>
      </c>
      <c r="C87" s="194"/>
      <c r="D87" s="190" t="s">
        <v>152</v>
      </c>
      <c r="E87" s="210">
        <v>700</v>
      </c>
      <c r="F87" s="195"/>
      <c r="G87" s="195"/>
      <c r="H87" s="195"/>
      <c r="I87" s="195"/>
    </row>
    <row r="88" spans="1:16" s="218" customFormat="1" x14ac:dyDescent="0.25">
      <c r="A88" s="208" t="s">
        <v>153</v>
      </c>
      <c r="B88" s="209">
        <v>800</v>
      </c>
      <c r="C88" s="194"/>
      <c r="D88" s="190" t="s">
        <v>154</v>
      </c>
      <c r="E88" s="210">
        <v>750</v>
      </c>
      <c r="F88" s="195"/>
      <c r="G88" s="195"/>
      <c r="H88" s="195"/>
      <c r="I88" s="195"/>
    </row>
    <row r="89" spans="1:16" s="218" customFormat="1" x14ac:dyDescent="0.25">
      <c r="A89" s="211" t="s">
        <v>155</v>
      </c>
      <c r="B89" s="212">
        <v>900</v>
      </c>
      <c r="C89" s="194"/>
      <c r="D89" s="190" t="s">
        <v>156</v>
      </c>
      <c r="E89" s="210">
        <v>800</v>
      </c>
      <c r="F89" s="195"/>
      <c r="G89" s="195"/>
      <c r="H89" s="195"/>
      <c r="I89" s="195"/>
    </row>
    <row r="90" spans="1:16" s="144" customFormat="1" ht="12" x14ac:dyDescent="0.2">
      <c r="A90" s="102" t="s">
        <v>157</v>
      </c>
      <c r="B90" s="139"/>
      <c r="C90" s="128"/>
      <c r="D90" s="140"/>
      <c r="E90" s="141"/>
      <c r="F90" s="123"/>
      <c r="G90" s="123"/>
      <c r="H90" s="123"/>
      <c r="I90" s="123"/>
    </row>
    <row r="91" spans="1:16" s="144" customFormat="1" ht="12" x14ac:dyDescent="0.2">
      <c r="A91" s="276" t="s">
        <v>158</v>
      </c>
      <c r="B91" s="277"/>
      <c r="C91" s="278"/>
      <c r="D91" s="278"/>
      <c r="E91" s="278"/>
      <c r="F91" s="278"/>
      <c r="G91" s="278"/>
      <c r="H91" s="278"/>
      <c r="I91" s="278"/>
    </row>
    <row r="92" spans="1:16" s="144" customFormat="1" ht="12" x14ac:dyDescent="0.2">
      <c r="A92" s="276" t="s">
        <v>159</v>
      </c>
      <c r="B92" s="277"/>
      <c r="C92" s="278"/>
      <c r="D92" s="278"/>
      <c r="E92" s="278"/>
      <c r="F92" s="278"/>
      <c r="G92" s="278"/>
      <c r="H92" s="278"/>
      <c r="I92" s="278"/>
    </row>
    <row r="93" spans="1:16" s="84" customFormat="1" x14ac:dyDescent="0.25">
      <c r="B93" s="176"/>
      <c r="C93" s="177"/>
      <c r="D93" s="177"/>
      <c r="E93" s="177"/>
      <c r="F93" s="177"/>
      <c r="G93" s="177"/>
      <c r="H93" s="177"/>
      <c r="I93" s="177"/>
    </row>
    <row r="94" spans="1:16" s="84" customFormat="1" x14ac:dyDescent="0.25">
      <c r="B94" s="176"/>
      <c r="C94" s="177"/>
      <c r="D94" s="177"/>
      <c r="E94" s="177"/>
      <c r="F94" s="177"/>
      <c r="G94" s="177"/>
      <c r="H94" s="177"/>
      <c r="I94" s="177"/>
    </row>
    <row r="95" spans="1:16" s="84" customFormat="1" x14ac:dyDescent="0.25">
      <c r="B95" s="176"/>
      <c r="C95" s="177"/>
      <c r="D95" s="177"/>
      <c r="E95" s="177"/>
      <c r="F95" s="177"/>
      <c r="G95" s="177"/>
      <c r="H95" s="177"/>
      <c r="I95" s="177"/>
    </row>
    <row r="96" spans="1:16" s="84" customFormat="1" x14ac:dyDescent="0.25">
      <c r="B96" s="176"/>
      <c r="C96" s="177"/>
      <c r="D96" s="177"/>
      <c r="E96" s="177"/>
      <c r="F96" s="177"/>
      <c r="G96" s="177"/>
      <c r="H96" s="177"/>
      <c r="I96" s="177"/>
    </row>
    <row r="97" spans="1:9" s="84" customFormat="1" x14ac:dyDescent="0.25">
      <c r="B97" s="176"/>
      <c r="C97" s="177"/>
      <c r="D97" s="177"/>
      <c r="E97" s="177"/>
      <c r="F97" s="177"/>
      <c r="G97" s="177"/>
      <c r="H97" s="177"/>
      <c r="I97" s="177"/>
    </row>
    <row r="98" spans="1:9" s="84" customFormat="1" x14ac:dyDescent="0.25">
      <c r="B98" s="176"/>
      <c r="C98" s="177"/>
      <c r="D98" s="177"/>
      <c r="E98" s="177"/>
      <c r="F98" s="177"/>
      <c r="G98" s="177"/>
      <c r="H98" s="177"/>
      <c r="I98" s="177"/>
    </row>
    <row r="99" spans="1:9" s="84" customFormat="1" x14ac:dyDescent="0.25">
      <c r="B99" s="176"/>
      <c r="C99" s="177"/>
      <c r="D99" s="177"/>
      <c r="E99" s="177"/>
      <c r="F99" s="177"/>
      <c r="G99" s="177"/>
      <c r="H99" s="177"/>
      <c r="I99" s="177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5" right="0.25" top="0.23" bottom="0.22" header="0.3" footer="0.3"/>
  <pageSetup scale="5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04"/>
  <sheetViews>
    <sheetView topLeftCell="A65" workbookViewId="0">
      <selection activeCell="D75" sqref="D75"/>
    </sheetView>
  </sheetViews>
  <sheetFormatPr defaultColWidth="14.85546875" defaultRowHeight="15" x14ac:dyDescent="0.25"/>
  <cols>
    <col min="1" max="1" width="28.28515625" customWidth="1"/>
    <col min="2" max="2" width="17.7109375" style="1" customWidth="1"/>
    <col min="3" max="9" width="17.7109375" style="513" customWidth="1"/>
  </cols>
  <sheetData>
    <row r="1" spans="1:16" ht="45" x14ac:dyDescent="0.6">
      <c r="A1" s="536"/>
      <c r="B1" s="578" t="s">
        <v>0</v>
      </c>
      <c r="C1" s="578"/>
      <c r="D1" s="578"/>
      <c r="E1" s="578"/>
      <c r="F1" s="578"/>
      <c r="G1" s="578"/>
      <c r="H1" s="578"/>
      <c r="I1" s="536"/>
    </row>
    <row r="2" spans="1:16" ht="15.75" x14ac:dyDescent="0.25">
      <c r="A2" s="536"/>
      <c r="B2" s="581" t="s">
        <v>230</v>
      </c>
      <c r="C2" s="581"/>
      <c r="D2" s="581"/>
      <c r="E2" s="581"/>
      <c r="F2" s="581"/>
      <c r="G2" s="581"/>
      <c r="H2" s="581"/>
      <c r="I2" s="536"/>
    </row>
    <row r="3" spans="1:16" x14ac:dyDescent="0.25">
      <c r="A3" s="536"/>
      <c r="B3" s="618" t="s">
        <v>259</v>
      </c>
      <c r="C3" s="618"/>
      <c r="D3" s="618"/>
      <c r="E3" s="618"/>
      <c r="F3" s="618"/>
      <c r="G3" s="618"/>
      <c r="H3" s="618"/>
      <c r="I3" s="536"/>
    </row>
    <row r="4" spans="1:16" ht="15.75" x14ac:dyDescent="0.25">
      <c r="A4" s="536"/>
      <c r="B4" s="581" t="s">
        <v>232</v>
      </c>
      <c r="C4" s="581"/>
      <c r="D4" s="581"/>
      <c r="E4" s="581"/>
      <c r="F4" s="581"/>
      <c r="G4" s="581"/>
      <c r="H4" s="581"/>
      <c r="I4" s="536"/>
    </row>
    <row r="5" spans="1:16" ht="15.75" thickBot="1" x14ac:dyDescent="0.3"/>
    <row r="6" spans="1:16" x14ac:dyDescent="0.25">
      <c r="A6" s="561" t="s">
        <v>160</v>
      </c>
      <c r="B6" s="582"/>
      <c r="C6" s="582"/>
      <c r="D6" s="582"/>
      <c r="E6" s="582"/>
      <c r="F6" s="582"/>
      <c r="G6" s="582"/>
      <c r="H6" s="582"/>
      <c r="I6" s="402" t="s">
        <v>274</v>
      </c>
    </row>
    <row r="7" spans="1:16" ht="15.75" thickBot="1" x14ac:dyDescent="0.3">
      <c r="A7" s="563"/>
      <c r="B7" s="564"/>
      <c r="C7" s="564"/>
      <c r="D7" s="564"/>
      <c r="E7" s="564"/>
      <c r="F7" s="564"/>
      <c r="G7" s="564"/>
      <c r="H7" s="564"/>
      <c r="I7" s="4">
        <v>42887</v>
      </c>
    </row>
    <row r="8" spans="1:16" ht="21" thickBot="1" x14ac:dyDescent="0.35">
      <c r="A8" s="565" t="s">
        <v>6</v>
      </c>
      <c r="B8" s="566"/>
      <c r="C8" s="566"/>
      <c r="D8" s="566"/>
      <c r="E8" s="566"/>
      <c r="F8" s="566"/>
      <c r="G8" s="566"/>
      <c r="H8" s="566"/>
      <c r="I8" s="605"/>
    </row>
    <row r="9" spans="1:16" s="7" customFormat="1" ht="15.75" x14ac:dyDescent="0.25">
      <c r="A9" s="606" t="s">
        <v>7</v>
      </c>
      <c r="B9" s="606"/>
      <c r="C9" s="516" t="s">
        <v>8</v>
      </c>
      <c r="D9" s="516" t="s">
        <v>9</v>
      </c>
      <c r="E9" s="516" t="s">
        <v>10</v>
      </c>
      <c r="F9" s="516" t="s">
        <v>11</v>
      </c>
      <c r="G9" s="516" t="s">
        <v>12</v>
      </c>
      <c r="H9" s="514" t="s">
        <v>269</v>
      </c>
      <c r="I9" s="516" t="s">
        <v>13</v>
      </c>
    </row>
    <row r="10" spans="1:16" s="218" customFormat="1" ht="15.75" x14ac:dyDescent="0.25">
      <c r="A10" s="80" t="s">
        <v>14</v>
      </c>
      <c r="B10" s="81" t="s">
        <v>15</v>
      </c>
      <c r="C10" s="82" t="s">
        <v>16</v>
      </c>
      <c r="D10" s="69">
        <v>79834</v>
      </c>
      <c r="E10" s="69">
        <v>1100</v>
      </c>
      <c r="F10" s="69">
        <f t="shared" ref="F10:F14" si="0">(D10-E10)*0.125</f>
        <v>9841.75</v>
      </c>
      <c r="G10" s="69">
        <v>2381.42</v>
      </c>
      <c r="H10" s="165">
        <f>(D10-E10+F10+G10)*0.01</f>
        <v>909.57169999999996</v>
      </c>
      <c r="I10" s="69">
        <f t="shared" ref="I10:I34" si="1">D10-E10+F10+H10+G10</f>
        <v>91866.741699999999</v>
      </c>
    </row>
    <row r="11" spans="1:16" s="218" customFormat="1" ht="15.75" x14ac:dyDescent="0.25">
      <c r="A11" s="80" t="s">
        <v>14</v>
      </c>
      <c r="B11" s="81" t="s">
        <v>23</v>
      </c>
      <c r="C11" s="82" t="s">
        <v>24</v>
      </c>
      <c r="D11" s="69">
        <v>79834</v>
      </c>
      <c r="E11" s="69">
        <v>1100</v>
      </c>
      <c r="F11" s="69">
        <f t="shared" si="0"/>
        <v>9841.75</v>
      </c>
      <c r="G11" s="69">
        <v>2381.42</v>
      </c>
      <c r="H11" s="165">
        <f>(D11-E11+F11+G11)*0.01</f>
        <v>909.57169999999996</v>
      </c>
      <c r="I11" s="69">
        <f t="shared" si="1"/>
        <v>91866.741699999999</v>
      </c>
    </row>
    <row r="12" spans="1:16" s="218" customFormat="1" ht="15.75" x14ac:dyDescent="0.25">
      <c r="A12" s="80" t="s">
        <v>14</v>
      </c>
      <c r="B12" s="81" t="s">
        <v>19</v>
      </c>
      <c r="C12" s="82" t="s">
        <v>20</v>
      </c>
      <c r="D12" s="69"/>
      <c r="E12" s="69"/>
      <c r="F12" s="69"/>
      <c r="G12" s="69"/>
      <c r="H12" s="69"/>
      <c r="I12" s="69"/>
      <c r="M12" s="219"/>
      <c r="N12" s="220"/>
      <c r="O12" s="220"/>
      <c r="P12" s="220"/>
    </row>
    <row r="13" spans="1:16" s="218" customFormat="1" ht="15.75" x14ac:dyDescent="0.25">
      <c r="A13" s="80" t="s">
        <v>14</v>
      </c>
      <c r="B13" s="81" t="s">
        <v>21</v>
      </c>
      <c r="C13" s="82" t="s">
        <v>22</v>
      </c>
      <c r="D13" s="69"/>
      <c r="E13" s="69"/>
      <c r="F13" s="69"/>
      <c r="G13" s="69"/>
      <c r="H13" s="69"/>
      <c r="I13" s="69"/>
      <c r="M13" s="219"/>
      <c r="N13" s="220"/>
      <c r="O13" s="220"/>
      <c r="P13" s="220"/>
    </row>
    <row r="14" spans="1:16" s="218" customFormat="1" ht="15.75" x14ac:dyDescent="0.25">
      <c r="A14" s="80" t="s">
        <v>14</v>
      </c>
      <c r="B14" s="81" t="s">
        <v>17</v>
      </c>
      <c r="C14" s="82" t="s">
        <v>18</v>
      </c>
      <c r="D14" s="69">
        <v>80676</v>
      </c>
      <c r="E14" s="69">
        <v>1100</v>
      </c>
      <c r="F14" s="69">
        <f t="shared" si="0"/>
        <v>9947</v>
      </c>
      <c r="G14" s="69">
        <v>2381.42</v>
      </c>
      <c r="H14" s="165">
        <f>(D14-E14+F14+G14)*0.01</f>
        <v>919.04420000000005</v>
      </c>
      <c r="I14" s="69">
        <f t="shared" si="1"/>
        <v>92823.464200000002</v>
      </c>
      <c r="M14" s="219"/>
      <c r="N14" s="220"/>
      <c r="O14" s="220"/>
      <c r="P14" s="220"/>
    </row>
    <row r="15" spans="1:16" s="218" customFormat="1" ht="15.75" x14ac:dyDescent="0.25">
      <c r="A15" s="80" t="s">
        <v>14</v>
      </c>
      <c r="B15" s="81" t="s">
        <v>251</v>
      </c>
      <c r="C15" s="82" t="s">
        <v>252</v>
      </c>
      <c r="D15" s="69"/>
      <c r="E15" s="69"/>
      <c r="F15" s="69"/>
      <c r="G15" s="69"/>
      <c r="H15" s="69"/>
      <c r="I15" s="69"/>
      <c r="M15" s="219"/>
      <c r="N15" s="220"/>
      <c r="O15" s="220"/>
      <c r="P15" s="220"/>
    </row>
    <row r="16" spans="1:16" s="221" customFormat="1" ht="15.75" x14ac:dyDescent="0.25">
      <c r="A16" s="80" t="s">
        <v>25</v>
      </c>
      <c r="B16" s="81" t="s">
        <v>26</v>
      </c>
      <c r="C16" s="82" t="s">
        <v>22</v>
      </c>
      <c r="D16" s="69"/>
      <c r="E16" s="69"/>
      <c r="F16" s="69"/>
      <c r="G16" s="69"/>
      <c r="H16" s="165"/>
      <c r="I16" s="69"/>
      <c r="M16" s="222"/>
      <c r="N16" s="223"/>
      <c r="O16" s="223"/>
      <c r="P16" s="223"/>
    </row>
    <row r="17" spans="1:16" s="218" customFormat="1" ht="15.75" x14ac:dyDescent="0.25">
      <c r="A17" s="80" t="s">
        <v>31</v>
      </c>
      <c r="B17" s="81" t="s">
        <v>32</v>
      </c>
      <c r="C17" s="82" t="s">
        <v>33</v>
      </c>
      <c r="D17" s="69">
        <v>83945</v>
      </c>
      <c r="E17" s="69">
        <v>1100</v>
      </c>
      <c r="F17" s="69">
        <f t="shared" ref="F17:F19" si="2">(D17-E17)*0.125</f>
        <v>10355.625</v>
      </c>
      <c r="G17" s="69">
        <v>2381.42</v>
      </c>
      <c r="H17" s="165">
        <f t="shared" ref="H17:H19" si="3">(D17-E17+F17+G17)*0.01</f>
        <v>955.82045000000005</v>
      </c>
      <c r="I17" s="69">
        <f t="shared" ref="I17:I19" si="4">D17-E17+F17+H17+G17</f>
        <v>96537.865449999998</v>
      </c>
      <c r="M17" s="220"/>
      <c r="N17" s="220"/>
      <c r="O17" s="220"/>
      <c r="P17" s="220"/>
    </row>
    <row r="18" spans="1:16" s="218" customFormat="1" ht="15.75" x14ac:dyDescent="0.25">
      <c r="A18" s="80" t="s">
        <v>34</v>
      </c>
      <c r="B18" s="81" t="s">
        <v>35</v>
      </c>
      <c r="C18" s="82" t="s">
        <v>36</v>
      </c>
      <c r="D18" s="69">
        <v>83945</v>
      </c>
      <c r="E18" s="69">
        <v>1100</v>
      </c>
      <c r="F18" s="69">
        <f t="shared" si="2"/>
        <v>10355.625</v>
      </c>
      <c r="G18" s="69">
        <v>2381.42</v>
      </c>
      <c r="H18" s="165">
        <f t="shared" si="3"/>
        <v>955.82045000000005</v>
      </c>
      <c r="I18" s="69">
        <f t="shared" si="4"/>
        <v>96537.865449999998</v>
      </c>
      <c r="M18" s="220"/>
      <c r="N18" s="220"/>
      <c r="O18" s="220"/>
      <c r="P18" s="220"/>
    </row>
    <row r="19" spans="1:16" s="218" customFormat="1" ht="15.75" x14ac:dyDescent="0.25">
      <c r="A19" s="80" t="s">
        <v>34</v>
      </c>
      <c r="B19" s="81" t="s">
        <v>37</v>
      </c>
      <c r="C19" s="82" t="s">
        <v>38</v>
      </c>
      <c r="D19" s="69">
        <v>83945</v>
      </c>
      <c r="E19" s="69">
        <v>1100</v>
      </c>
      <c r="F19" s="69">
        <f t="shared" si="2"/>
        <v>10355.625</v>
      </c>
      <c r="G19" s="69">
        <v>2381.42</v>
      </c>
      <c r="H19" s="165">
        <f t="shared" si="3"/>
        <v>955.82045000000005</v>
      </c>
      <c r="I19" s="69">
        <f t="shared" si="4"/>
        <v>96537.865449999998</v>
      </c>
      <c r="M19" s="220"/>
      <c r="N19" s="220"/>
      <c r="O19" s="220"/>
      <c r="P19" s="220"/>
    </row>
    <row r="20" spans="1:16" s="218" customFormat="1" ht="15.75" x14ac:dyDescent="0.25">
      <c r="A20" s="80" t="s">
        <v>27</v>
      </c>
      <c r="B20" s="81" t="s">
        <v>28</v>
      </c>
      <c r="C20" s="82" t="s">
        <v>18</v>
      </c>
      <c r="D20" s="69"/>
      <c r="E20" s="69"/>
      <c r="F20" s="69"/>
      <c r="G20" s="69"/>
      <c r="H20" s="165"/>
      <c r="I20" s="69"/>
      <c r="M20" s="220"/>
      <c r="N20" s="220"/>
      <c r="O20" s="220"/>
      <c r="P20" s="220"/>
    </row>
    <row r="21" spans="1:16" s="218" customFormat="1" ht="15.75" x14ac:dyDescent="0.25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  <c r="M21" s="220"/>
      <c r="N21" s="220"/>
      <c r="O21" s="220"/>
      <c r="P21" s="220"/>
    </row>
    <row r="22" spans="1:16" s="218" customFormat="1" ht="15.75" x14ac:dyDescent="0.25">
      <c r="A22" s="92" t="s">
        <v>58</v>
      </c>
      <c r="B22" s="81" t="s">
        <v>59</v>
      </c>
      <c r="C22" s="82" t="s">
        <v>18</v>
      </c>
      <c r="D22" s="69"/>
      <c r="E22" s="69"/>
      <c r="F22" s="69"/>
      <c r="G22" s="69"/>
      <c r="H22" s="69"/>
      <c r="I22" s="69"/>
      <c r="M22" s="219"/>
      <c r="N22" s="220"/>
      <c r="O22" s="220"/>
      <c r="P22" s="220"/>
    </row>
    <row r="23" spans="1:16" s="218" customFormat="1" ht="15.75" x14ac:dyDescent="0.25">
      <c r="A23" s="92" t="s">
        <v>39</v>
      </c>
      <c r="B23" s="81" t="s">
        <v>40</v>
      </c>
      <c r="C23" s="82" t="s">
        <v>22</v>
      </c>
      <c r="D23" s="69">
        <v>85585</v>
      </c>
      <c r="E23" s="69">
        <v>1100</v>
      </c>
      <c r="F23" s="69">
        <f t="shared" ref="F23:F34" si="5">(D23-E23)*0.125</f>
        <v>10560.625</v>
      </c>
      <c r="G23" s="69">
        <v>2381.42</v>
      </c>
      <c r="H23" s="69">
        <f t="shared" ref="H23:H34" si="6">(D23-E23+F23+G23)*0.01</f>
        <v>974.27044999999998</v>
      </c>
      <c r="I23" s="69">
        <f t="shared" si="1"/>
        <v>98401.315449999995</v>
      </c>
      <c r="M23" s="219"/>
      <c r="N23" s="220"/>
      <c r="O23" s="220"/>
      <c r="P23" s="220"/>
    </row>
    <row r="24" spans="1:16" s="218" customFormat="1" ht="15.75" x14ac:dyDescent="0.25">
      <c r="A24" s="92" t="s">
        <v>39</v>
      </c>
      <c r="B24" s="81" t="s">
        <v>41</v>
      </c>
      <c r="C24" s="82" t="s">
        <v>42</v>
      </c>
      <c r="D24" s="69">
        <v>89389</v>
      </c>
      <c r="E24" s="69">
        <v>1100</v>
      </c>
      <c r="F24" s="69">
        <f t="shared" si="5"/>
        <v>11036.125</v>
      </c>
      <c r="G24" s="69">
        <v>2381.42</v>
      </c>
      <c r="H24" s="69">
        <f t="shared" si="6"/>
        <v>1017.0654500000001</v>
      </c>
      <c r="I24" s="69">
        <f t="shared" si="1"/>
        <v>102723.61044999999</v>
      </c>
      <c r="M24" s="219"/>
      <c r="N24" s="220"/>
      <c r="O24" s="220"/>
      <c r="P24" s="220"/>
    </row>
    <row r="25" spans="1:16" s="218" customFormat="1" ht="15.75" x14ac:dyDescent="0.25">
      <c r="A25" s="92" t="s">
        <v>58</v>
      </c>
      <c r="B25" s="81" t="s">
        <v>60</v>
      </c>
      <c r="C25" s="82" t="s">
        <v>61</v>
      </c>
      <c r="D25" s="69"/>
      <c r="E25" s="69"/>
      <c r="F25" s="69"/>
      <c r="G25" s="69"/>
      <c r="H25" s="69"/>
      <c r="I25" s="69"/>
      <c r="M25" s="219"/>
      <c r="N25" s="220"/>
      <c r="O25" s="220"/>
      <c r="P25" s="220"/>
    </row>
    <row r="26" spans="1:16" s="218" customFormat="1" ht="15.75" x14ac:dyDescent="0.25">
      <c r="A26" s="92" t="s">
        <v>39</v>
      </c>
      <c r="B26" s="81" t="s">
        <v>43</v>
      </c>
      <c r="C26" s="82" t="s">
        <v>44</v>
      </c>
      <c r="D26" s="69">
        <v>85698</v>
      </c>
      <c r="E26" s="69">
        <v>1100</v>
      </c>
      <c r="F26" s="69">
        <f t="shared" si="5"/>
        <v>10574.75</v>
      </c>
      <c r="G26" s="69">
        <v>2381.42</v>
      </c>
      <c r="H26" s="69">
        <f t="shared" si="6"/>
        <v>975.54169999999999</v>
      </c>
      <c r="I26" s="69">
        <f t="shared" si="1"/>
        <v>98529.7117</v>
      </c>
      <c r="M26" s="219"/>
      <c r="N26" s="220"/>
      <c r="O26" s="220"/>
      <c r="P26" s="220"/>
    </row>
    <row r="27" spans="1:16" s="218" customFormat="1" ht="15.75" x14ac:dyDescent="0.25">
      <c r="A27" s="92" t="s">
        <v>39</v>
      </c>
      <c r="B27" s="81" t="s">
        <v>45</v>
      </c>
      <c r="C27" s="82" t="s">
        <v>44</v>
      </c>
      <c r="D27" s="69">
        <v>86074</v>
      </c>
      <c r="E27" s="69">
        <v>1100</v>
      </c>
      <c r="F27" s="69">
        <f t="shared" si="5"/>
        <v>10621.75</v>
      </c>
      <c r="G27" s="69">
        <v>2381.42</v>
      </c>
      <c r="H27" s="69">
        <f t="shared" si="6"/>
        <v>979.77170000000001</v>
      </c>
      <c r="I27" s="69">
        <f t="shared" si="1"/>
        <v>98956.941699999996</v>
      </c>
      <c r="M27" s="219"/>
      <c r="N27" s="220"/>
      <c r="O27" s="220"/>
      <c r="P27" s="220"/>
    </row>
    <row r="28" spans="1:16" s="218" customFormat="1" ht="15.75" x14ac:dyDescent="0.25">
      <c r="A28" s="92" t="s">
        <v>39</v>
      </c>
      <c r="B28" s="81" t="s">
        <v>46</v>
      </c>
      <c r="C28" s="82" t="s">
        <v>222</v>
      </c>
      <c r="D28" s="69">
        <v>87367</v>
      </c>
      <c r="E28" s="69">
        <v>1100</v>
      </c>
      <c r="F28" s="69">
        <f>(D28-E28)*0.125</f>
        <v>10783.375</v>
      </c>
      <c r="G28" s="69">
        <v>2381.42</v>
      </c>
      <c r="H28" s="69">
        <f t="shared" si="6"/>
        <v>994.31795</v>
      </c>
      <c r="I28" s="69">
        <f t="shared" si="1"/>
        <v>100426.11295</v>
      </c>
      <c r="M28" s="219"/>
      <c r="N28" s="220"/>
      <c r="O28" s="220"/>
      <c r="P28" s="220"/>
    </row>
    <row r="29" spans="1:16" s="218" customFormat="1" ht="15.75" x14ac:dyDescent="0.25">
      <c r="A29" s="92" t="s">
        <v>39</v>
      </c>
      <c r="B29" s="81" t="s">
        <v>48</v>
      </c>
      <c r="C29" s="82" t="s">
        <v>222</v>
      </c>
      <c r="D29" s="69">
        <v>86060</v>
      </c>
      <c r="E29" s="69">
        <v>1100</v>
      </c>
      <c r="F29" s="69">
        <f>(D29-E29)*0.125</f>
        <v>10620</v>
      </c>
      <c r="G29" s="69">
        <v>2381.42</v>
      </c>
      <c r="H29" s="69">
        <f t="shared" si="6"/>
        <v>979.61419999999998</v>
      </c>
      <c r="I29" s="69">
        <f t="shared" si="1"/>
        <v>98941.034199999995</v>
      </c>
      <c r="M29" s="219"/>
      <c r="N29" s="220"/>
      <c r="O29" s="220"/>
      <c r="P29" s="220"/>
    </row>
    <row r="30" spans="1:16" s="218" customFormat="1" ht="15.75" x14ac:dyDescent="0.25">
      <c r="A30" s="92" t="s">
        <v>39</v>
      </c>
      <c r="B30" s="81" t="s">
        <v>49</v>
      </c>
      <c r="C30" s="82" t="s">
        <v>50</v>
      </c>
      <c r="D30" s="69">
        <v>86759</v>
      </c>
      <c r="E30" s="69">
        <v>1100</v>
      </c>
      <c r="F30" s="69">
        <f>(D30-E30)*0.125</f>
        <v>10707.375</v>
      </c>
      <c r="G30" s="69">
        <v>2381.42</v>
      </c>
      <c r="H30" s="69">
        <f t="shared" si="6"/>
        <v>987.47794999999996</v>
      </c>
      <c r="I30" s="69">
        <f t="shared" si="1"/>
        <v>99735.272949999999</v>
      </c>
      <c r="M30" s="219"/>
      <c r="N30" s="220"/>
      <c r="O30" s="220"/>
      <c r="P30" s="220"/>
    </row>
    <row r="31" spans="1:16" s="218" customFormat="1" ht="15.75" x14ac:dyDescent="0.25">
      <c r="A31" s="92" t="s">
        <v>39</v>
      </c>
      <c r="B31" s="81" t="s">
        <v>51</v>
      </c>
      <c r="C31" s="82" t="s">
        <v>52</v>
      </c>
      <c r="D31" s="69">
        <v>86569</v>
      </c>
      <c r="E31" s="69">
        <v>1100</v>
      </c>
      <c r="F31" s="69">
        <f>(D31-E31)*0.125</f>
        <v>10683.625</v>
      </c>
      <c r="G31" s="69">
        <v>2381.42</v>
      </c>
      <c r="H31" s="69">
        <f t="shared" si="6"/>
        <v>985.34045000000003</v>
      </c>
      <c r="I31" s="69">
        <f t="shared" si="1"/>
        <v>99519.385450000002</v>
      </c>
      <c r="M31" s="219"/>
      <c r="N31" s="220"/>
      <c r="O31" s="220"/>
      <c r="P31" s="220"/>
    </row>
    <row r="32" spans="1:16" s="218" customFormat="1" ht="15.75" x14ac:dyDescent="0.25">
      <c r="A32" s="92" t="s">
        <v>39</v>
      </c>
      <c r="B32" s="81" t="s">
        <v>53</v>
      </c>
      <c r="C32" s="82" t="s">
        <v>42</v>
      </c>
      <c r="D32" s="69">
        <v>86060</v>
      </c>
      <c r="E32" s="69">
        <v>1100</v>
      </c>
      <c r="F32" s="69">
        <f>(D32-E32)*0.125</f>
        <v>10620</v>
      </c>
      <c r="G32" s="69">
        <v>2381.42</v>
      </c>
      <c r="H32" s="69">
        <f t="shared" si="6"/>
        <v>979.61419999999998</v>
      </c>
      <c r="I32" s="69">
        <f t="shared" si="1"/>
        <v>98941.034199999995</v>
      </c>
      <c r="M32" s="219"/>
      <c r="N32" s="220"/>
      <c r="O32" s="220"/>
      <c r="P32" s="220"/>
    </row>
    <row r="33" spans="1:237" s="221" customFormat="1" ht="15.75" x14ac:dyDescent="0.25">
      <c r="A33" s="92" t="s">
        <v>39</v>
      </c>
      <c r="B33" s="81" t="s">
        <v>54</v>
      </c>
      <c r="C33" s="82" t="s">
        <v>55</v>
      </c>
      <c r="D33" s="69">
        <v>87070</v>
      </c>
      <c r="E33" s="69">
        <v>1100</v>
      </c>
      <c r="F33" s="69">
        <f t="shared" si="5"/>
        <v>10746.25</v>
      </c>
      <c r="G33" s="69">
        <v>2381.42</v>
      </c>
      <c r="H33" s="69">
        <f t="shared" si="6"/>
        <v>990.97670000000005</v>
      </c>
      <c r="I33" s="69">
        <f t="shared" si="1"/>
        <v>100088.6467</v>
      </c>
      <c r="M33" s="222"/>
      <c r="N33" s="223"/>
      <c r="O33" s="223"/>
      <c r="P33" s="223"/>
    </row>
    <row r="34" spans="1:237" s="218" customFormat="1" ht="15.75" x14ac:dyDescent="0.25">
      <c r="A34" s="92" t="s">
        <v>39</v>
      </c>
      <c r="B34" s="81" t="s">
        <v>56</v>
      </c>
      <c r="C34" s="82" t="s">
        <v>57</v>
      </c>
      <c r="D34" s="69">
        <v>87070</v>
      </c>
      <c r="E34" s="69">
        <v>1100</v>
      </c>
      <c r="F34" s="69">
        <f t="shared" si="5"/>
        <v>10746.25</v>
      </c>
      <c r="G34" s="69">
        <v>2381.42</v>
      </c>
      <c r="H34" s="69">
        <f t="shared" si="6"/>
        <v>990.97670000000005</v>
      </c>
      <c r="I34" s="69">
        <f t="shared" si="1"/>
        <v>100088.6467</v>
      </c>
      <c r="M34" s="219"/>
      <c r="N34" s="220"/>
      <c r="O34" s="220"/>
      <c r="P34" s="220"/>
    </row>
    <row r="35" spans="1:237" s="218" customFormat="1" ht="15.75" x14ac:dyDescent="0.25">
      <c r="A35" s="80" t="s">
        <v>62</v>
      </c>
      <c r="B35" s="81" t="s">
        <v>63</v>
      </c>
      <c r="C35" s="82"/>
      <c r="D35" s="69"/>
      <c r="E35" s="69"/>
      <c r="F35" s="69"/>
      <c r="G35" s="69"/>
      <c r="H35" s="69"/>
      <c r="I35" s="69"/>
      <c r="M35" s="220"/>
      <c r="N35" s="220"/>
      <c r="O35" s="220"/>
      <c r="P35" s="220"/>
    </row>
    <row r="36" spans="1:237" s="218" customFormat="1" ht="15.75" x14ac:dyDescent="0.25">
      <c r="A36" s="80" t="s">
        <v>62</v>
      </c>
      <c r="B36" s="81" t="s">
        <v>64</v>
      </c>
      <c r="C36" s="82"/>
      <c r="D36" s="69"/>
      <c r="E36" s="69"/>
      <c r="F36" s="69"/>
      <c r="G36" s="69"/>
      <c r="H36" s="69"/>
      <c r="I36" s="69"/>
      <c r="M36" s="220"/>
      <c r="N36" s="220"/>
      <c r="O36" s="220"/>
      <c r="P36" s="220"/>
    </row>
    <row r="37" spans="1:237" s="220" customFormat="1" ht="16.5" thickBot="1" x14ac:dyDescent="0.3">
      <c r="A37" s="150"/>
      <c r="B37" s="114"/>
      <c r="C37" s="151"/>
      <c r="D37" s="116"/>
      <c r="E37" s="116"/>
      <c r="F37" s="116"/>
      <c r="G37" s="69"/>
      <c r="H37" s="116"/>
      <c r="I37" s="116"/>
      <c r="IC37" s="218"/>
    </row>
    <row r="38" spans="1:237" s="218" customFormat="1" ht="16.5" thickBot="1" x14ac:dyDescent="0.3">
      <c r="A38" s="588" t="s">
        <v>65</v>
      </c>
      <c r="B38" s="589"/>
      <c r="C38" s="589"/>
      <c r="D38" s="589"/>
      <c r="E38" s="589"/>
      <c r="F38" s="589"/>
      <c r="G38" s="589"/>
      <c r="H38" s="589"/>
      <c r="I38" s="590"/>
      <c r="M38" s="220"/>
      <c r="N38" s="220"/>
      <c r="O38" s="220"/>
      <c r="P38" s="220"/>
    </row>
    <row r="39" spans="1:237" s="224" customFormat="1" ht="16.5" thickBot="1" x14ac:dyDescent="0.3">
      <c r="A39" s="616" t="s">
        <v>7</v>
      </c>
      <c r="B39" s="617"/>
      <c r="C39" s="517" t="s">
        <v>8</v>
      </c>
      <c r="D39" s="517" t="s">
        <v>9</v>
      </c>
      <c r="E39" s="517" t="s">
        <v>10</v>
      </c>
      <c r="F39" s="517" t="s">
        <v>11</v>
      </c>
      <c r="G39" s="517" t="s">
        <v>12</v>
      </c>
      <c r="H39" s="507" t="s">
        <v>269</v>
      </c>
      <c r="I39" s="292" t="s">
        <v>13</v>
      </c>
      <c r="M39" s="182"/>
      <c r="N39" s="182"/>
      <c r="O39" s="182"/>
      <c r="P39" s="182"/>
    </row>
    <row r="40" spans="1:237" s="124" customFormat="1" ht="15.75" x14ac:dyDescent="0.25">
      <c r="A40" s="288" t="s">
        <v>25</v>
      </c>
      <c r="B40" s="289" t="s">
        <v>66</v>
      </c>
      <c r="C40" s="290" t="s">
        <v>67</v>
      </c>
      <c r="D40" s="165"/>
      <c r="E40" s="165"/>
      <c r="F40" s="165"/>
      <c r="G40" s="69"/>
      <c r="H40" s="165"/>
      <c r="I40" s="165"/>
      <c r="M40" s="225"/>
      <c r="N40" s="225"/>
      <c r="O40" s="225"/>
      <c r="P40" s="225"/>
    </row>
    <row r="41" spans="1:237" s="124" customFormat="1" ht="15.75" x14ac:dyDescent="0.25">
      <c r="A41" s="80" t="s">
        <v>68</v>
      </c>
      <c r="B41" s="81" t="s">
        <v>69</v>
      </c>
      <c r="C41" s="103" t="s">
        <v>70</v>
      </c>
      <c r="D41" s="69"/>
      <c r="E41" s="69"/>
      <c r="F41" s="69"/>
      <c r="G41" s="69"/>
      <c r="H41" s="165"/>
      <c r="I41" s="69"/>
      <c r="M41" s="225"/>
      <c r="N41" s="225"/>
      <c r="O41" s="225"/>
      <c r="P41" s="225"/>
    </row>
    <row r="42" spans="1:237" s="124" customFormat="1" ht="15.75" x14ac:dyDescent="0.25">
      <c r="A42" s="80" t="s">
        <v>71</v>
      </c>
      <c r="B42" s="105" t="s">
        <v>72</v>
      </c>
      <c r="C42" s="103" t="s">
        <v>73</v>
      </c>
      <c r="D42" s="69"/>
      <c r="E42" s="69"/>
      <c r="F42" s="69"/>
      <c r="G42" s="69"/>
      <c r="H42" s="69"/>
      <c r="I42" s="69"/>
      <c r="M42" s="225"/>
      <c r="N42" s="225"/>
      <c r="O42" s="225"/>
      <c r="P42" s="225"/>
    </row>
    <row r="43" spans="1:237" s="218" customFormat="1" ht="15.75" x14ac:dyDescent="0.25">
      <c r="A43" s="80" t="s">
        <v>74</v>
      </c>
      <c r="B43" s="81" t="s">
        <v>75</v>
      </c>
      <c r="C43" s="103" t="s">
        <v>76</v>
      </c>
      <c r="D43" s="69"/>
      <c r="E43" s="69"/>
      <c r="F43" s="69"/>
      <c r="G43" s="69"/>
      <c r="H43" s="165"/>
      <c r="I43" s="69"/>
      <c r="M43" s="220"/>
      <c r="N43" s="220"/>
      <c r="O43" s="220"/>
      <c r="P43" s="220"/>
    </row>
    <row r="44" spans="1:237" s="221" customFormat="1" ht="15.75" x14ac:dyDescent="0.25">
      <c r="A44" s="80" t="s">
        <v>74</v>
      </c>
      <c r="B44" s="81" t="s">
        <v>77</v>
      </c>
      <c r="C44" s="103" t="s">
        <v>42</v>
      </c>
      <c r="D44" s="69"/>
      <c r="E44" s="69"/>
      <c r="F44" s="69"/>
      <c r="G44" s="69"/>
      <c r="H44" s="165"/>
      <c r="I44" s="69"/>
      <c r="M44" s="223"/>
      <c r="N44" s="223"/>
      <c r="O44" s="223"/>
      <c r="P44" s="223"/>
    </row>
    <row r="45" spans="1:237" s="218" customFormat="1" ht="15.75" x14ac:dyDescent="0.25">
      <c r="A45" s="80" t="s">
        <v>78</v>
      </c>
      <c r="B45" s="81" t="s">
        <v>79</v>
      </c>
      <c r="C45" s="103" t="s">
        <v>42</v>
      </c>
      <c r="D45" s="69"/>
      <c r="E45" s="69"/>
      <c r="F45" s="69"/>
      <c r="G45" s="69"/>
      <c r="H45" s="165"/>
      <c r="I45" s="69"/>
      <c r="M45" s="220"/>
      <c r="N45" s="220"/>
      <c r="O45" s="220"/>
      <c r="P45" s="220"/>
    </row>
    <row r="46" spans="1:237" s="218" customFormat="1" ht="15.75" x14ac:dyDescent="0.25">
      <c r="A46" s="80" t="s">
        <v>74</v>
      </c>
      <c r="B46" s="81" t="s">
        <v>80</v>
      </c>
      <c r="C46" s="103" t="s">
        <v>42</v>
      </c>
      <c r="D46" s="69"/>
      <c r="E46" s="69"/>
      <c r="F46" s="69"/>
      <c r="G46" s="69"/>
      <c r="H46" s="69"/>
      <c r="I46" s="69"/>
      <c r="M46" s="220"/>
      <c r="N46" s="220"/>
      <c r="O46" s="220"/>
      <c r="P46" s="220"/>
    </row>
    <row r="47" spans="1:237" s="218" customFormat="1" ht="15.75" x14ac:dyDescent="0.25">
      <c r="A47" s="80" t="s">
        <v>81</v>
      </c>
      <c r="B47" s="81" t="s">
        <v>82</v>
      </c>
      <c r="C47" s="103" t="s">
        <v>83</v>
      </c>
      <c r="D47" s="69"/>
      <c r="E47" s="69"/>
      <c r="F47" s="69"/>
      <c r="G47" s="69"/>
      <c r="H47" s="165"/>
      <c r="I47" s="69"/>
      <c r="M47" s="220"/>
      <c r="N47" s="220"/>
      <c r="O47" s="220"/>
      <c r="P47" s="220"/>
    </row>
    <row r="48" spans="1:237" s="218" customFormat="1" ht="15.75" x14ac:dyDescent="0.25">
      <c r="A48" s="80" t="s">
        <v>90</v>
      </c>
      <c r="B48" s="81" t="s">
        <v>91</v>
      </c>
      <c r="C48" s="103" t="s">
        <v>92</v>
      </c>
      <c r="D48" s="69"/>
      <c r="E48" s="69"/>
      <c r="F48" s="69"/>
      <c r="G48" s="69"/>
      <c r="H48" s="69"/>
      <c r="I48" s="69"/>
      <c r="M48" s="220"/>
      <c r="N48" s="220"/>
      <c r="O48" s="220"/>
      <c r="P48" s="220"/>
    </row>
    <row r="49" spans="1:16" s="221" customFormat="1" ht="15.75" x14ac:dyDescent="0.25">
      <c r="A49" s="80" t="s">
        <v>93</v>
      </c>
      <c r="B49" s="81" t="s">
        <v>94</v>
      </c>
      <c r="C49" s="106" t="s">
        <v>95</v>
      </c>
      <c r="D49" s="69"/>
      <c r="E49" s="69"/>
      <c r="F49" s="69"/>
      <c r="G49" s="69"/>
      <c r="H49" s="69"/>
      <c r="I49" s="69"/>
      <c r="M49" s="223"/>
      <c r="N49" s="223"/>
      <c r="O49" s="223"/>
      <c r="P49" s="223"/>
    </row>
    <row r="50" spans="1:16" s="221" customFormat="1" ht="15.75" x14ac:dyDescent="0.25">
      <c r="A50" s="80" t="s">
        <v>93</v>
      </c>
      <c r="B50" s="81" t="s">
        <v>96</v>
      </c>
      <c r="C50" s="106" t="s">
        <v>97</v>
      </c>
      <c r="D50" s="69"/>
      <c r="E50" s="69"/>
      <c r="F50" s="69"/>
      <c r="G50" s="69"/>
      <c r="H50" s="69"/>
      <c r="I50" s="69"/>
      <c r="M50" s="223"/>
      <c r="N50" s="223"/>
      <c r="O50" s="223"/>
      <c r="P50" s="223"/>
    </row>
    <row r="51" spans="1:16" s="218" customFormat="1" ht="15.75" x14ac:dyDescent="0.25">
      <c r="A51" s="80" t="s">
        <v>98</v>
      </c>
      <c r="B51" s="81" t="s">
        <v>99</v>
      </c>
      <c r="C51" s="106" t="s">
        <v>100</v>
      </c>
      <c r="D51" s="69"/>
      <c r="E51" s="69"/>
      <c r="F51" s="69"/>
      <c r="G51" s="69"/>
      <c r="H51" s="69"/>
      <c r="I51" s="69"/>
      <c r="M51" s="220"/>
      <c r="N51" s="220"/>
      <c r="O51" s="220"/>
      <c r="P51" s="220"/>
    </row>
    <row r="52" spans="1:16" s="218" customFormat="1" ht="15.75" x14ac:dyDescent="0.25">
      <c r="A52" s="80" t="s">
        <v>98</v>
      </c>
      <c r="B52" s="81" t="s">
        <v>101</v>
      </c>
      <c r="C52" s="106" t="s">
        <v>100</v>
      </c>
      <c r="D52" s="69"/>
      <c r="E52" s="69"/>
      <c r="F52" s="69"/>
      <c r="G52" s="69"/>
      <c r="H52" s="69"/>
      <c r="I52" s="69"/>
      <c r="M52" s="220"/>
      <c r="N52" s="220"/>
      <c r="O52" s="220"/>
      <c r="P52" s="220"/>
    </row>
    <row r="53" spans="1:16" s="218" customFormat="1" ht="15.75" x14ac:dyDescent="0.25">
      <c r="A53" s="80" t="s">
        <v>104</v>
      </c>
      <c r="B53" s="81" t="s">
        <v>105</v>
      </c>
      <c r="C53" s="106" t="s">
        <v>106</v>
      </c>
      <c r="D53" s="69"/>
      <c r="E53" s="69"/>
      <c r="F53" s="69"/>
      <c r="G53" s="69"/>
      <c r="H53" s="69"/>
      <c r="I53" s="69"/>
      <c r="M53" s="220"/>
      <c r="N53" s="220"/>
      <c r="O53" s="220"/>
      <c r="P53" s="220"/>
    </row>
    <row r="54" spans="1:16" s="218" customFormat="1" ht="15.75" x14ac:dyDescent="0.25">
      <c r="A54" s="80" t="s">
        <v>107</v>
      </c>
      <c r="B54" s="81" t="s">
        <v>108</v>
      </c>
      <c r="C54" s="106" t="s">
        <v>109</v>
      </c>
      <c r="D54" s="154"/>
      <c r="E54" s="69"/>
      <c r="F54" s="69"/>
      <c r="G54" s="69"/>
      <c r="H54" s="69"/>
      <c r="I54" s="69"/>
      <c r="M54" s="220"/>
      <c r="N54" s="220"/>
      <c r="O54" s="220"/>
      <c r="P54" s="220"/>
    </row>
    <row r="55" spans="1:16" s="218" customFormat="1" ht="15.75" x14ac:dyDescent="0.25">
      <c r="A55" s="80" t="s">
        <v>107</v>
      </c>
      <c r="B55" s="81" t="s">
        <v>110</v>
      </c>
      <c r="C55" s="82" t="s">
        <v>97</v>
      </c>
      <c r="D55" s="69"/>
      <c r="E55" s="69"/>
      <c r="F55" s="69"/>
      <c r="G55" s="69"/>
      <c r="H55" s="69"/>
      <c r="I55" s="69"/>
      <c r="M55" s="220"/>
      <c r="N55" s="220"/>
      <c r="O55" s="220"/>
      <c r="P55" s="220"/>
    </row>
    <row r="56" spans="1:16" s="224" customFormat="1" x14ac:dyDescent="0.2">
      <c r="A56" s="80" t="s">
        <v>98</v>
      </c>
      <c r="B56" s="81" t="s">
        <v>102</v>
      </c>
      <c r="C56" s="106" t="s">
        <v>103</v>
      </c>
      <c r="D56" s="69"/>
      <c r="E56" s="69"/>
      <c r="F56" s="69"/>
      <c r="G56" s="69"/>
      <c r="H56" s="69"/>
      <c r="I56" s="69"/>
      <c r="M56" s="182"/>
      <c r="N56" s="182"/>
      <c r="O56" s="182"/>
      <c r="P56" s="182"/>
    </row>
    <row r="57" spans="1:16" s="218" customFormat="1" ht="15.75" x14ac:dyDescent="0.25">
      <c r="A57" s="80" t="s">
        <v>84</v>
      </c>
      <c r="B57" s="81" t="s">
        <v>85</v>
      </c>
      <c r="C57" s="103" t="s">
        <v>86</v>
      </c>
      <c r="D57" s="69"/>
      <c r="E57" s="69"/>
      <c r="F57" s="69"/>
      <c r="G57" s="69"/>
      <c r="H57" s="69"/>
      <c r="I57" s="69"/>
      <c r="M57" s="220"/>
      <c r="N57" s="220"/>
      <c r="O57" s="220"/>
      <c r="P57" s="220"/>
    </row>
    <row r="58" spans="1:16" s="221" customFormat="1" ht="15.75" x14ac:dyDescent="0.25">
      <c r="A58" s="80" t="s">
        <v>87</v>
      </c>
      <c r="B58" s="81" t="s">
        <v>88</v>
      </c>
      <c r="C58" s="103" t="s">
        <v>89</v>
      </c>
      <c r="D58" s="419"/>
      <c r="E58" s="69"/>
      <c r="F58" s="69"/>
      <c r="G58" s="69"/>
      <c r="H58" s="69"/>
      <c r="I58" s="69"/>
    </row>
    <row r="59" spans="1:16" s="218" customFormat="1" ht="15.75" x14ac:dyDescent="0.25">
      <c r="A59" s="80" t="s">
        <v>62</v>
      </c>
      <c r="B59" s="81" t="s">
        <v>111</v>
      </c>
      <c r="C59" s="107"/>
      <c r="D59" s="69"/>
      <c r="E59" s="69"/>
      <c r="F59" s="69"/>
      <c r="G59" s="69"/>
      <c r="H59" s="69"/>
      <c r="I59" s="69"/>
      <c r="M59" s="220"/>
      <c r="N59" s="220"/>
      <c r="O59" s="220"/>
      <c r="P59" s="220"/>
    </row>
    <row r="60" spans="1:16" s="218" customFormat="1" ht="15.75" x14ac:dyDescent="0.25">
      <c r="A60" s="80" t="s">
        <v>62</v>
      </c>
      <c r="B60" s="81" t="s">
        <v>112</v>
      </c>
      <c r="C60" s="107"/>
      <c r="D60" s="69"/>
      <c r="E60" s="69"/>
      <c r="F60" s="69"/>
      <c r="G60" s="69"/>
      <c r="H60" s="69"/>
      <c r="I60" s="69"/>
      <c r="M60" s="220"/>
      <c r="N60" s="220"/>
      <c r="O60" s="220"/>
      <c r="P60" s="220"/>
    </row>
    <row r="61" spans="1:16" s="218" customFormat="1" ht="15.75" x14ac:dyDescent="0.25">
      <c r="A61" s="80" t="s">
        <v>62</v>
      </c>
      <c r="B61" s="81" t="s">
        <v>114</v>
      </c>
      <c r="C61" s="107"/>
      <c r="D61" s="69"/>
      <c r="E61" s="69"/>
      <c r="F61" s="69"/>
      <c r="G61" s="69"/>
      <c r="H61" s="69"/>
      <c r="I61" s="69"/>
      <c r="M61" s="219"/>
      <c r="N61" s="219"/>
      <c r="O61" s="219"/>
      <c r="P61" s="219"/>
    </row>
    <row r="62" spans="1:16" s="218" customFormat="1" ht="15.75" x14ac:dyDescent="0.25">
      <c r="A62" s="80" t="s">
        <v>62</v>
      </c>
      <c r="B62" s="81" t="s">
        <v>113</v>
      </c>
      <c r="C62" s="107"/>
      <c r="D62" s="69"/>
      <c r="E62" s="69"/>
      <c r="F62" s="69"/>
      <c r="G62" s="69"/>
      <c r="H62" s="69"/>
      <c r="I62" s="69"/>
      <c r="M62" s="219"/>
      <c r="N62" s="219"/>
      <c r="O62" s="219"/>
      <c r="P62" s="219"/>
    </row>
    <row r="63" spans="1:16" s="218" customFormat="1" ht="15.75" x14ac:dyDescent="0.25">
      <c r="A63" s="80" t="s">
        <v>62</v>
      </c>
      <c r="B63" s="81" t="s">
        <v>115</v>
      </c>
      <c r="C63" s="107"/>
      <c r="D63" s="69"/>
      <c r="E63" s="69"/>
      <c r="F63" s="69"/>
      <c r="G63" s="69"/>
      <c r="H63" s="69"/>
      <c r="I63" s="69"/>
      <c r="M63" s="219"/>
      <c r="N63" s="219"/>
      <c r="O63" s="219"/>
      <c r="P63" s="219"/>
    </row>
    <row r="64" spans="1:16" s="218" customFormat="1" ht="16.5" thickBot="1" x14ac:dyDescent="0.3">
      <c r="A64" s="108" t="s">
        <v>62</v>
      </c>
      <c r="B64" s="109" t="s">
        <v>116</v>
      </c>
      <c r="C64" s="107"/>
      <c r="D64" s="69"/>
      <c r="E64" s="69"/>
      <c r="F64" s="69"/>
      <c r="G64" s="69"/>
      <c r="H64" s="69"/>
      <c r="I64" s="69"/>
      <c r="M64" s="219"/>
      <c r="N64" s="219"/>
      <c r="O64" s="219"/>
      <c r="P64" s="219"/>
    </row>
    <row r="65" spans="1:16" s="218" customFormat="1" ht="16.5" thickBot="1" x14ac:dyDescent="0.3">
      <c r="A65" s="150"/>
      <c r="B65" s="155"/>
      <c r="C65" s="156"/>
      <c r="D65" s="157"/>
      <c r="E65" s="157"/>
      <c r="F65" s="157"/>
      <c r="G65" s="157"/>
      <c r="H65" s="157"/>
      <c r="I65" s="157"/>
      <c r="M65" s="220"/>
      <c r="N65" s="220"/>
      <c r="O65" s="220"/>
      <c r="P65" s="220"/>
    </row>
    <row r="66" spans="1:16" s="218" customFormat="1" ht="16.5" thickBot="1" x14ac:dyDescent="0.3">
      <c r="A66" s="569" t="s">
        <v>117</v>
      </c>
      <c r="B66" s="570"/>
      <c r="C66" s="570"/>
      <c r="D66" s="570"/>
      <c r="E66" s="570"/>
      <c r="F66" s="570"/>
      <c r="G66" s="570"/>
      <c r="H66" s="570"/>
      <c r="I66" s="571"/>
      <c r="M66" s="220"/>
      <c r="N66" s="220"/>
      <c r="O66" s="220"/>
      <c r="P66" s="220"/>
    </row>
    <row r="67" spans="1:16" s="218" customFormat="1" ht="15.75" x14ac:dyDescent="0.25">
      <c r="A67" s="553" t="s">
        <v>7</v>
      </c>
      <c r="B67" s="554"/>
      <c r="C67" s="515" t="s">
        <v>8</v>
      </c>
      <c r="D67" s="515" t="s">
        <v>9</v>
      </c>
      <c r="E67" s="515" t="s">
        <v>10</v>
      </c>
      <c r="F67" s="515" t="s">
        <v>11</v>
      </c>
      <c r="G67" s="515" t="s">
        <v>12</v>
      </c>
      <c r="H67" s="508" t="s">
        <v>269</v>
      </c>
      <c r="I67" s="518" t="s">
        <v>13</v>
      </c>
      <c r="M67" s="220"/>
      <c r="N67" s="220"/>
      <c r="O67" s="220"/>
      <c r="P67" s="220"/>
    </row>
    <row r="68" spans="1:16" s="218" customFormat="1" ht="15.75" x14ac:dyDescent="0.25">
      <c r="A68" s="119" t="s">
        <v>123</v>
      </c>
      <c r="B68" s="120" t="s">
        <v>124</v>
      </c>
      <c r="C68" s="82" t="s">
        <v>67</v>
      </c>
      <c r="D68" s="419"/>
      <c r="E68" s="69"/>
      <c r="F68" s="69"/>
      <c r="G68" s="69"/>
      <c r="H68" s="69"/>
      <c r="I68" s="83"/>
      <c r="M68" s="220"/>
      <c r="N68" s="220"/>
      <c r="O68" s="220"/>
      <c r="P68" s="220"/>
    </row>
    <row r="69" spans="1:16" s="218" customFormat="1" ht="15.75" x14ac:dyDescent="0.25">
      <c r="A69" s="119" t="s">
        <v>123</v>
      </c>
      <c r="B69" s="120" t="s">
        <v>125</v>
      </c>
      <c r="C69" s="82" t="s">
        <v>126</v>
      </c>
      <c r="D69" s="419"/>
      <c r="E69" s="69"/>
      <c r="F69" s="69"/>
      <c r="G69" s="69"/>
      <c r="H69" s="69"/>
      <c r="I69" s="83"/>
      <c r="M69" s="220"/>
      <c r="N69" s="220"/>
      <c r="O69" s="220"/>
      <c r="P69" s="220"/>
    </row>
    <row r="70" spans="1:16" s="124" customFormat="1" ht="15.75" x14ac:dyDescent="0.25">
      <c r="A70" s="119" t="s">
        <v>123</v>
      </c>
      <c r="B70" s="120" t="s">
        <v>127</v>
      </c>
      <c r="C70" s="82" t="s">
        <v>126</v>
      </c>
      <c r="D70" s="419"/>
      <c r="E70" s="69"/>
      <c r="F70" s="69"/>
      <c r="G70" s="69"/>
      <c r="H70" s="69"/>
      <c r="I70" s="83"/>
      <c r="J70" s="221"/>
      <c r="M70" s="225"/>
      <c r="N70" s="225"/>
      <c r="O70" s="225"/>
      <c r="P70" s="225"/>
    </row>
    <row r="71" spans="1:16" s="124" customFormat="1" ht="15.75" x14ac:dyDescent="0.25">
      <c r="A71" s="119" t="s">
        <v>128</v>
      </c>
      <c r="B71" s="120" t="s">
        <v>129</v>
      </c>
      <c r="C71" s="82" t="s">
        <v>130</v>
      </c>
      <c r="D71" s="419"/>
      <c r="E71" s="69"/>
      <c r="F71" s="69"/>
      <c r="G71" s="69"/>
      <c r="H71" s="69"/>
      <c r="I71" s="83"/>
      <c r="M71" s="225"/>
      <c r="N71" s="225"/>
      <c r="O71" s="225"/>
      <c r="P71" s="225"/>
    </row>
    <row r="72" spans="1:16" s="124" customFormat="1" ht="15.75" x14ac:dyDescent="0.25">
      <c r="A72" s="119" t="s">
        <v>131</v>
      </c>
      <c r="B72" s="120" t="s">
        <v>132</v>
      </c>
      <c r="C72" s="82" t="s">
        <v>133</v>
      </c>
      <c r="D72" s="419"/>
      <c r="E72" s="69"/>
      <c r="F72" s="69"/>
      <c r="G72" s="69"/>
      <c r="H72" s="69"/>
      <c r="I72" s="83"/>
      <c r="M72" s="225"/>
      <c r="N72" s="225"/>
      <c r="O72" s="225"/>
      <c r="P72" s="225"/>
    </row>
    <row r="73" spans="1:16" s="194" customFormat="1" x14ac:dyDescent="0.2">
      <c r="A73" s="119" t="s">
        <v>131</v>
      </c>
      <c r="B73" s="120" t="s">
        <v>134</v>
      </c>
      <c r="C73" s="82" t="s">
        <v>133</v>
      </c>
      <c r="D73" s="419"/>
      <c r="E73" s="69"/>
      <c r="F73" s="69"/>
      <c r="G73" s="69"/>
      <c r="H73" s="69"/>
      <c r="I73" s="83"/>
      <c r="M73" s="214"/>
      <c r="N73" s="214"/>
      <c r="O73" s="214"/>
      <c r="P73" s="214"/>
    </row>
    <row r="74" spans="1:16" s="221" customFormat="1" ht="15.75" x14ac:dyDescent="0.25">
      <c r="A74" s="119" t="s">
        <v>118</v>
      </c>
      <c r="B74" s="120" t="s">
        <v>119</v>
      </c>
      <c r="C74" s="82" t="s">
        <v>120</v>
      </c>
      <c r="D74" s="419"/>
      <c r="E74" s="69"/>
      <c r="F74" s="69"/>
      <c r="G74" s="69"/>
      <c r="H74" s="69"/>
      <c r="I74" s="83"/>
      <c r="J74" s="124"/>
      <c r="M74" s="223"/>
      <c r="N74" s="223"/>
      <c r="O74" s="223"/>
      <c r="P74" s="223"/>
    </row>
    <row r="75" spans="1:16" s="221" customFormat="1" ht="15.75" x14ac:dyDescent="0.25">
      <c r="A75" s="121" t="s">
        <v>118</v>
      </c>
      <c r="B75" s="122" t="s">
        <v>121</v>
      </c>
      <c r="C75" s="82" t="s">
        <v>122</v>
      </c>
      <c r="D75" s="419"/>
      <c r="E75" s="69"/>
      <c r="F75" s="69"/>
      <c r="G75" s="69"/>
      <c r="H75" s="69"/>
      <c r="I75" s="83"/>
      <c r="J75" s="124"/>
      <c r="M75" s="223"/>
      <c r="N75" s="223"/>
      <c r="O75" s="223"/>
      <c r="P75" s="223"/>
    </row>
    <row r="76" spans="1:16" s="218" customFormat="1" ht="15.75" x14ac:dyDescent="0.25">
      <c r="A76" s="80" t="s">
        <v>62</v>
      </c>
      <c r="B76" s="81" t="s">
        <v>135</v>
      </c>
      <c r="C76" s="107"/>
      <c r="D76" s="69"/>
      <c r="E76" s="69"/>
      <c r="F76" s="69"/>
      <c r="G76" s="69"/>
      <c r="H76" s="69"/>
      <c r="I76" s="83"/>
      <c r="J76" s="221"/>
      <c r="M76" s="220"/>
      <c r="N76" s="220"/>
      <c r="O76" s="220"/>
      <c r="P76" s="220"/>
    </row>
    <row r="77" spans="1:16" s="218" customFormat="1" ht="15.75" x14ac:dyDescent="0.25">
      <c r="A77" s="80" t="s">
        <v>62</v>
      </c>
      <c r="B77" s="81" t="s">
        <v>136</v>
      </c>
      <c r="C77" s="107"/>
      <c r="D77" s="69"/>
      <c r="E77" s="69"/>
      <c r="F77" s="69"/>
      <c r="G77" s="69"/>
      <c r="H77" s="69"/>
      <c r="I77" s="83"/>
      <c r="M77" s="220"/>
      <c r="N77" s="220"/>
      <c r="O77" s="220"/>
      <c r="P77" s="220"/>
    </row>
    <row r="78" spans="1:16" s="218" customFormat="1" ht="16.5" thickBot="1" x14ac:dyDescent="0.3">
      <c r="A78" s="108" t="s">
        <v>62</v>
      </c>
      <c r="B78" s="109" t="s">
        <v>137</v>
      </c>
      <c r="C78" s="110"/>
      <c r="D78" s="111"/>
      <c r="E78" s="111"/>
      <c r="F78" s="111"/>
      <c r="G78" s="69"/>
      <c r="H78" s="111"/>
      <c r="I78" s="112"/>
      <c r="M78" s="220"/>
      <c r="N78" s="220"/>
      <c r="O78" s="220"/>
      <c r="P78" s="220"/>
    </row>
    <row r="79" spans="1:16" s="218" customFormat="1" ht="16.5" thickBot="1" x14ac:dyDescent="0.3">
      <c r="A79" s="182"/>
      <c r="B79" s="183"/>
      <c r="C79" s="214"/>
      <c r="D79" s="185"/>
      <c r="E79" s="185"/>
      <c r="F79" s="185"/>
      <c r="G79" s="185"/>
      <c r="H79" s="116"/>
      <c r="I79" s="185"/>
      <c r="M79" s="220"/>
      <c r="N79" s="220"/>
      <c r="O79" s="220"/>
      <c r="P79" s="220"/>
    </row>
    <row r="80" spans="1:16" s="218" customFormat="1" ht="15.75" thickBot="1" x14ac:dyDescent="0.3">
      <c r="A80" s="526" t="s">
        <v>138</v>
      </c>
      <c r="B80" s="527"/>
      <c r="C80" s="527"/>
      <c r="D80" s="527"/>
      <c r="E80" s="528"/>
      <c r="F80" s="195"/>
      <c r="G80" s="195"/>
      <c r="H80" s="195"/>
      <c r="I80" s="195"/>
      <c r="M80" s="220"/>
      <c r="N80" s="220"/>
      <c r="O80" s="220"/>
      <c r="P80" s="220"/>
    </row>
    <row r="81" spans="1:16" s="218" customFormat="1" ht="15.75" thickBot="1" x14ac:dyDescent="0.3">
      <c r="A81" s="526" t="s">
        <v>139</v>
      </c>
      <c r="B81" s="528"/>
      <c r="C81" s="124"/>
      <c r="D81" s="531" t="s">
        <v>140</v>
      </c>
      <c r="E81" s="532"/>
      <c r="F81" s="195"/>
      <c r="G81" s="195"/>
      <c r="H81" s="195"/>
      <c r="I81" s="195"/>
      <c r="M81" s="220"/>
      <c r="N81" s="220"/>
      <c r="O81" s="220"/>
      <c r="P81" s="220"/>
    </row>
    <row r="82" spans="1:16" s="218" customFormat="1" x14ac:dyDescent="0.25">
      <c r="A82" s="205" t="s">
        <v>141</v>
      </c>
      <c r="B82" s="206" t="s">
        <v>142</v>
      </c>
      <c r="C82" s="194"/>
      <c r="D82" s="207" t="s">
        <v>141</v>
      </c>
      <c r="E82" s="207" t="s">
        <v>142</v>
      </c>
      <c r="F82" s="195"/>
      <c r="G82" s="195"/>
      <c r="H82" s="195"/>
      <c r="I82" s="195"/>
      <c r="M82" s="220"/>
      <c r="N82" s="220"/>
      <c r="O82" s="220"/>
      <c r="P82" s="220"/>
    </row>
    <row r="83" spans="1:16" s="218" customFormat="1" x14ac:dyDescent="0.25">
      <c r="A83" s="208" t="s">
        <v>143</v>
      </c>
      <c r="B83" s="209">
        <v>300</v>
      </c>
      <c r="C83" s="194"/>
      <c r="D83" s="190" t="s">
        <v>144</v>
      </c>
      <c r="E83" s="210">
        <v>300</v>
      </c>
      <c r="F83" s="195"/>
      <c r="G83" s="195"/>
      <c r="H83" s="195"/>
      <c r="I83" s="195"/>
      <c r="M83" s="220"/>
      <c r="N83" s="220"/>
      <c r="O83" s="220"/>
      <c r="P83" s="220"/>
    </row>
    <row r="84" spans="1:16" s="218" customFormat="1" x14ac:dyDescent="0.25">
      <c r="A84" s="208" t="s">
        <v>145</v>
      </c>
      <c r="B84" s="209">
        <v>400</v>
      </c>
      <c r="C84" s="194"/>
      <c r="D84" s="190" t="s">
        <v>146</v>
      </c>
      <c r="E84" s="210">
        <v>400</v>
      </c>
      <c r="F84" s="195"/>
      <c r="G84" s="195"/>
      <c r="H84" s="195"/>
      <c r="I84" s="195"/>
      <c r="M84" s="220"/>
      <c r="N84" s="220"/>
      <c r="O84" s="220"/>
      <c r="P84" s="220"/>
    </row>
    <row r="85" spans="1:16" s="218" customFormat="1" x14ac:dyDescent="0.25">
      <c r="A85" s="208" t="s">
        <v>147</v>
      </c>
      <c r="B85" s="209">
        <v>500</v>
      </c>
      <c r="C85" s="194"/>
      <c r="D85" s="190" t="s">
        <v>148</v>
      </c>
      <c r="E85" s="210">
        <v>500</v>
      </c>
      <c r="F85" s="195"/>
      <c r="G85" s="195"/>
      <c r="H85" s="195"/>
      <c r="I85" s="195"/>
      <c r="M85" s="220"/>
      <c r="N85" s="220"/>
      <c r="O85" s="220"/>
      <c r="P85" s="220"/>
    </row>
    <row r="86" spans="1:16" s="218" customFormat="1" x14ac:dyDescent="0.25">
      <c r="A86" s="208" t="s">
        <v>149</v>
      </c>
      <c r="B86" s="209">
        <v>600</v>
      </c>
      <c r="C86" s="194"/>
      <c r="D86" s="190" t="s">
        <v>150</v>
      </c>
      <c r="E86" s="210">
        <v>600</v>
      </c>
      <c r="F86" s="195"/>
      <c r="G86" s="195"/>
      <c r="H86" s="195"/>
      <c r="I86" s="195"/>
    </row>
    <row r="87" spans="1:16" s="218" customFormat="1" x14ac:dyDescent="0.25">
      <c r="A87" s="208" t="s">
        <v>151</v>
      </c>
      <c r="B87" s="209">
        <v>700</v>
      </c>
      <c r="C87" s="194"/>
      <c r="D87" s="190" t="s">
        <v>152</v>
      </c>
      <c r="E87" s="210">
        <v>700</v>
      </c>
      <c r="F87" s="195"/>
      <c r="G87" s="195"/>
      <c r="H87" s="195"/>
      <c r="I87" s="195"/>
    </row>
    <row r="88" spans="1:16" s="218" customFormat="1" x14ac:dyDescent="0.25">
      <c r="A88" s="208" t="s">
        <v>153</v>
      </c>
      <c r="B88" s="209">
        <v>800</v>
      </c>
      <c r="C88" s="194"/>
      <c r="D88" s="190" t="s">
        <v>154</v>
      </c>
      <c r="E88" s="210">
        <v>750</v>
      </c>
      <c r="F88" s="195"/>
      <c r="G88" s="195"/>
      <c r="H88" s="195"/>
      <c r="I88" s="195"/>
    </row>
    <row r="89" spans="1:16" s="218" customFormat="1" x14ac:dyDescent="0.25">
      <c r="A89" s="211" t="s">
        <v>155</v>
      </c>
      <c r="B89" s="212">
        <v>900</v>
      </c>
      <c r="C89" s="194"/>
      <c r="D89" s="190" t="s">
        <v>156</v>
      </c>
      <c r="E89" s="210">
        <v>800</v>
      </c>
      <c r="F89" s="195"/>
      <c r="G89" s="195"/>
      <c r="H89" s="195"/>
      <c r="I89" s="195"/>
    </row>
    <row r="90" spans="1:16" s="144" customFormat="1" ht="12" x14ac:dyDescent="0.2">
      <c r="A90" s="102" t="s">
        <v>157</v>
      </c>
      <c r="B90" s="139"/>
      <c r="C90" s="128"/>
      <c r="D90" s="140"/>
      <c r="E90" s="141"/>
      <c r="F90" s="123"/>
      <c r="G90" s="123"/>
      <c r="H90" s="123"/>
      <c r="I90" s="123"/>
    </row>
    <row r="91" spans="1:16" s="144" customFormat="1" ht="12" x14ac:dyDescent="0.2">
      <c r="A91" s="276" t="s">
        <v>158</v>
      </c>
      <c r="B91" s="277"/>
      <c r="C91" s="278"/>
      <c r="D91" s="278"/>
      <c r="E91" s="278"/>
      <c r="F91" s="278"/>
      <c r="G91" s="278"/>
      <c r="H91" s="278"/>
      <c r="I91" s="278"/>
    </row>
    <row r="92" spans="1:16" s="144" customFormat="1" ht="12" x14ac:dyDescent="0.2">
      <c r="A92" s="276" t="s">
        <v>159</v>
      </c>
      <c r="B92" s="277"/>
      <c r="C92" s="278"/>
      <c r="D92" s="278"/>
      <c r="E92" s="278"/>
      <c r="F92" s="278"/>
      <c r="G92" s="278"/>
      <c r="H92" s="278"/>
      <c r="I92" s="278"/>
    </row>
    <row r="93" spans="1:16" s="84" customFormat="1" x14ac:dyDescent="0.25">
      <c r="B93" s="176"/>
      <c r="C93" s="177"/>
      <c r="D93" s="177"/>
      <c r="E93" s="177"/>
      <c r="F93" s="177"/>
      <c r="G93" s="177"/>
      <c r="H93" s="177"/>
      <c r="I93" s="177"/>
    </row>
    <row r="94" spans="1:16" s="84" customFormat="1" x14ac:dyDescent="0.25">
      <c r="B94" s="176"/>
      <c r="C94" s="177"/>
      <c r="D94" s="177"/>
      <c r="E94" s="177"/>
      <c r="F94" s="177"/>
      <c r="G94" s="177"/>
      <c r="H94" s="177"/>
      <c r="I94" s="177"/>
    </row>
    <row r="95" spans="1:16" s="84" customFormat="1" x14ac:dyDescent="0.25">
      <c r="B95" s="176"/>
      <c r="C95" s="177"/>
      <c r="D95" s="177"/>
      <c r="E95" s="177"/>
      <c r="F95" s="177"/>
      <c r="G95" s="177"/>
      <c r="H95" s="177"/>
      <c r="I95" s="177"/>
    </row>
    <row r="96" spans="1:16" s="84" customFormat="1" x14ac:dyDescent="0.25">
      <c r="B96" s="176"/>
      <c r="C96" s="177"/>
      <c r="D96" s="177"/>
      <c r="E96" s="177"/>
      <c r="F96" s="177"/>
      <c r="G96" s="177"/>
      <c r="H96" s="177"/>
      <c r="I96" s="177"/>
    </row>
    <row r="97" spans="1:9" s="84" customFormat="1" x14ac:dyDescent="0.25">
      <c r="B97" s="176"/>
      <c r="C97" s="177"/>
      <c r="D97" s="177"/>
      <c r="E97" s="177"/>
      <c r="F97" s="177"/>
      <c r="G97" s="177"/>
      <c r="H97" s="177"/>
      <c r="I97" s="177"/>
    </row>
    <row r="98" spans="1:9" s="84" customFormat="1" x14ac:dyDescent="0.25">
      <c r="B98" s="176"/>
      <c r="C98" s="177"/>
      <c r="D98" s="177"/>
      <c r="E98" s="177"/>
      <c r="F98" s="177"/>
      <c r="G98" s="177"/>
      <c r="H98" s="177"/>
      <c r="I98" s="177"/>
    </row>
    <row r="99" spans="1:9" s="84" customFormat="1" x14ac:dyDescent="0.25">
      <c r="B99" s="176"/>
      <c r="C99" s="177"/>
      <c r="D99" s="177"/>
      <c r="E99" s="177"/>
      <c r="F99" s="177"/>
      <c r="G99" s="177"/>
      <c r="H99" s="177"/>
      <c r="I99" s="177"/>
    </row>
    <row r="104" spans="1:9" x14ac:dyDescent="0.25">
      <c r="A104" s="12"/>
      <c r="B104" s="12"/>
      <c r="C104" s="519"/>
      <c r="D104" s="519"/>
      <c r="E104" s="519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4"/>
  <sheetViews>
    <sheetView showGridLines="0" topLeftCell="A58" workbookViewId="0">
      <selection activeCell="D79" sqref="D79"/>
    </sheetView>
  </sheetViews>
  <sheetFormatPr defaultColWidth="14.85546875" defaultRowHeight="15" x14ac:dyDescent="0.25"/>
  <cols>
    <col min="1" max="1" width="25.7109375" customWidth="1"/>
    <col min="2" max="2" width="17.7109375" style="1" customWidth="1"/>
    <col min="3" max="9" width="17.7109375" style="2" customWidth="1"/>
  </cols>
  <sheetData>
    <row r="1" spans="1:16" ht="48" customHeight="1" x14ac:dyDescent="0.6">
      <c r="A1" s="536"/>
      <c r="B1" s="537" t="s">
        <v>0</v>
      </c>
      <c r="C1" s="537"/>
      <c r="D1" s="537"/>
      <c r="E1" s="537"/>
      <c r="F1" s="537"/>
      <c r="G1" s="537"/>
      <c r="H1" s="537"/>
      <c r="I1" s="536"/>
    </row>
    <row r="2" spans="1:16" ht="15.75" x14ac:dyDescent="0.25">
      <c r="A2" s="536"/>
      <c r="B2" s="539" t="s">
        <v>230</v>
      </c>
      <c r="C2" s="539"/>
      <c r="D2" s="539"/>
      <c r="E2" s="539"/>
      <c r="F2" s="539"/>
      <c r="G2" s="539"/>
      <c r="H2" s="539"/>
      <c r="I2" s="536"/>
    </row>
    <row r="3" spans="1:16" x14ac:dyDescent="0.25">
      <c r="A3" s="536"/>
      <c r="B3" s="540" t="s">
        <v>233</v>
      </c>
      <c r="C3" s="540"/>
      <c r="D3" s="540"/>
      <c r="E3" s="540"/>
      <c r="F3" s="540"/>
      <c r="G3" s="540"/>
      <c r="H3" s="540"/>
      <c r="I3" s="536"/>
    </row>
    <row r="4" spans="1:16" ht="15.75" x14ac:dyDescent="0.25">
      <c r="A4" s="536"/>
      <c r="B4" s="539" t="s">
        <v>232</v>
      </c>
      <c r="C4" s="539"/>
      <c r="D4" s="539"/>
      <c r="E4" s="539"/>
      <c r="F4" s="539"/>
      <c r="G4" s="539"/>
      <c r="H4" s="539"/>
      <c r="I4" s="536"/>
    </row>
    <row r="5" spans="1:16" ht="15.75" thickBot="1" x14ac:dyDescent="0.3">
      <c r="B5" s="492"/>
      <c r="C5" s="478"/>
      <c r="D5" s="478"/>
      <c r="E5" s="478"/>
      <c r="F5" s="478"/>
      <c r="G5" s="478"/>
      <c r="H5" s="478"/>
    </row>
    <row r="6" spans="1:16" x14ac:dyDescent="0.25">
      <c r="A6" s="561" t="s">
        <v>160</v>
      </c>
      <c r="B6" s="562"/>
      <c r="C6" s="562"/>
      <c r="D6" s="562"/>
      <c r="E6" s="562"/>
      <c r="F6" s="562"/>
      <c r="G6" s="562"/>
      <c r="H6" s="562"/>
      <c r="I6" s="14" t="s">
        <v>178</v>
      </c>
    </row>
    <row r="7" spans="1:16" ht="15.75" thickBot="1" x14ac:dyDescent="0.3">
      <c r="A7" s="563"/>
      <c r="B7" s="564"/>
      <c r="C7" s="564"/>
      <c r="D7" s="564"/>
      <c r="E7" s="564"/>
      <c r="F7" s="564"/>
      <c r="G7" s="564"/>
      <c r="H7" s="564"/>
      <c r="I7" s="4">
        <v>42887</v>
      </c>
    </row>
    <row r="8" spans="1:16" ht="21" thickBot="1" x14ac:dyDescent="0.35">
      <c r="A8" s="565" t="s">
        <v>6</v>
      </c>
      <c r="B8" s="566"/>
      <c r="C8" s="566"/>
      <c r="D8" s="566"/>
      <c r="E8" s="566"/>
      <c r="F8" s="566"/>
      <c r="G8" s="566"/>
      <c r="H8" s="566"/>
      <c r="I8" s="614"/>
    </row>
    <row r="9" spans="1:16" s="7" customFormat="1" x14ac:dyDescent="0.25">
      <c r="A9" s="552" t="s">
        <v>7</v>
      </c>
      <c r="B9" s="55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01" t="s">
        <v>269</v>
      </c>
      <c r="I9" s="5" t="s">
        <v>13</v>
      </c>
    </row>
    <row r="10" spans="1:16" s="218" customFormat="1" ht="15.75" x14ac:dyDescent="0.25">
      <c r="A10" s="178" t="s">
        <v>14</v>
      </c>
      <c r="B10" s="179" t="s">
        <v>15</v>
      </c>
      <c r="C10" s="180" t="s">
        <v>16</v>
      </c>
      <c r="D10" s="74"/>
      <c r="E10" s="74"/>
      <c r="F10" s="74"/>
      <c r="G10" s="232"/>
      <c r="H10" s="165"/>
      <c r="I10" s="74"/>
    </row>
    <row r="11" spans="1:16" s="218" customFormat="1" ht="15.75" x14ac:dyDescent="0.25">
      <c r="A11" s="178" t="s">
        <v>14</v>
      </c>
      <c r="B11" s="179" t="s">
        <v>23</v>
      </c>
      <c r="C11" s="180" t="s">
        <v>24</v>
      </c>
      <c r="D11" s="74"/>
      <c r="E11" s="74"/>
      <c r="F11" s="74"/>
      <c r="G11" s="74"/>
      <c r="H11" s="165"/>
      <c r="I11" s="74"/>
    </row>
    <row r="12" spans="1:16" s="218" customFormat="1" x14ac:dyDescent="0.25">
      <c r="A12" s="178" t="s">
        <v>14</v>
      </c>
      <c r="B12" s="179" t="s">
        <v>19</v>
      </c>
      <c r="C12" s="180" t="s">
        <v>20</v>
      </c>
      <c r="D12" s="74"/>
      <c r="E12" s="74"/>
      <c r="F12" s="74"/>
      <c r="G12" s="74"/>
      <c r="H12" s="74"/>
      <c r="I12" s="74"/>
      <c r="M12" s="219"/>
      <c r="N12" s="220"/>
      <c r="O12" s="220"/>
      <c r="P12" s="220"/>
    </row>
    <row r="13" spans="1:16" s="218" customFormat="1" x14ac:dyDescent="0.25">
      <c r="A13" s="178" t="s">
        <v>14</v>
      </c>
      <c r="B13" s="179" t="s">
        <v>21</v>
      </c>
      <c r="C13" s="180" t="s">
        <v>22</v>
      </c>
      <c r="D13" s="74"/>
      <c r="E13" s="74"/>
      <c r="F13" s="74"/>
      <c r="G13" s="74"/>
      <c r="H13" s="74"/>
      <c r="I13" s="74"/>
      <c r="M13" s="219"/>
      <c r="N13" s="220"/>
      <c r="O13" s="220"/>
      <c r="P13" s="220"/>
    </row>
    <row r="14" spans="1:16" s="218" customFormat="1" x14ac:dyDescent="0.25">
      <c r="A14" s="178" t="s">
        <v>14</v>
      </c>
      <c r="B14" s="179" t="s">
        <v>17</v>
      </c>
      <c r="C14" s="180" t="s">
        <v>18</v>
      </c>
      <c r="D14" s="74"/>
      <c r="E14" s="74"/>
      <c r="F14" s="74"/>
      <c r="G14" s="74"/>
      <c r="H14" s="74"/>
      <c r="I14" s="74"/>
      <c r="M14" s="219"/>
      <c r="N14" s="220"/>
      <c r="O14" s="220"/>
      <c r="P14" s="220"/>
    </row>
    <row r="15" spans="1:16" s="218" customFormat="1" ht="15.75" x14ac:dyDescent="0.25">
      <c r="A15" s="80" t="s">
        <v>14</v>
      </c>
      <c r="B15" s="81" t="s">
        <v>251</v>
      </c>
      <c r="C15" s="82" t="s">
        <v>252</v>
      </c>
      <c r="D15" s="74"/>
      <c r="E15" s="74"/>
      <c r="F15" s="74"/>
      <c r="G15" s="74"/>
      <c r="H15" s="74"/>
      <c r="I15" s="74"/>
      <c r="M15" s="219"/>
      <c r="N15" s="220"/>
      <c r="O15" s="220"/>
      <c r="P15" s="220"/>
    </row>
    <row r="16" spans="1:16" s="221" customFormat="1" x14ac:dyDescent="0.25">
      <c r="A16" s="178" t="s">
        <v>25</v>
      </c>
      <c r="B16" s="179" t="s">
        <v>26</v>
      </c>
      <c r="C16" s="180" t="s">
        <v>22</v>
      </c>
      <c r="D16" s="74">
        <v>81492</v>
      </c>
      <c r="E16" s="74">
        <v>1100</v>
      </c>
      <c r="F16" s="74">
        <f t="shared" ref="F16" si="0">(D16-E16)*0.125</f>
        <v>10049</v>
      </c>
      <c r="G16" s="74">
        <v>4112.08</v>
      </c>
      <c r="H16" s="74">
        <f>(D16-E16+F16+G16)*0.01</f>
        <v>945.5308</v>
      </c>
      <c r="I16" s="74">
        <f t="shared" ref="I16" si="1">D16-E16+F16+H16+G16</f>
        <v>95498.610799999995</v>
      </c>
      <c r="M16" s="222"/>
      <c r="N16" s="223"/>
      <c r="O16" s="223"/>
      <c r="P16" s="223"/>
    </row>
    <row r="17" spans="1:16" s="218" customFormat="1" x14ac:dyDescent="0.25">
      <c r="A17" s="178" t="s">
        <v>31</v>
      </c>
      <c r="B17" s="179" t="s">
        <v>32</v>
      </c>
      <c r="C17" s="180" t="s">
        <v>33</v>
      </c>
      <c r="D17" s="74"/>
      <c r="E17" s="74"/>
      <c r="F17" s="74"/>
      <c r="G17" s="74"/>
      <c r="H17" s="74"/>
      <c r="I17" s="74"/>
      <c r="M17" s="220"/>
      <c r="N17" s="220"/>
      <c r="O17" s="220"/>
      <c r="P17" s="220"/>
    </row>
    <row r="18" spans="1:16" s="218" customFormat="1" x14ac:dyDescent="0.25">
      <c r="A18" s="178" t="s">
        <v>34</v>
      </c>
      <c r="B18" s="179" t="s">
        <v>35</v>
      </c>
      <c r="C18" s="180" t="s">
        <v>36</v>
      </c>
      <c r="D18" s="74"/>
      <c r="E18" s="74"/>
      <c r="F18" s="74"/>
      <c r="G18" s="74"/>
      <c r="H18" s="74"/>
      <c r="I18" s="74"/>
      <c r="M18" s="220"/>
      <c r="N18" s="220"/>
      <c r="O18" s="220"/>
      <c r="P18" s="220"/>
    </row>
    <row r="19" spans="1:16" s="218" customFormat="1" x14ac:dyDescent="0.25">
      <c r="A19" s="178" t="s">
        <v>34</v>
      </c>
      <c r="B19" s="179" t="s">
        <v>37</v>
      </c>
      <c r="C19" s="180" t="s">
        <v>38</v>
      </c>
      <c r="D19" s="74"/>
      <c r="E19" s="74"/>
      <c r="F19" s="74"/>
      <c r="G19" s="74"/>
      <c r="H19" s="74"/>
      <c r="I19" s="74"/>
      <c r="M19" s="220"/>
      <c r="N19" s="220"/>
      <c r="O19" s="220"/>
      <c r="P19" s="220"/>
    </row>
    <row r="20" spans="1:16" s="218" customFormat="1" x14ac:dyDescent="0.25">
      <c r="A20" s="178" t="s">
        <v>27</v>
      </c>
      <c r="B20" s="179" t="s">
        <v>28</v>
      </c>
      <c r="C20" s="180" t="s">
        <v>18</v>
      </c>
      <c r="D20" s="74"/>
      <c r="E20" s="74"/>
      <c r="F20" s="74"/>
      <c r="G20" s="74"/>
      <c r="H20" s="74"/>
      <c r="I20" s="74"/>
      <c r="M20" s="220"/>
      <c r="N20" s="220"/>
      <c r="O20" s="220"/>
      <c r="P20" s="220"/>
    </row>
    <row r="21" spans="1:16" s="218" customFormat="1" x14ac:dyDescent="0.25">
      <c r="A21" s="178" t="s">
        <v>29</v>
      </c>
      <c r="B21" s="179" t="s">
        <v>30</v>
      </c>
      <c r="C21" s="180" t="s">
        <v>22</v>
      </c>
      <c r="D21" s="74"/>
      <c r="E21" s="74"/>
      <c r="F21" s="74"/>
      <c r="G21" s="74"/>
      <c r="H21" s="74"/>
      <c r="I21" s="74"/>
      <c r="M21" s="220"/>
      <c r="N21" s="220"/>
      <c r="O21" s="220"/>
      <c r="P21" s="220"/>
    </row>
    <row r="22" spans="1:16" s="218" customFormat="1" x14ac:dyDescent="0.25">
      <c r="A22" s="181" t="s">
        <v>58</v>
      </c>
      <c r="B22" s="179" t="s">
        <v>59</v>
      </c>
      <c r="C22" s="180" t="s">
        <v>18</v>
      </c>
      <c r="D22" s="74"/>
      <c r="E22" s="74"/>
      <c r="F22" s="74"/>
      <c r="G22" s="74"/>
      <c r="H22" s="74"/>
      <c r="I22" s="74"/>
      <c r="M22" s="219"/>
      <c r="N22" s="220"/>
      <c r="O22" s="220"/>
      <c r="P22" s="220"/>
    </row>
    <row r="23" spans="1:16" s="218" customFormat="1" x14ac:dyDescent="0.25">
      <c r="A23" s="181" t="s">
        <v>39</v>
      </c>
      <c r="B23" s="179" t="s">
        <v>40</v>
      </c>
      <c r="C23" s="180" t="s">
        <v>22</v>
      </c>
      <c r="D23" s="74"/>
      <c r="E23" s="74"/>
      <c r="F23" s="74"/>
      <c r="G23" s="74"/>
      <c r="H23" s="74"/>
      <c r="I23" s="74"/>
      <c r="M23" s="219"/>
      <c r="N23" s="220"/>
      <c r="O23" s="220"/>
      <c r="P23" s="220"/>
    </row>
    <row r="24" spans="1:16" s="218" customFormat="1" x14ac:dyDescent="0.25">
      <c r="A24" s="181" t="s">
        <v>39</v>
      </c>
      <c r="B24" s="179" t="s">
        <v>41</v>
      </c>
      <c r="C24" s="180" t="s">
        <v>42</v>
      </c>
      <c r="D24" s="74"/>
      <c r="E24" s="74"/>
      <c r="F24" s="74"/>
      <c r="G24" s="74"/>
      <c r="H24" s="74"/>
      <c r="I24" s="74"/>
      <c r="M24" s="219"/>
      <c r="N24" s="220"/>
      <c r="O24" s="220"/>
      <c r="P24" s="220"/>
    </row>
    <row r="25" spans="1:16" s="218" customFormat="1" x14ac:dyDescent="0.25">
      <c r="A25" s="181" t="s">
        <v>58</v>
      </c>
      <c r="B25" s="179" t="s">
        <v>60</v>
      </c>
      <c r="C25" s="180" t="s">
        <v>61</v>
      </c>
      <c r="D25" s="74"/>
      <c r="E25" s="74"/>
      <c r="F25" s="74"/>
      <c r="G25" s="74"/>
      <c r="H25" s="74"/>
      <c r="I25" s="74"/>
      <c r="M25" s="219"/>
      <c r="N25" s="220"/>
      <c r="O25" s="220"/>
      <c r="P25" s="220"/>
    </row>
    <row r="26" spans="1:16" s="218" customFormat="1" x14ac:dyDescent="0.25">
      <c r="A26" s="181" t="s">
        <v>39</v>
      </c>
      <c r="B26" s="179" t="s">
        <v>43</v>
      </c>
      <c r="C26" s="180" t="s">
        <v>44</v>
      </c>
      <c r="D26" s="74"/>
      <c r="E26" s="74"/>
      <c r="F26" s="74"/>
      <c r="G26" s="74"/>
      <c r="H26" s="74"/>
      <c r="I26" s="74"/>
      <c r="M26" s="219"/>
      <c r="N26" s="220"/>
      <c r="O26" s="220"/>
      <c r="P26" s="220"/>
    </row>
    <row r="27" spans="1:16" s="218" customFormat="1" x14ac:dyDescent="0.25">
      <c r="A27" s="181" t="s">
        <v>39</v>
      </c>
      <c r="B27" s="179" t="s">
        <v>45</v>
      </c>
      <c r="C27" s="180" t="s">
        <v>44</v>
      </c>
      <c r="D27" s="74"/>
      <c r="E27" s="74"/>
      <c r="F27" s="74"/>
      <c r="G27" s="74"/>
      <c r="H27" s="74"/>
      <c r="I27" s="74"/>
      <c r="M27" s="219"/>
      <c r="N27" s="220"/>
      <c r="O27" s="220"/>
      <c r="P27" s="220"/>
    </row>
    <row r="28" spans="1:16" s="218" customFormat="1" x14ac:dyDescent="0.25">
      <c r="A28" s="181" t="s">
        <v>39</v>
      </c>
      <c r="B28" s="179" t="s">
        <v>46</v>
      </c>
      <c r="C28" s="180" t="s">
        <v>223</v>
      </c>
      <c r="D28" s="74"/>
      <c r="E28" s="74"/>
      <c r="F28" s="74"/>
      <c r="G28" s="74"/>
      <c r="H28" s="74"/>
      <c r="I28" s="74"/>
      <c r="M28" s="219"/>
      <c r="N28" s="220"/>
      <c r="O28" s="220"/>
      <c r="P28" s="220"/>
    </row>
    <row r="29" spans="1:16" s="218" customFormat="1" x14ac:dyDescent="0.25">
      <c r="A29" s="181" t="s">
        <v>39</v>
      </c>
      <c r="B29" s="179" t="s">
        <v>48</v>
      </c>
      <c r="C29" s="180" t="s">
        <v>223</v>
      </c>
      <c r="D29" s="74"/>
      <c r="E29" s="74"/>
      <c r="F29" s="74"/>
      <c r="G29" s="74"/>
      <c r="H29" s="74"/>
      <c r="I29" s="74"/>
      <c r="M29" s="219"/>
      <c r="N29" s="220"/>
      <c r="O29" s="220"/>
      <c r="P29" s="220"/>
    </row>
    <row r="30" spans="1:16" s="218" customFormat="1" x14ac:dyDescent="0.25">
      <c r="A30" s="181" t="s">
        <v>39</v>
      </c>
      <c r="B30" s="179" t="s">
        <v>49</v>
      </c>
      <c r="C30" s="180" t="s">
        <v>50</v>
      </c>
      <c r="D30" s="74"/>
      <c r="E30" s="74"/>
      <c r="F30" s="74"/>
      <c r="G30" s="74"/>
      <c r="H30" s="74"/>
      <c r="I30" s="74"/>
      <c r="M30" s="219"/>
      <c r="N30" s="220"/>
      <c r="O30" s="220"/>
      <c r="P30" s="220"/>
    </row>
    <row r="31" spans="1:16" s="218" customFormat="1" x14ac:dyDescent="0.25">
      <c r="A31" s="181" t="s">
        <v>39</v>
      </c>
      <c r="B31" s="179" t="s">
        <v>51</v>
      </c>
      <c r="C31" s="180" t="s">
        <v>52</v>
      </c>
      <c r="D31" s="74"/>
      <c r="E31" s="74"/>
      <c r="F31" s="74"/>
      <c r="G31" s="74"/>
      <c r="H31" s="74"/>
      <c r="I31" s="74"/>
      <c r="M31" s="219"/>
      <c r="N31" s="220"/>
      <c r="O31" s="220"/>
      <c r="P31" s="220"/>
    </row>
    <row r="32" spans="1:16" s="218" customFormat="1" x14ac:dyDescent="0.25">
      <c r="A32" s="181" t="s">
        <v>39</v>
      </c>
      <c r="B32" s="179" t="s">
        <v>53</v>
      </c>
      <c r="C32" s="180" t="s">
        <v>42</v>
      </c>
      <c r="D32" s="74"/>
      <c r="E32" s="74"/>
      <c r="F32" s="74"/>
      <c r="G32" s="74"/>
      <c r="H32" s="74"/>
      <c r="I32" s="74"/>
      <c r="M32" s="219"/>
      <c r="N32" s="220"/>
      <c r="O32" s="220"/>
      <c r="P32" s="220"/>
    </row>
    <row r="33" spans="1:237" s="221" customFormat="1" x14ac:dyDescent="0.25">
      <c r="A33" s="181" t="s">
        <v>39</v>
      </c>
      <c r="B33" s="179" t="s">
        <v>54</v>
      </c>
      <c r="C33" s="180" t="s">
        <v>55</v>
      </c>
      <c r="D33" s="74"/>
      <c r="E33" s="74"/>
      <c r="F33" s="74"/>
      <c r="G33" s="74"/>
      <c r="H33" s="74"/>
      <c r="I33" s="74"/>
      <c r="M33" s="222"/>
      <c r="N33" s="223"/>
      <c r="O33" s="223"/>
      <c r="P33" s="223"/>
    </row>
    <row r="34" spans="1:237" s="218" customFormat="1" x14ac:dyDescent="0.25">
      <c r="A34" s="181" t="s">
        <v>39</v>
      </c>
      <c r="B34" s="179" t="s">
        <v>56</v>
      </c>
      <c r="C34" s="180" t="s">
        <v>57</v>
      </c>
      <c r="D34" s="74"/>
      <c r="E34" s="74"/>
      <c r="F34" s="74"/>
      <c r="G34" s="74"/>
      <c r="H34" s="74"/>
      <c r="I34" s="74"/>
      <c r="M34" s="219"/>
      <c r="N34" s="220"/>
      <c r="O34" s="220"/>
      <c r="P34" s="220"/>
    </row>
    <row r="35" spans="1:237" s="218" customFormat="1" x14ac:dyDescent="0.25">
      <c r="A35" s="178" t="s">
        <v>62</v>
      </c>
      <c r="B35" s="179" t="s">
        <v>63</v>
      </c>
      <c r="C35" s="180"/>
      <c r="D35" s="74"/>
      <c r="E35" s="74"/>
      <c r="F35" s="74"/>
      <c r="G35" s="74"/>
      <c r="H35" s="74"/>
      <c r="I35" s="74"/>
      <c r="M35" s="220"/>
      <c r="N35" s="220"/>
      <c r="O35" s="220"/>
      <c r="P35" s="220"/>
    </row>
    <row r="36" spans="1:237" s="218" customFormat="1" x14ac:dyDescent="0.25">
      <c r="A36" s="178" t="s">
        <v>62</v>
      </c>
      <c r="B36" s="179" t="s">
        <v>64</v>
      </c>
      <c r="C36" s="180"/>
      <c r="D36" s="74"/>
      <c r="E36" s="74"/>
      <c r="F36" s="74"/>
      <c r="G36" s="74"/>
      <c r="H36" s="74"/>
      <c r="I36" s="74"/>
      <c r="M36" s="220"/>
      <c r="N36" s="220"/>
      <c r="O36" s="220"/>
      <c r="P36" s="220"/>
    </row>
    <row r="37" spans="1:237" s="220" customFormat="1" ht="15.75" thickBot="1" x14ac:dyDescent="0.3">
      <c r="A37" s="182"/>
      <c r="B37" s="183"/>
      <c r="C37" s="184"/>
      <c r="D37" s="185"/>
      <c r="E37" s="185"/>
      <c r="F37" s="185"/>
      <c r="G37" s="74"/>
      <c r="H37" s="185"/>
      <c r="I37" s="185"/>
      <c r="IC37" s="218"/>
    </row>
    <row r="38" spans="1:237" s="218" customFormat="1" x14ac:dyDescent="0.25">
      <c r="A38" s="619" t="s">
        <v>65</v>
      </c>
      <c r="B38" s="620"/>
      <c r="C38" s="620"/>
      <c r="D38" s="620"/>
      <c r="E38" s="620"/>
      <c r="F38" s="620"/>
      <c r="G38" s="620"/>
      <c r="H38" s="620"/>
      <c r="I38" s="621"/>
      <c r="M38" s="220"/>
      <c r="N38" s="220"/>
      <c r="O38" s="220"/>
      <c r="P38" s="220"/>
    </row>
    <row r="39" spans="1:237" s="224" customFormat="1" x14ac:dyDescent="0.25">
      <c r="A39" s="622" t="s">
        <v>7</v>
      </c>
      <c r="B39" s="622"/>
      <c r="C39" s="186" t="s">
        <v>8</v>
      </c>
      <c r="D39" s="186" t="s">
        <v>9</v>
      </c>
      <c r="E39" s="186" t="s">
        <v>10</v>
      </c>
      <c r="F39" s="186" t="s">
        <v>11</v>
      </c>
      <c r="G39" s="186" t="s">
        <v>12</v>
      </c>
      <c r="H39" s="501" t="s">
        <v>269</v>
      </c>
      <c r="I39" s="186" t="s">
        <v>13</v>
      </c>
      <c r="M39" s="182"/>
      <c r="N39" s="182"/>
      <c r="O39" s="182"/>
      <c r="P39" s="182"/>
    </row>
    <row r="40" spans="1:237" s="124" customFormat="1" ht="15.75" x14ac:dyDescent="0.25">
      <c r="A40" s="178" t="s">
        <v>25</v>
      </c>
      <c r="B40" s="179" t="s">
        <v>66</v>
      </c>
      <c r="C40" s="187" t="s">
        <v>67</v>
      </c>
      <c r="D40" s="74">
        <v>83359</v>
      </c>
      <c r="E40" s="74">
        <v>1100</v>
      </c>
      <c r="F40" s="74">
        <f t="shared" ref="F40:F41" si="2">(D40-E40)*0.125</f>
        <v>10282.375</v>
      </c>
      <c r="G40" s="74">
        <v>4112.08</v>
      </c>
      <c r="H40" s="165">
        <f>(D40-E40+F40+G40)*0.01</f>
        <v>966.53455000000008</v>
      </c>
      <c r="I40" s="74">
        <f t="shared" ref="I40" si="3">D40-E40+F40+H40+G40</f>
        <v>97619.989549999998</v>
      </c>
      <c r="M40" s="225"/>
      <c r="N40" s="225"/>
      <c r="O40" s="225"/>
      <c r="P40" s="225"/>
    </row>
    <row r="41" spans="1:237" s="124" customFormat="1" ht="15.75" x14ac:dyDescent="0.25">
      <c r="A41" s="178" t="s">
        <v>68</v>
      </c>
      <c r="B41" s="179" t="s">
        <v>69</v>
      </c>
      <c r="C41" s="187" t="s">
        <v>70</v>
      </c>
      <c r="D41" s="74">
        <v>83252</v>
      </c>
      <c r="E41" s="74">
        <v>1100</v>
      </c>
      <c r="F41" s="74">
        <f t="shared" si="2"/>
        <v>10269</v>
      </c>
      <c r="G41" s="74">
        <v>4112.08</v>
      </c>
      <c r="H41" s="165">
        <f>(D41-E41+F41+G41)*0.01</f>
        <v>965.33080000000007</v>
      </c>
      <c r="I41" s="74">
        <f>D41-E41+F41+H41+G41</f>
        <v>97498.410799999998</v>
      </c>
      <c r="M41" s="225"/>
      <c r="N41" s="225"/>
      <c r="O41" s="225"/>
      <c r="P41" s="225"/>
    </row>
    <row r="42" spans="1:237" s="124" customFormat="1" x14ac:dyDescent="0.25">
      <c r="A42" s="178" t="s">
        <v>71</v>
      </c>
      <c r="B42" s="188" t="s">
        <v>72</v>
      </c>
      <c r="C42" s="187" t="s">
        <v>73</v>
      </c>
      <c r="D42" s="74"/>
      <c r="E42" s="74"/>
      <c r="F42" s="74"/>
      <c r="G42" s="74"/>
      <c r="H42" s="74"/>
      <c r="I42" s="74"/>
      <c r="M42" s="225"/>
      <c r="N42" s="225"/>
      <c r="O42" s="225"/>
      <c r="P42" s="225"/>
    </row>
    <row r="43" spans="1:237" s="218" customFormat="1" x14ac:dyDescent="0.25">
      <c r="A43" s="178" t="s">
        <v>74</v>
      </c>
      <c r="B43" s="179" t="s">
        <v>75</v>
      </c>
      <c r="C43" s="187" t="s">
        <v>76</v>
      </c>
      <c r="D43" s="74"/>
      <c r="E43" s="74"/>
      <c r="F43" s="74"/>
      <c r="G43" s="74"/>
      <c r="H43" s="74"/>
      <c r="I43" s="74"/>
      <c r="M43" s="220"/>
      <c r="N43" s="220"/>
      <c r="O43" s="220"/>
      <c r="P43" s="220"/>
    </row>
    <row r="44" spans="1:237" s="221" customFormat="1" x14ac:dyDescent="0.25">
      <c r="A44" s="178" t="s">
        <v>74</v>
      </c>
      <c r="B44" s="179" t="s">
        <v>77</v>
      </c>
      <c r="C44" s="187" t="s">
        <v>42</v>
      </c>
      <c r="D44" s="74"/>
      <c r="E44" s="74"/>
      <c r="F44" s="74"/>
      <c r="G44" s="74"/>
      <c r="H44" s="74"/>
      <c r="I44" s="74"/>
      <c r="M44" s="223"/>
      <c r="N44" s="223"/>
      <c r="O44" s="223"/>
      <c r="P44" s="223"/>
    </row>
    <row r="45" spans="1:237" s="218" customFormat="1" x14ac:dyDescent="0.25">
      <c r="A45" s="178" t="s">
        <v>78</v>
      </c>
      <c r="B45" s="179" t="s">
        <v>79</v>
      </c>
      <c r="C45" s="187" t="s">
        <v>42</v>
      </c>
      <c r="D45" s="74"/>
      <c r="E45" s="74"/>
      <c r="F45" s="74"/>
      <c r="G45" s="74"/>
      <c r="H45" s="74"/>
      <c r="I45" s="74"/>
      <c r="M45" s="220"/>
      <c r="N45" s="220"/>
      <c r="O45" s="220"/>
      <c r="P45" s="220"/>
    </row>
    <row r="46" spans="1:237" s="218" customFormat="1" x14ac:dyDescent="0.25">
      <c r="A46" s="178" t="s">
        <v>74</v>
      </c>
      <c r="B46" s="179" t="s">
        <v>80</v>
      </c>
      <c r="C46" s="187" t="s">
        <v>42</v>
      </c>
      <c r="D46" s="74"/>
      <c r="E46" s="74"/>
      <c r="F46" s="74"/>
      <c r="G46" s="74"/>
      <c r="H46" s="74"/>
      <c r="I46" s="74"/>
      <c r="M46" s="220"/>
      <c r="N46" s="220"/>
      <c r="O46" s="220"/>
      <c r="P46" s="220"/>
    </row>
    <row r="47" spans="1:237" s="218" customFormat="1" x14ac:dyDescent="0.25">
      <c r="A47" s="178" t="s">
        <v>81</v>
      </c>
      <c r="B47" s="179" t="s">
        <v>82</v>
      </c>
      <c r="C47" s="187" t="s">
        <v>83</v>
      </c>
      <c r="D47" s="74"/>
      <c r="E47" s="74"/>
      <c r="F47" s="74"/>
      <c r="G47" s="74"/>
      <c r="H47" s="74"/>
      <c r="I47" s="74"/>
      <c r="M47" s="220"/>
      <c r="N47" s="220"/>
      <c r="O47" s="220"/>
      <c r="P47" s="220"/>
    </row>
    <row r="48" spans="1:237" s="218" customFormat="1" x14ac:dyDescent="0.25">
      <c r="A48" s="178" t="s">
        <v>90</v>
      </c>
      <c r="B48" s="179" t="s">
        <v>91</v>
      </c>
      <c r="C48" s="187" t="s">
        <v>92</v>
      </c>
      <c r="D48" s="74"/>
      <c r="E48" s="74"/>
      <c r="F48" s="74"/>
      <c r="G48" s="74"/>
      <c r="H48" s="74"/>
      <c r="I48" s="74"/>
      <c r="M48" s="220"/>
      <c r="N48" s="220"/>
      <c r="O48" s="220"/>
      <c r="P48" s="220"/>
    </row>
    <row r="49" spans="1:16" s="221" customFormat="1" ht="15.75" x14ac:dyDescent="0.25">
      <c r="A49" s="178" t="s">
        <v>93</v>
      </c>
      <c r="B49" s="179" t="s">
        <v>94</v>
      </c>
      <c r="C49" s="189" t="s">
        <v>95</v>
      </c>
      <c r="D49" s="74">
        <v>86176</v>
      </c>
      <c r="E49" s="74">
        <v>1100</v>
      </c>
      <c r="F49" s="74">
        <f>(D49-E49)*0.125</f>
        <v>10634.5</v>
      </c>
      <c r="G49" s="74">
        <v>4112.08</v>
      </c>
      <c r="H49" s="165">
        <f>(D49-E49+F49+G49)*0.01</f>
        <v>998.22580000000005</v>
      </c>
      <c r="I49" s="74">
        <f>D49-E49+F49+H49+G49</f>
        <v>100820.8058</v>
      </c>
      <c r="M49" s="223"/>
      <c r="N49" s="223"/>
      <c r="O49" s="223"/>
      <c r="P49" s="223"/>
    </row>
    <row r="50" spans="1:16" s="221" customFormat="1" ht="15.75" x14ac:dyDescent="0.25">
      <c r="A50" s="178" t="s">
        <v>93</v>
      </c>
      <c r="B50" s="179" t="s">
        <v>96</v>
      </c>
      <c r="C50" s="189" t="s">
        <v>97</v>
      </c>
      <c r="D50" s="74">
        <v>86176</v>
      </c>
      <c r="E50" s="74">
        <v>1100</v>
      </c>
      <c r="F50" s="74">
        <f>(D50-E50)*0.125</f>
        <v>10634.5</v>
      </c>
      <c r="G50" s="74">
        <v>4112.08</v>
      </c>
      <c r="H50" s="165">
        <f>(D50-E50+F50+G50)*0.01</f>
        <v>998.22580000000005</v>
      </c>
      <c r="I50" s="74">
        <f>D50-E50+F50+H50+G50</f>
        <v>100820.8058</v>
      </c>
      <c r="M50" s="223"/>
      <c r="N50" s="223"/>
      <c r="O50" s="223"/>
      <c r="P50" s="223"/>
    </row>
    <row r="51" spans="1:16" s="218" customFormat="1" x14ac:dyDescent="0.25">
      <c r="A51" s="178" t="s">
        <v>98</v>
      </c>
      <c r="B51" s="179" t="s">
        <v>99</v>
      </c>
      <c r="C51" s="189" t="s">
        <v>100</v>
      </c>
      <c r="D51" s="74"/>
      <c r="E51" s="74"/>
      <c r="F51" s="74"/>
      <c r="G51" s="74"/>
      <c r="H51" s="74"/>
      <c r="I51" s="74"/>
      <c r="M51" s="220"/>
      <c r="N51" s="220"/>
      <c r="O51" s="220"/>
      <c r="P51" s="220"/>
    </row>
    <row r="52" spans="1:16" s="218" customFormat="1" x14ac:dyDescent="0.25">
      <c r="A52" s="178" t="s">
        <v>98</v>
      </c>
      <c r="B52" s="179" t="s">
        <v>101</v>
      </c>
      <c r="C52" s="189" t="s">
        <v>100</v>
      </c>
      <c r="D52" s="74"/>
      <c r="E52" s="74"/>
      <c r="F52" s="74"/>
      <c r="G52" s="74"/>
      <c r="H52" s="74"/>
      <c r="I52" s="74"/>
      <c r="M52" s="220"/>
      <c r="N52" s="220"/>
      <c r="O52" s="220"/>
      <c r="P52" s="220"/>
    </row>
    <row r="53" spans="1:16" s="218" customFormat="1" x14ac:dyDescent="0.25">
      <c r="A53" s="178" t="s">
        <v>104</v>
      </c>
      <c r="B53" s="179" t="s">
        <v>105</v>
      </c>
      <c r="C53" s="189" t="s">
        <v>106</v>
      </c>
      <c r="D53" s="74"/>
      <c r="E53" s="74"/>
      <c r="F53" s="74"/>
      <c r="G53" s="74"/>
      <c r="H53" s="74"/>
      <c r="I53" s="74"/>
      <c r="M53" s="220"/>
      <c r="N53" s="220"/>
      <c r="O53" s="220"/>
      <c r="P53" s="220"/>
    </row>
    <row r="54" spans="1:16" s="218" customFormat="1" x14ac:dyDescent="0.25">
      <c r="A54" s="178" t="s">
        <v>107</v>
      </c>
      <c r="B54" s="179" t="s">
        <v>108</v>
      </c>
      <c r="C54" s="189" t="s">
        <v>109</v>
      </c>
      <c r="D54" s="75"/>
      <c r="E54" s="75"/>
      <c r="F54" s="74"/>
      <c r="G54" s="74"/>
      <c r="H54" s="75"/>
      <c r="I54" s="75"/>
      <c r="M54" s="220"/>
      <c r="N54" s="220"/>
      <c r="O54" s="220"/>
      <c r="P54" s="220"/>
    </row>
    <row r="55" spans="1:16" s="218" customFormat="1" x14ac:dyDescent="0.25">
      <c r="A55" s="178" t="s">
        <v>107</v>
      </c>
      <c r="B55" s="179" t="s">
        <v>110</v>
      </c>
      <c r="C55" s="180" t="s">
        <v>97</v>
      </c>
      <c r="D55" s="74"/>
      <c r="E55" s="74"/>
      <c r="F55" s="74"/>
      <c r="G55" s="74"/>
      <c r="H55" s="74"/>
      <c r="I55" s="74"/>
      <c r="M55" s="220"/>
      <c r="N55" s="220"/>
      <c r="O55" s="220"/>
      <c r="P55" s="220"/>
    </row>
    <row r="56" spans="1:16" s="224" customFormat="1" ht="14.25" x14ac:dyDescent="0.2">
      <c r="A56" s="178" t="s">
        <v>98</v>
      </c>
      <c r="B56" s="179" t="s">
        <v>102</v>
      </c>
      <c r="C56" s="189" t="s">
        <v>103</v>
      </c>
      <c r="D56" s="74"/>
      <c r="E56" s="74"/>
      <c r="F56" s="74"/>
      <c r="G56" s="74"/>
      <c r="H56" s="74"/>
      <c r="I56" s="74"/>
      <c r="M56" s="182"/>
      <c r="N56" s="182"/>
      <c r="O56" s="182"/>
      <c r="P56" s="182"/>
    </row>
    <row r="57" spans="1:16" s="218" customFormat="1" x14ac:dyDescent="0.25">
      <c r="A57" s="178" t="s">
        <v>84</v>
      </c>
      <c r="B57" s="179" t="s">
        <v>85</v>
      </c>
      <c r="C57" s="187" t="s">
        <v>86</v>
      </c>
      <c r="D57" s="74"/>
      <c r="E57" s="74"/>
      <c r="F57" s="74"/>
      <c r="G57" s="74"/>
      <c r="H57" s="74"/>
      <c r="I57" s="74"/>
      <c r="M57" s="220"/>
      <c r="N57" s="220"/>
      <c r="O57" s="220"/>
      <c r="P57" s="220"/>
    </row>
    <row r="58" spans="1:16" s="221" customFormat="1" x14ac:dyDescent="0.25">
      <c r="A58" s="178" t="s">
        <v>87</v>
      </c>
      <c r="B58" s="179" t="s">
        <v>88</v>
      </c>
      <c r="C58" s="187" t="s">
        <v>89</v>
      </c>
      <c r="D58" s="76"/>
      <c r="E58" s="74"/>
      <c r="F58" s="74"/>
      <c r="G58" s="74"/>
      <c r="H58" s="74"/>
      <c r="I58" s="74"/>
    </row>
    <row r="59" spans="1:16" s="218" customFormat="1" x14ac:dyDescent="0.25">
      <c r="A59" s="178" t="s">
        <v>62</v>
      </c>
      <c r="B59" s="179" t="s">
        <v>111</v>
      </c>
      <c r="C59" s="190"/>
      <c r="D59" s="74"/>
      <c r="E59" s="74"/>
      <c r="F59" s="74"/>
      <c r="G59" s="74"/>
      <c r="H59" s="74"/>
      <c r="I59" s="74"/>
      <c r="M59" s="220"/>
      <c r="N59" s="220"/>
      <c r="O59" s="220"/>
      <c r="P59" s="220"/>
    </row>
    <row r="60" spans="1:16" s="218" customFormat="1" x14ac:dyDescent="0.25">
      <c r="A60" s="178" t="s">
        <v>62</v>
      </c>
      <c r="B60" s="179" t="s">
        <v>112</v>
      </c>
      <c r="C60" s="190"/>
      <c r="D60" s="74"/>
      <c r="E60" s="74"/>
      <c r="F60" s="74"/>
      <c r="G60" s="74"/>
      <c r="H60" s="74"/>
      <c r="I60" s="74"/>
      <c r="M60" s="220"/>
      <c r="N60" s="220"/>
      <c r="O60" s="220"/>
      <c r="P60" s="220"/>
    </row>
    <row r="61" spans="1:16" s="218" customFormat="1" x14ac:dyDescent="0.25">
      <c r="A61" s="178" t="s">
        <v>62</v>
      </c>
      <c r="B61" s="179" t="s">
        <v>114</v>
      </c>
      <c r="C61" s="190"/>
      <c r="D61" s="74"/>
      <c r="E61" s="74"/>
      <c r="F61" s="74"/>
      <c r="G61" s="74"/>
      <c r="H61" s="74"/>
      <c r="I61" s="74"/>
      <c r="M61" s="219"/>
      <c r="N61" s="219"/>
      <c r="O61" s="219"/>
      <c r="P61" s="219"/>
    </row>
    <row r="62" spans="1:16" s="218" customFormat="1" x14ac:dyDescent="0.25">
      <c r="A62" s="178" t="s">
        <v>62</v>
      </c>
      <c r="B62" s="179" t="s">
        <v>113</v>
      </c>
      <c r="C62" s="190"/>
      <c r="D62" s="74"/>
      <c r="E62" s="74"/>
      <c r="F62" s="74"/>
      <c r="G62" s="74"/>
      <c r="H62" s="74"/>
      <c r="I62" s="74"/>
      <c r="M62" s="219"/>
      <c r="N62" s="219"/>
      <c r="O62" s="219"/>
      <c r="P62" s="219"/>
    </row>
    <row r="63" spans="1:16" s="218" customFormat="1" x14ac:dyDescent="0.25">
      <c r="A63" s="178" t="s">
        <v>62</v>
      </c>
      <c r="B63" s="179" t="s">
        <v>115</v>
      </c>
      <c r="C63" s="190"/>
      <c r="D63" s="74"/>
      <c r="E63" s="74"/>
      <c r="F63" s="74"/>
      <c r="G63" s="74"/>
      <c r="H63" s="74"/>
      <c r="I63" s="74"/>
      <c r="M63" s="219"/>
      <c r="N63" s="219"/>
      <c r="O63" s="219"/>
      <c r="P63" s="219"/>
    </row>
    <row r="64" spans="1:16" s="218" customFormat="1" ht="15.75" thickBot="1" x14ac:dyDescent="0.3">
      <c r="A64" s="191" t="s">
        <v>62</v>
      </c>
      <c r="B64" s="192" t="s">
        <v>116</v>
      </c>
      <c r="C64" s="200"/>
      <c r="D64" s="279"/>
      <c r="E64" s="279"/>
      <c r="F64" s="279"/>
      <c r="G64" s="279"/>
      <c r="H64" s="279"/>
      <c r="I64" s="279"/>
      <c r="M64" s="219"/>
      <c r="N64" s="219"/>
      <c r="O64" s="219"/>
      <c r="P64" s="219"/>
    </row>
    <row r="65" spans="1:16" s="218" customFormat="1" ht="15.75" thickBot="1" x14ac:dyDescent="0.3">
      <c r="A65" s="182"/>
      <c r="B65" s="193"/>
      <c r="C65" s="194"/>
      <c r="D65" s="195"/>
      <c r="E65" s="195"/>
      <c r="F65" s="195"/>
      <c r="G65" s="195"/>
      <c r="H65" s="195"/>
      <c r="I65" s="195"/>
      <c r="M65" s="220"/>
      <c r="N65" s="220"/>
      <c r="O65" s="220"/>
      <c r="P65" s="220"/>
    </row>
    <row r="66" spans="1:16" s="218" customFormat="1" ht="15.75" thickBot="1" x14ac:dyDescent="0.3">
      <c r="A66" s="623" t="s">
        <v>117</v>
      </c>
      <c r="B66" s="624"/>
      <c r="C66" s="624"/>
      <c r="D66" s="624"/>
      <c r="E66" s="624"/>
      <c r="F66" s="624"/>
      <c r="G66" s="624"/>
      <c r="H66" s="624"/>
      <c r="I66" s="625"/>
      <c r="M66" s="220"/>
      <c r="N66" s="220"/>
      <c r="O66" s="220"/>
      <c r="P66" s="220"/>
    </row>
    <row r="67" spans="1:16" s="218" customFormat="1" x14ac:dyDescent="0.25">
      <c r="A67" s="568" t="s">
        <v>7</v>
      </c>
      <c r="B67" s="568"/>
      <c r="C67" s="142" t="s">
        <v>8</v>
      </c>
      <c r="D67" s="142" t="s">
        <v>9</v>
      </c>
      <c r="E67" s="142" t="s">
        <v>10</v>
      </c>
      <c r="F67" s="142" t="s">
        <v>11</v>
      </c>
      <c r="G67" s="142" t="s">
        <v>12</v>
      </c>
      <c r="H67" s="501" t="s">
        <v>269</v>
      </c>
      <c r="I67" s="142" t="s">
        <v>13</v>
      </c>
      <c r="M67" s="220"/>
      <c r="N67" s="220"/>
      <c r="O67" s="220"/>
      <c r="P67" s="220"/>
    </row>
    <row r="68" spans="1:16" s="218" customFormat="1" ht="15.75" x14ac:dyDescent="0.25">
      <c r="A68" s="196" t="s">
        <v>123</v>
      </c>
      <c r="B68" s="197" t="s">
        <v>124</v>
      </c>
      <c r="C68" s="180" t="s">
        <v>67</v>
      </c>
      <c r="D68" s="76">
        <v>89000</v>
      </c>
      <c r="E68" s="74">
        <v>1100</v>
      </c>
      <c r="F68" s="74">
        <f>(D68-E68)*0.125</f>
        <v>10987.5</v>
      </c>
      <c r="G68" s="74">
        <v>4112.08</v>
      </c>
      <c r="H68" s="165">
        <f>(D68-E68+F68+G68)*0.01</f>
        <v>1029.9958000000001</v>
      </c>
      <c r="I68" s="74">
        <f>D68-E68+F68+H68+G68</f>
        <v>104029.57580000001</v>
      </c>
      <c r="M68" s="220"/>
      <c r="N68" s="220"/>
      <c r="O68" s="220"/>
      <c r="P68" s="220"/>
    </row>
    <row r="69" spans="1:16" s="218" customFormat="1" ht="15.75" x14ac:dyDescent="0.25">
      <c r="A69" s="196" t="s">
        <v>123</v>
      </c>
      <c r="B69" s="197" t="s">
        <v>125</v>
      </c>
      <c r="C69" s="180" t="s">
        <v>126</v>
      </c>
      <c r="D69" s="76">
        <v>88980</v>
      </c>
      <c r="E69" s="74">
        <v>1100</v>
      </c>
      <c r="F69" s="74">
        <f t="shared" ref="F69:F78" si="4">(D69-E69)*0.125</f>
        <v>10985</v>
      </c>
      <c r="G69" s="74">
        <v>4112.08</v>
      </c>
      <c r="H69" s="165">
        <f>(D69-E69+F69+G69)*0.01</f>
        <v>1029.7708</v>
      </c>
      <c r="I69" s="74">
        <f t="shared" ref="I69:I78" si="5">D69-E69+F69+H69+G69</f>
        <v>104006.8508</v>
      </c>
      <c r="M69" s="220"/>
      <c r="N69" s="220"/>
      <c r="O69" s="220"/>
      <c r="P69" s="220"/>
    </row>
    <row r="70" spans="1:16" s="124" customFormat="1" ht="15.75" x14ac:dyDescent="0.25">
      <c r="A70" s="196" t="s">
        <v>123</v>
      </c>
      <c r="B70" s="197" t="s">
        <v>127</v>
      </c>
      <c r="C70" s="180" t="s">
        <v>126</v>
      </c>
      <c r="D70" s="76">
        <v>87475</v>
      </c>
      <c r="E70" s="74">
        <v>1100</v>
      </c>
      <c r="F70" s="74">
        <f t="shared" si="4"/>
        <v>10796.875</v>
      </c>
      <c r="G70" s="74">
        <v>4112.08</v>
      </c>
      <c r="H70" s="165">
        <f>(D70-E70+F70+G70)*0.01</f>
        <v>1012.83955</v>
      </c>
      <c r="I70" s="74">
        <f t="shared" si="5"/>
        <v>102296.79455000001</v>
      </c>
      <c r="J70" s="221"/>
      <c r="M70" s="225"/>
      <c r="N70" s="225"/>
      <c r="O70" s="225"/>
      <c r="P70" s="225"/>
    </row>
    <row r="71" spans="1:16" s="124" customFormat="1" ht="15.75" x14ac:dyDescent="0.25">
      <c r="A71" s="196" t="s">
        <v>128</v>
      </c>
      <c r="B71" s="197" t="s">
        <v>129</v>
      </c>
      <c r="C71" s="180" t="s">
        <v>130</v>
      </c>
      <c r="D71" s="76">
        <v>91665</v>
      </c>
      <c r="E71" s="74">
        <v>1100</v>
      </c>
      <c r="F71" s="74">
        <f t="shared" si="4"/>
        <v>11320.625</v>
      </c>
      <c r="G71" s="74">
        <v>4112.08</v>
      </c>
      <c r="H71" s="165">
        <f>(D71-E71+F71+G71)*0.01</f>
        <v>1059.97705</v>
      </c>
      <c r="I71" s="74">
        <f t="shared" si="5"/>
        <v>107057.68205</v>
      </c>
      <c r="M71" s="225"/>
      <c r="N71" s="225"/>
      <c r="O71" s="225"/>
      <c r="P71" s="225"/>
    </row>
    <row r="72" spans="1:16" s="124" customFormat="1" x14ac:dyDescent="0.25">
      <c r="A72" s="196" t="s">
        <v>131</v>
      </c>
      <c r="B72" s="197" t="s">
        <v>132</v>
      </c>
      <c r="C72" s="180" t="s">
        <v>133</v>
      </c>
      <c r="D72" s="76"/>
      <c r="E72" s="74"/>
      <c r="F72" s="74"/>
      <c r="G72" s="74"/>
      <c r="H72" s="74"/>
      <c r="I72" s="74"/>
      <c r="M72" s="225"/>
      <c r="N72" s="225"/>
      <c r="O72" s="225"/>
      <c r="P72" s="225"/>
    </row>
    <row r="73" spans="1:16" s="194" customFormat="1" ht="14.25" x14ac:dyDescent="0.2">
      <c r="A73" s="196" t="s">
        <v>131</v>
      </c>
      <c r="B73" s="197" t="s">
        <v>134</v>
      </c>
      <c r="C73" s="180" t="s">
        <v>133</v>
      </c>
      <c r="D73" s="76"/>
      <c r="E73" s="74"/>
      <c r="F73" s="74"/>
      <c r="G73" s="74"/>
      <c r="H73" s="74"/>
      <c r="I73" s="74"/>
      <c r="M73" s="214"/>
      <c r="N73" s="214"/>
      <c r="O73" s="214"/>
      <c r="P73" s="214"/>
    </row>
    <row r="74" spans="1:16" s="221" customFormat="1" x14ac:dyDescent="0.25">
      <c r="A74" s="196" t="s">
        <v>118</v>
      </c>
      <c r="B74" s="197" t="s">
        <v>119</v>
      </c>
      <c r="C74" s="180" t="s">
        <v>120</v>
      </c>
      <c r="D74" s="76"/>
      <c r="E74" s="74"/>
      <c r="F74" s="74"/>
      <c r="G74" s="74"/>
      <c r="H74" s="74"/>
      <c r="I74" s="74"/>
      <c r="J74" s="124"/>
      <c r="M74" s="223"/>
      <c r="N74" s="223"/>
      <c r="O74" s="223"/>
      <c r="P74" s="223"/>
    </row>
    <row r="75" spans="1:16" s="221" customFormat="1" x14ac:dyDescent="0.25">
      <c r="A75" s="198" t="s">
        <v>118</v>
      </c>
      <c r="B75" s="199" t="s">
        <v>121</v>
      </c>
      <c r="C75" s="180" t="s">
        <v>122</v>
      </c>
      <c r="D75" s="76"/>
      <c r="E75" s="74"/>
      <c r="F75" s="74"/>
      <c r="G75" s="74"/>
      <c r="H75" s="74"/>
      <c r="I75" s="74"/>
      <c r="J75" s="124"/>
      <c r="M75" s="223"/>
      <c r="N75" s="223"/>
      <c r="O75" s="223"/>
      <c r="P75" s="223"/>
    </row>
    <row r="76" spans="1:16" s="218" customFormat="1" x14ac:dyDescent="0.25">
      <c r="A76" s="178" t="s">
        <v>62</v>
      </c>
      <c r="B76" s="179" t="s">
        <v>135</v>
      </c>
      <c r="C76" s="190"/>
      <c r="D76" s="74"/>
      <c r="E76" s="74"/>
      <c r="F76" s="74"/>
      <c r="G76" s="74"/>
      <c r="H76" s="74"/>
      <c r="I76" s="74"/>
      <c r="J76" s="221"/>
      <c r="M76" s="220"/>
      <c r="N76" s="220"/>
      <c r="O76" s="220"/>
      <c r="P76" s="220"/>
    </row>
    <row r="77" spans="1:16" s="218" customFormat="1" x14ac:dyDescent="0.25">
      <c r="A77" s="178" t="s">
        <v>62</v>
      </c>
      <c r="B77" s="179" t="s">
        <v>136</v>
      </c>
      <c r="C77" s="190"/>
      <c r="D77" s="74"/>
      <c r="E77" s="74"/>
      <c r="F77" s="74"/>
      <c r="G77" s="74"/>
      <c r="H77" s="74"/>
      <c r="I77" s="74"/>
      <c r="M77" s="220"/>
      <c r="N77" s="220"/>
      <c r="O77" s="220"/>
      <c r="P77" s="220"/>
    </row>
    <row r="78" spans="1:16" s="218" customFormat="1" ht="15.75" thickBot="1" x14ac:dyDescent="0.3">
      <c r="A78" s="191" t="s">
        <v>62</v>
      </c>
      <c r="B78" s="192" t="s">
        <v>137</v>
      </c>
      <c r="C78" s="200"/>
      <c r="D78" s="279">
        <v>82189</v>
      </c>
      <c r="E78" s="279">
        <v>0</v>
      </c>
      <c r="F78" s="279">
        <f t="shared" si="4"/>
        <v>10273.625</v>
      </c>
      <c r="G78" s="279">
        <v>4112.08</v>
      </c>
      <c r="H78" s="279">
        <f t="shared" ref="H78" si="6">(D78-E78+F78+G78)*0.005</f>
        <v>482.87352500000003</v>
      </c>
      <c r="I78" s="279">
        <f t="shared" si="5"/>
        <v>97057.578525000004</v>
      </c>
      <c r="M78" s="220"/>
      <c r="N78" s="220"/>
      <c r="O78" s="220"/>
      <c r="P78" s="220"/>
    </row>
    <row r="79" spans="1:16" s="218" customFormat="1" ht="15.75" thickBot="1" x14ac:dyDescent="0.3">
      <c r="A79" s="201"/>
      <c r="B79" s="202"/>
      <c r="C79" s="203"/>
      <c r="D79" s="185"/>
      <c r="E79" s="185"/>
      <c r="F79" s="185"/>
      <c r="G79" s="185"/>
      <c r="H79" s="185"/>
      <c r="I79" s="185"/>
      <c r="M79" s="220"/>
      <c r="N79" s="220"/>
      <c r="O79" s="220"/>
      <c r="P79" s="220"/>
    </row>
    <row r="80" spans="1:16" s="218" customFormat="1" ht="15.75" thickBot="1" x14ac:dyDescent="0.3">
      <c r="A80" s="526" t="s">
        <v>138</v>
      </c>
      <c r="B80" s="527"/>
      <c r="C80" s="527"/>
      <c r="D80" s="527"/>
      <c r="E80" s="528"/>
      <c r="F80" s="195"/>
      <c r="G80" s="195"/>
      <c r="H80" s="195"/>
      <c r="I80" s="195"/>
      <c r="M80" s="220"/>
      <c r="N80" s="220"/>
      <c r="O80" s="220"/>
      <c r="P80" s="220"/>
    </row>
    <row r="81" spans="1:16" s="218" customFormat="1" ht="15.75" thickBot="1" x14ac:dyDescent="0.3">
      <c r="A81" s="526" t="s">
        <v>139</v>
      </c>
      <c r="B81" s="528"/>
      <c r="C81" s="124"/>
      <c r="D81" s="531" t="s">
        <v>140</v>
      </c>
      <c r="E81" s="532"/>
      <c r="F81" s="195"/>
      <c r="G81" s="195" t="s">
        <v>218</v>
      </c>
      <c r="H81" s="195"/>
      <c r="I81" s="195"/>
      <c r="M81" s="220"/>
      <c r="N81" s="220"/>
      <c r="O81" s="220"/>
      <c r="P81" s="220"/>
    </row>
    <row r="82" spans="1:16" s="218" customFormat="1" x14ac:dyDescent="0.25">
      <c r="A82" s="205" t="s">
        <v>141</v>
      </c>
      <c r="B82" s="206" t="s">
        <v>142</v>
      </c>
      <c r="C82" s="194"/>
      <c r="D82" s="207" t="s">
        <v>141</v>
      </c>
      <c r="E82" s="207" t="s">
        <v>142</v>
      </c>
      <c r="F82" s="195"/>
      <c r="G82" s="195" t="s">
        <v>219</v>
      </c>
      <c r="H82" s="195">
        <v>4169.2</v>
      </c>
      <c r="I82" s="195"/>
      <c r="M82" s="220"/>
      <c r="N82" s="220"/>
      <c r="O82" s="220"/>
      <c r="P82" s="220"/>
    </row>
    <row r="83" spans="1:16" s="218" customFormat="1" x14ac:dyDescent="0.25">
      <c r="A83" s="208" t="s">
        <v>143</v>
      </c>
      <c r="B83" s="209">
        <v>300</v>
      </c>
      <c r="C83" s="194"/>
      <c r="D83" s="190" t="s">
        <v>144</v>
      </c>
      <c r="E83" s="210">
        <v>300</v>
      </c>
      <c r="F83" s="195"/>
      <c r="G83" s="195" t="s">
        <v>220</v>
      </c>
      <c r="H83" s="195">
        <v>4112.08</v>
      </c>
      <c r="I83" s="195"/>
      <c r="M83" s="220"/>
      <c r="N83" s="220"/>
      <c r="O83" s="220"/>
      <c r="P83" s="220"/>
    </row>
    <row r="84" spans="1:16" s="218" customFormat="1" x14ac:dyDescent="0.25">
      <c r="A84" s="208" t="s">
        <v>145</v>
      </c>
      <c r="B84" s="209">
        <v>400</v>
      </c>
      <c r="C84" s="194"/>
      <c r="D84" s="190" t="s">
        <v>146</v>
      </c>
      <c r="E84" s="210">
        <v>400</v>
      </c>
      <c r="F84" s="195"/>
      <c r="G84" s="195"/>
      <c r="H84" s="195"/>
      <c r="I84" s="195"/>
      <c r="M84" s="220"/>
      <c r="N84" s="220"/>
      <c r="O84" s="220"/>
      <c r="P84" s="220"/>
    </row>
    <row r="85" spans="1:16" s="218" customFormat="1" x14ac:dyDescent="0.25">
      <c r="A85" s="208" t="s">
        <v>147</v>
      </c>
      <c r="B85" s="209">
        <v>500</v>
      </c>
      <c r="C85" s="194"/>
      <c r="D85" s="190" t="s">
        <v>148</v>
      </c>
      <c r="E85" s="210">
        <v>500</v>
      </c>
      <c r="F85" s="195"/>
      <c r="G85" s="195"/>
      <c r="H85" s="195"/>
      <c r="I85" s="195"/>
      <c r="M85" s="220"/>
      <c r="N85" s="220"/>
      <c r="O85" s="220"/>
      <c r="P85" s="220"/>
    </row>
    <row r="86" spans="1:16" s="218" customFormat="1" x14ac:dyDescent="0.25">
      <c r="A86" s="208" t="s">
        <v>149</v>
      </c>
      <c r="B86" s="209">
        <v>600</v>
      </c>
      <c r="C86" s="194"/>
      <c r="D86" s="190" t="s">
        <v>150</v>
      </c>
      <c r="E86" s="210">
        <v>600</v>
      </c>
      <c r="F86" s="195"/>
      <c r="G86" s="195"/>
      <c r="H86" s="195"/>
      <c r="I86" s="195"/>
    </row>
    <row r="87" spans="1:16" s="218" customFormat="1" x14ac:dyDescent="0.25">
      <c r="A87" s="208" t="s">
        <v>151</v>
      </c>
      <c r="B87" s="209">
        <v>700</v>
      </c>
      <c r="C87" s="194"/>
      <c r="D87" s="190" t="s">
        <v>152</v>
      </c>
      <c r="E87" s="210">
        <v>700</v>
      </c>
      <c r="F87" s="195"/>
      <c r="G87" s="195"/>
      <c r="H87" s="195"/>
      <c r="I87" s="195"/>
    </row>
    <row r="88" spans="1:16" s="218" customFormat="1" x14ac:dyDescent="0.25">
      <c r="A88" s="208" t="s">
        <v>153</v>
      </c>
      <c r="B88" s="209">
        <v>800</v>
      </c>
      <c r="C88" s="194"/>
      <c r="D88" s="190" t="s">
        <v>154</v>
      </c>
      <c r="E88" s="210">
        <v>750</v>
      </c>
      <c r="F88" s="195"/>
      <c r="G88" s="195"/>
      <c r="H88" s="195"/>
      <c r="I88" s="195"/>
    </row>
    <row r="89" spans="1:16" s="218" customFormat="1" x14ac:dyDescent="0.25">
      <c r="A89" s="211" t="s">
        <v>155</v>
      </c>
      <c r="B89" s="212">
        <v>900</v>
      </c>
      <c r="C89" s="194"/>
      <c r="D89" s="190" t="s">
        <v>156</v>
      </c>
      <c r="E89" s="210">
        <v>800</v>
      </c>
      <c r="F89" s="195"/>
      <c r="G89" s="195"/>
      <c r="H89" s="195"/>
      <c r="I89" s="195"/>
    </row>
    <row r="90" spans="1:16" s="218" customFormat="1" x14ac:dyDescent="0.25">
      <c r="A90" s="182" t="s">
        <v>225</v>
      </c>
      <c r="B90" s="213"/>
      <c r="C90" s="194"/>
      <c r="D90" s="214"/>
      <c r="E90" s="215"/>
      <c r="F90" s="195"/>
      <c r="G90" s="195"/>
      <c r="H90" s="195"/>
      <c r="I90" s="195"/>
    </row>
    <row r="91" spans="1:16" s="218" customFormat="1" x14ac:dyDescent="0.25">
      <c r="A91" s="226" t="s">
        <v>158</v>
      </c>
      <c r="B91" s="227"/>
      <c r="C91" s="228"/>
      <c r="D91" s="228"/>
      <c r="E91" s="228"/>
      <c r="F91" s="228"/>
      <c r="G91" s="228"/>
      <c r="H91" s="228"/>
      <c r="I91" s="228"/>
    </row>
    <row r="92" spans="1:16" s="218" customFormat="1" x14ac:dyDescent="0.25">
      <c r="A92" s="226" t="s">
        <v>159</v>
      </c>
      <c r="B92" s="227"/>
      <c r="C92" s="228"/>
      <c r="D92" s="228"/>
      <c r="E92" s="228"/>
      <c r="F92" s="228"/>
      <c r="G92" s="228"/>
      <c r="H92" s="228"/>
      <c r="I92" s="228"/>
    </row>
    <row r="93" spans="1:16" s="84" customFormat="1" x14ac:dyDescent="0.25">
      <c r="B93" s="176"/>
      <c r="C93" s="177"/>
      <c r="D93" s="177"/>
      <c r="E93" s="177"/>
      <c r="F93" s="177"/>
      <c r="G93" s="177"/>
      <c r="H93" s="177"/>
      <c r="I93" s="177"/>
    </row>
    <row r="94" spans="1:16" s="84" customFormat="1" x14ac:dyDescent="0.25">
      <c r="B94" s="176"/>
      <c r="C94" s="177"/>
      <c r="D94" s="177"/>
      <c r="E94" s="177"/>
      <c r="F94" s="177"/>
      <c r="G94" s="177"/>
      <c r="H94" s="177"/>
      <c r="I94" s="177"/>
    </row>
    <row r="95" spans="1:16" s="84" customFormat="1" x14ac:dyDescent="0.25">
      <c r="B95" s="176"/>
      <c r="C95" s="177"/>
      <c r="D95" s="177"/>
      <c r="E95" s="177"/>
      <c r="F95" s="177"/>
      <c r="G95" s="177"/>
      <c r="H95" s="177"/>
      <c r="I95" s="177"/>
    </row>
    <row r="96" spans="1:16" s="84" customFormat="1" x14ac:dyDescent="0.25">
      <c r="B96" s="176"/>
      <c r="C96" s="177"/>
      <c r="D96" s="177"/>
      <c r="E96" s="177"/>
      <c r="F96" s="177"/>
      <c r="G96" s="177"/>
      <c r="H96" s="177"/>
      <c r="I96" s="177"/>
    </row>
    <row r="97" spans="1:9" s="84" customFormat="1" x14ac:dyDescent="0.25">
      <c r="B97" s="176"/>
      <c r="C97" s="177"/>
      <c r="D97" s="177"/>
      <c r="E97" s="177"/>
      <c r="F97" s="177"/>
      <c r="G97" s="177"/>
      <c r="H97" s="177"/>
      <c r="I97" s="177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5" right="0.25" top="0.32" bottom="0.25" header="0.3" footer="0.3"/>
  <pageSetup scale="5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3"/>
  <sheetViews>
    <sheetView topLeftCell="A46" workbookViewId="0">
      <selection activeCell="D67" sqref="D67"/>
    </sheetView>
  </sheetViews>
  <sheetFormatPr defaultColWidth="14.85546875" defaultRowHeight="15" x14ac:dyDescent="0.25"/>
  <cols>
    <col min="1" max="1" width="23.42578125" customWidth="1"/>
    <col min="2" max="2" width="17.7109375" style="1" customWidth="1"/>
    <col min="3" max="9" width="17.7109375" style="2" customWidth="1"/>
  </cols>
  <sheetData>
    <row r="1" spans="1:16" ht="42.75" customHeight="1" x14ac:dyDescent="0.6">
      <c r="A1" s="536"/>
      <c r="B1" s="578" t="s">
        <v>0</v>
      </c>
      <c r="C1" s="578"/>
      <c r="D1" s="578"/>
      <c r="E1" s="578"/>
      <c r="F1" s="578"/>
      <c r="G1" s="578"/>
      <c r="H1" s="578"/>
      <c r="I1" s="536"/>
    </row>
    <row r="2" spans="1:16" x14ac:dyDescent="0.25">
      <c r="A2" s="536"/>
      <c r="B2" s="627" t="s">
        <v>227</v>
      </c>
      <c r="C2" s="627"/>
      <c r="D2" s="627"/>
      <c r="E2" s="627"/>
      <c r="F2" s="627"/>
      <c r="G2" s="627"/>
      <c r="H2" s="627"/>
      <c r="I2" s="536"/>
    </row>
    <row r="3" spans="1:16" x14ac:dyDescent="0.25">
      <c r="A3" s="536"/>
      <c r="B3" s="628" t="s">
        <v>233</v>
      </c>
      <c r="C3" s="628"/>
      <c r="D3" s="628"/>
      <c r="E3" s="628"/>
      <c r="F3" s="628"/>
      <c r="G3" s="628"/>
      <c r="H3" s="628"/>
      <c r="I3" s="536"/>
    </row>
    <row r="4" spans="1:16" ht="15.75" thickBot="1" x14ac:dyDescent="0.3">
      <c r="A4" s="536"/>
      <c r="B4" s="627" t="s">
        <v>229</v>
      </c>
      <c r="C4" s="627"/>
      <c r="D4" s="627"/>
      <c r="E4" s="627"/>
      <c r="F4" s="627"/>
      <c r="G4" s="627"/>
      <c r="H4" s="627"/>
      <c r="I4" s="536"/>
    </row>
    <row r="5" spans="1:16" x14ac:dyDescent="0.25">
      <c r="A5" s="561" t="s">
        <v>160</v>
      </c>
      <c r="B5" s="582"/>
      <c r="C5" s="582"/>
      <c r="D5" s="582"/>
      <c r="E5" s="582"/>
      <c r="F5" s="582"/>
      <c r="G5" s="582"/>
      <c r="H5" s="582"/>
      <c r="I5" s="402" t="s">
        <v>261</v>
      </c>
    </row>
    <row r="6" spans="1:16" ht="15.75" thickBot="1" x14ac:dyDescent="0.3">
      <c r="A6" s="563"/>
      <c r="B6" s="564"/>
      <c r="C6" s="564"/>
      <c r="D6" s="564"/>
      <c r="E6" s="564"/>
      <c r="F6" s="564"/>
      <c r="G6" s="564"/>
      <c r="H6" s="564"/>
      <c r="I6" s="4">
        <v>42887</v>
      </c>
    </row>
    <row r="7" spans="1:16" ht="21" thickBot="1" x14ac:dyDescent="0.35">
      <c r="A7" s="565" t="s">
        <v>6</v>
      </c>
      <c r="B7" s="566"/>
      <c r="C7" s="566"/>
      <c r="D7" s="566"/>
      <c r="E7" s="566"/>
      <c r="F7" s="566"/>
      <c r="G7" s="566"/>
      <c r="H7" s="566"/>
      <c r="I7" s="614"/>
    </row>
    <row r="8" spans="1:16" s="7" customFormat="1" ht="15.75" x14ac:dyDescent="0.25">
      <c r="A8" s="606" t="s">
        <v>7</v>
      </c>
      <c r="B8" s="606"/>
      <c r="C8" s="477" t="s">
        <v>8</v>
      </c>
      <c r="D8" s="477" t="s">
        <v>9</v>
      </c>
      <c r="E8" s="477" t="s">
        <v>10</v>
      </c>
      <c r="F8" s="477" t="s">
        <v>11</v>
      </c>
      <c r="G8" s="477" t="s">
        <v>12</v>
      </c>
      <c r="H8" s="501" t="s">
        <v>269</v>
      </c>
      <c r="I8" s="477" t="s">
        <v>13</v>
      </c>
    </row>
    <row r="9" spans="1:16" s="218" customFormat="1" ht="15.75" x14ac:dyDescent="0.25">
      <c r="A9" s="80" t="s">
        <v>14</v>
      </c>
      <c r="B9" s="81" t="s">
        <v>15</v>
      </c>
      <c r="C9" s="82" t="s">
        <v>16</v>
      </c>
      <c r="D9" s="69">
        <v>76206</v>
      </c>
      <c r="E9" s="69">
        <v>1100</v>
      </c>
      <c r="F9" s="69">
        <f t="shared" ref="F9:F15" si="0">(D9-E9)*0.125</f>
        <v>9388.25</v>
      </c>
      <c r="G9" s="69">
        <v>2471.11</v>
      </c>
      <c r="H9" s="165">
        <f>(D9-E9+F9+G9)*0.01</f>
        <v>869.65359999999998</v>
      </c>
      <c r="I9" s="69">
        <f t="shared" ref="I9:I35" si="1">D9-E9+F9+H9+G9</f>
        <v>87835.013600000006</v>
      </c>
    </row>
    <row r="10" spans="1:16" s="218" customFormat="1" ht="15.75" x14ac:dyDescent="0.25">
      <c r="A10" s="80" t="s">
        <v>14</v>
      </c>
      <c r="B10" s="81" t="s">
        <v>23</v>
      </c>
      <c r="C10" s="82" t="s">
        <v>24</v>
      </c>
      <c r="D10" s="69">
        <v>76206</v>
      </c>
      <c r="E10" s="69">
        <v>1100</v>
      </c>
      <c r="F10" s="69">
        <f t="shared" si="0"/>
        <v>9388.25</v>
      </c>
      <c r="G10" s="69">
        <v>2471.11</v>
      </c>
      <c r="H10" s="165">
        <f>(D10-E10+F10+G10)*0.01</f>
        <v>869.65359999999998</v>
      </c>
      <c r="I10" s="69">
        <f t="shared" si="1"/>
        <v>87835.013600000006</v>
      </c>
    </row>
    <row r="11" spans="1:16" s="218" customFormat="1" ht="15.75" x14ac:dyDescent="0.25">
      <c r="A11" s="80" t="s">
        <v>14</v>
      </c>
      <c r="B11" s="81" t="s">
        <v>19</v>
      </c>
      <c r="C11" s="82" t="s">
        <v>20</v>
      </c>
      <c r="D11" s="69"/>
      <c r="E11" s="69"/>
      <c r="F11" s="69"/>
      <c r="G11" s="69"/>
      <c r="H11" s="165"/>
      <c r="I11" s="69"/>
      <c r="M11" s="219"/>
      <c r="N11" s="220"/>
      <c r="O11" s="220"/>
      <c r="P11" s="220"/>
    </row>
    <row r="12" spans="1:16" s="218" customFormat="1" ht="15.75" x14ac:dyDescent="0.25">
      <c r="A12" s="80" t="s">
        <v>14</v>
      </c>
      <c r="B12" s="81" t="s">
        <v>21</v>
      </c>
      <c r="C12" s="82" t="s">
        <v>22</v>
      </c>
      <c r="D12" s="69"/>
      <c r="E12" s="69"/>
      <c r="F12" s="69"/>
      <c r="G12" s="69"/>
      <c r="H12" s="165"/>
      <c r="I12" s="69"/>
      <c r="M12" s="219"/>
      <c r="N12" s="220"/>
      <c r="O12" s="220"/>
      <c r="P12" s="220"/>
    </row>
    <row r="13" spans="1:16" s="218" customFormat="1" ht="15.75" x14ac:dyDescent="0.25">
      <c r="A13" s="80" t="s">
        <v>14</v>
      </c>
      <c r="B13" s="81" t="s">
        <v>17</v>
      </c>
      <c r="C13" s="82" t="s">
        <v>18</v>
      </c>
      <c r="D13" s="69">
        <v>78598</v>
      </c>
      <c r="E13" s="69">
        <v>1100</v>
      </c>
      <c r="F13" s="69">
        <f t="shared" si="0"/>
        <v>9687.25</v>
      </c>
      <c r="G13" s="69">
        <v>2471.11</v>
      </c>
      <c r="H13" s="165">
        <f>(D13-E13+F13+G13)*0.01</f>
        <v>896.56360000000006</v>
      </c>
      <c r="I13" s="69">
        <f t="shared" si="1"/>
        <v>90552.923599999995</v>
      </c>
      <c r="M13" s="219"/>
      <c r="N13" s="220"/>
      <c r="O13" s="220"/>
      <c r="P13" s="220"/>
    </row>
    <row r="14" spans="1:16" s="218" customFormat="1" ht="15.75" x14ac:dyDescent="0.25">
      <c r="A14" s="80" t="s">
        <v>14</v>
      </c>
      <c r="B14" s="81" t="s">
        <v>251</v>
      </c>
      <c r="C14" s="82" t="s">
        <v>252</v>
      </c>
      <c r="D14" s="69"/>
      <c r="E14" s="69"/>
      <c r="F14" s="69"/>
      <c r="G14" s="69"/>
      <c r="H14" s="69"/>
      <c r="I14" s="69"/>
      <c r="M14" s="219"/>
      <c r="N14" s="220"/>
      <c r="O14" s="220"/>
      <c r="P14" s="220"/>
    </row>
    <row r="15" spans="1:16" s="221" customFormat="1" ht="15.75" x14ac:dyDescent="0.25">
      <c r="A15" s="80" t="s">
        <v>25</v>
      </c>
      <c r="B15" s="81" t="s">
        <v>26</v>
      </c>
      <c r="C15" s="82" t="s">
        <v>22</v>
      </c>
      <c r="D15" s="69">
        <v>78837</v>
      </c>
      <c r="E15" s="69">
        <v>1100</v>
      </c>
      <c r="F15" s="69">
        <f t="shared" si="0"/>
        <v>9717.125</v>
      </c>
      <c r="G15" s="69">
        <v>2471.11</v>
      </c>
      <c r="H15" s="165">
        <f>(D15-E15+F15+G15)*0.01</f>
        <v>899.25234999999998</v>
      </c>
      <c r="I15" s="69">
        <f t="shared" si="1"/>
        <v>90824.487349999996</v>
      </c>
      <c r="M15" s="222"/>
      <c r="N15" s="223"/>
      <c r="O15" s="223"/>
      <c r="P15" s="223"/>
    </row>
    <row r="16" spans="1:16" s="218" customFormat="1" ht="15.75" x14ac:dyDescent="0.25">
      <c r="A16" s="80" t="s">
        <v>31</v>
      </c>
      <c r="B16" s="81" t="s">
        <v>32</v>
      </c>
      <c r="C16" s="82" t="s">
        <v>33</v>
      </c>
      <c r="D16" s="69"/>
      <c r="E16" s="69"/>
      <c r="F16" s="69"/>
      <c r="G16" s="69"/>
      <c r="H16" s="69"/>
      <c r="I16" s="69"/>
      <c r="M16" s="220"/>
      <c r="N16" s="220"/>
      <c r="O16" s="220"/>
      <c r="P16" s="220"/>
    </row>
    <row r="17" spans="1:16" s="218" customFormat="1" ht="15.75" x14ac:dyDescent="0.25">
      <c r="A17" s="80" t="s">
        <v>34</v>
      </c>
      <c r="B17" s="81" t="s">
        <v>35</v>
      </c>
      <c r="C17" s="82" t="s">
        <v>36</v>
      </c>
      <c r="D17" s="69"/>
      <c r="E17" s="69"/>
      <c r="F17" s="69"/>
      <c r="G17" s="69"/>
      <c r="H17" s="69"/>
      <c r="I17" s="69"/>
      <c r="M17" s="220"/>
      <c r="N17" s="220"/>
      <c r="O17" s="220"/>
      <c r="P17" s="220"/>
    </row>
    <row r="18" spans="1:16" s="218" customFormat="1" ht="15.75" x14ac:dyDescent="0.25">
      <c r="A18" s="80" t="s">
        <v>34</v>
      </c>
      <c r="B18" s="81" t="s">
        <v>37</v>
      </c>
      <c r="C18" s="82" t="s">
        <v>38</v>
      </c>
      <c r="D18" s="69"/>
      <c r="E18" s="69"/>
      <c r="F18" s="69"/>
      <c r="G18" s="69"/>
      <c r="H18" s="69"/>
      <c r="I18" s="69"/>
      <c r="M18" s="220"/>
      <c r="N18" s="220"/>
      <c r="O18" s="220"/>
      <c r="P18" s="220"/>
    </row>
    <row r="19" spans="1:16" s="218" customFormat="1" ht="15.75" x14ac:dyDescent="0.25">
      <c r="A19" s="80" t="s">
        <v>27</v>
      </c>
      <c r="B19" s="81" t="s">
        <v>28</v>
      </c>
      <c r="C19" s="82" t="s">
        <v>18</v>
      </c>
      <c r="D19" s="69">
        <v>80510</v>
      </c>
      <c r="E19" s="69">
        <v>1100</v>
      </c>
      <c r="F19" s="69">
        <f t="shared" ref="F19:F32" si="2">(D19-E19)*0.125</f>
        <v>9926.25</v>
      </c>
      <c r="G19" s="69">
        <v>2471.11</v>
      </c>
      <c r="H19" s="165">
        <f>(D19-E19+F19+G19)*0.01</f>
        <v>918.07360000000006</v>
      </c>
      <c r="I19" s="69">
        <f t="shared" si="1"/>
        <v>92725.433600000004</v>
      </c>
      <c r="M19" s="220"/>
      <c r="N19" s="220"/>
      <c r="O19" s="220"/>
      <c r="P19" s="220"/>
    </row>
    <row r="20" spans="1:16" s="218" customFormat="1" ht="15.75" x14ac:dyDescent="0.25">
      <c r="A20" s="80" t="s">
        <v>29</v>
      </c>
      <c r="B20" s="81" t="s">
        <v>30</v>
      </c>
      <c r="C20" s="82" t="s">
        <v>22</v>
      </c>
      <c r="D20" s="69"/>
      <c r="E20" s="69"/>
      <c r="F20" s="69"/>
      <c r="G20" s="69"/>
      <c r="H20" s="69"/>
      <c r="I20" s="69"/>
      <c r="M20" s="220"/>
      <c r="N20" s="220"/>
      <c r="O20" s="220"/>
      <c r="P20" s="220"/>
    </row>
    <row r="21" spans="1:16" s="218" customFormat="1" ht="15.75" x14ac:dyDescent="0.25">
      <c r="A21" s="92" t="s">
        <v>58</v>
      </c>
      <c r="B21" s="81" t="s">
        <v>59</v>
      </c>
      <c r="C21" s="82" t="s">
        <v>18</v>
      </c>
      <c r="D21" s="69">
        <v>89206</v>
      </c>
      <c r="E21" s="69">
        <v>1100</v>
      </c>
      <c r="F21" s="69">
        <f t="shared" si="2"/>
        <v>11013.25</v>
      </c>
      <c r="G21" s="69">
        <v>2471.11</v>
      </c>
      <c r="H21" s="165">
        <f t="shared" ref="H21:H35" si="3">(D21-E21+F21+G21)*0.01</f>
        <v>1015.9036</v>
      </c>
      <c r="I21" s="69">
        <f t="shared" si="1"/>
        <v>102606.26360000001</v>
      </c>
      <c r="M21" s="219"/>
      <c r="N21" s="220"/>
      <c r="O21" s="220"/>
      <c r="P21" s="220"/>
    </row>
    <row r="22" spans="1:16" s="218" customFormat="1" ht="15.75" x14ac:dyDescent="0.25">
      <c r="A22" s="92" t="s">
        <v>39</v>
      </c>
      <c r="B22" s="81" t="s">
        <v>40</v>
      </c>
      <c r="C22" s="82" t="s">
        <v>22</v>
      </c>
      <c r="D22" s="69">
        <v>85207</v>
      </c>
      <c r="E22" s="69">
        <v>1100</v>
      </c>
      <c r="F22" s="69">
        <f t="shared" si="2"/>
        <v>10513.375</v>
      </c>
      <c r="G22" s="69">
        <v>2471.11</v>
      </c>
      <c r="H22" s="165">
        <f t="shared" si="3"/>
        <v>970.91485</v>
      </c>
      <c r="I22" s="69">
        <f t="shared" si="1"/>
        <v>98062.399850000002</v>
      </c>
      <c r="M22" s="219"/>
      <c r="N22" s="220"/>
      <c r="O22" s="220"/>
      <c r="P22" s="220"/>
    </row>
    <row r="23" spans="1:16" s="218" customFormat="1" ht="15.75" x14ac:dyDescent="0.25">
      <c r="A23" s="92" t="s">
        <v>39</v>
      </c>
      <c r="B23" s="81" t="s">
        <v>41</v>
      </c>
      <c r="C23" s="82" t="s">
        <v>42</v>
      </c>
      <c r="D23" s="69">
        <v>90411</v>
      </c>
      <c r="E23" s="69">
        <v>1100</v>
      </c>
      <c r="F23" s="69">
        <f t="shared" si="2"/>
        <v>11163.875</v>
      </c>
      <c r="G23" s="69">
        <v>2471.11</v>
      </c>
      <c r="H23" s="165">
        <f t="shared" si="3"/>
        <v>1029.45985</v>
      </c>
      <c r="I23" s="69">
        <f t="shared" si="1"/>
        <v>103975.44485</v>
      </c>
      <c r="M23" s="219"/>
      <c r="N23" s="220"/>
      <c r="O23" s="220"/>
      <c r="P23" s="220"/>
    </row>
    <row r="24" spans="1:16" s="218" customFormat="1" ht="15.75" x14ac:dyDescent="0.25">
      <c r="A24" s="92" t="s">
        <v>58</v>
      </c>
      <c r="B24" s="81" t="s">
        <v>60</v>
      </c>
      <c r="C24" s="82" t="s">
        <v>61</v>
      </c>
      <c r="D24" s="69">
        <v>90051</v>
      </c>
      <c r="E24" s="69">
        <v>1100</v>
      </c>
      <c r="F24" s="69">
        <f t="shared" ref="F24" si="4">(D24-E24)*0.125</f>
        <v>11118.875</v>
      </c>
      <c r="G24" s="69">
        <v>2471.11</v>
      </c>
      <c r="H24" s="165">
        <f t="shared" si="3"/>
        <v>1025.40985</v>
      </c>
      <c r="I24" s="69">
        <f t="shared" ref="I24" si="5">D24-E24+F24+H24+G24</f>
        <v>103566.39485</v>
      </c>
      <c r="M24" s="219"/>
      <c r="N24" s="220"/>
      <c r="O24" s="220"/>
      <c r="P24" s="220"/>
    </row>
    <row r="25" spans="1:16" s="218" customFormat="1" ht="15.75" x14ac:dyDescent="0.25">
      <c r="A25" s="92" t="s">
        <v>39</v>
      </c>
      <c r="B25" s="81" t="s">
        <v>43</v>
      </c>
      <c r="C25" s="82" t="s">
        <v>44</v>
      </c>
      <c r="D25" s="69">
        <v>85820</v>
      </c>
      <c r="E25" s="69">
        <v>1100</v>
      </c>
      <c r="F25" s="69">
        <f t="shared" si="2"/>
        <v>10590</v>
      </c>
      <c r="G25" s="69">
        <v>2471.11</v>
      </c>
      <c r="H25" s="165">
        <f t="shared" si="3"/>
        <v>977.81110000000001</v>
      </c>
      <c r="I25" s="69">
        <f t="shared" si="1"/>
        <v>98758.921100000007</v>
      </c>
      <c r="M25" s="219"/>
      <c r="N25" s="220"/>
      <c r="O25" s="220"/>
      <c r="P25" s="220"/>
    </row>
    <row r="26" spans="1:16" s="218" customFormat="1" ht="15.75" x14ac:dyDescent="0.25">
      <c r="A26" s="92" t="s">
        <v>39</v>
      </c>
      <c r="B26" s="81" t="s">
        <v>45</v>
      </c>
      <c r="C26" s="82" t="s">
        <v>44</v>
      </c>
      <c r="D26" s="69">
        <v>85146</v>
      </c>
      <c r="E26" s="69">
        <v>1100</v>
      </c>
      <c r="F26" s="69">
        <f t="shared" si="2"/>
        <v>10505.75</v>
      </c>
      <c r="G26" s="69">
        <v>2471.11</v>
      </c>
      <c r="H26" s="165">
        <f t="shared" si="3"/>
        <v>970.22860000000003</v>
      </c>
      <c r="I26" s="69">
        <f t="shared" si="1"/>
        <v>97993.088600000003</v>
      </c>
      <c r="M26" s="219"/>
      <c r="N26" s="220"/>
      <c r="O26" s="220"/>
      <c r="P26" s="220"/>
    </row>
    <row r="27" spans="1:16" s="218" customFormat="1" ht="15.75" x14ac:dyDescent="0.25">
      <c r="A27" s="92" t="s">
        <v>39</v>
      </c>
      <c r="B27" s="81" t="s">
        <v>46</v>
      </c>
      <c r="C27" s="82" t="s">
        <v>222</v>
      </c>
      <c r="D27" s="69">
        <v>87589</v>
      </c>
      <c r="E27" s="69">
        <v>1100</v>
      </c>
      <c r="F27" s="69">
        <f>(D27-E27)*0.125</f>
        <v>10811.125</v>
      </c>
      <c r="G27" s="69">
        <v>2471.11</v>
      </c>
      <c r="H27" s="165">
        <f t="shared" si="3"/>
        <v>997.71235000000001</v>
      </c>
      <c r="I27" s="69">
        <f t="shared" si="1"/>
        <v>100768.94735</v>
      </c>
      <c r="M27" s="219"/>
      <c r="N27" s="220"/>
      <c r="O27" s="220"/>
      <c r="P27" s="220"/>
    </row>
    <row r="28" spans="1:16" s="218" customFormat="1" ht="15.75" x14ac:dyDescent="0.25">
      <c r="A28" s="92" t="s">
        <v>39</v>
      </c>
      <c r="B28" s="81" t="s">
        <v>48</v>
      </c>
      <c r="C28" s="82" t="s">
        <v>222</v>
      </c>
      <c r="D28" s="69">
        <v>86282</v>
      </c>
      <c r="E28" s="69">
        <v>1100</v>
      </c>
      <c r="F28" s="69">
        <f>(D28-E28)*0.125</f>
        <v>10647.75</v>
      </c>
      <c r="G28" s="69">
        <v>2471.11</v>
      </c>
      <c r="H28" s="165">
        <f t="shared" si="3"/>
        <v>983.0086</v>
      </c>
      <c r="I28" s="69">
        <f t="shared" si="1"/>
        <v>99283.868600000002</v>
      </c>
      <c r="M28" s="219"/>
      <c r="N28" s="220"/>
      <c r="O28" s="220"/>
      <c r="P28" s="220"/>
    </row>
    <row r="29" spans="1:16" s="218" customFormat="1" ht="15.75" x14ac:dyDescent="0.25">
      <c r="A29" s="92" t="s">
        <v>39</v>
      </c>
      <c r="B29" s="81" t="s">
        <v>49</v>
      </c>
      <c r="C29" s="82" t="s">
        <v>50</v>
      </c>
      <c r="D29" s="69">
        <v>87031</v>
      </c>
      <c r="E29" s="69">
        <v>1100</v>
      </c>
      <c r="F29" s="69">
        <f>(D29-E29)*0.125</f>
        <v>10741.375</v>
      </c>
      <c r="G29" s="69">
        <v>2471.11</v>
      </c>
      <c r="H29" s="69">
        <f t="shared" si="3"/>
        <v>991.43484999999998</v>
      </c>
      <c r="I29" s="69">
        <f t="shared" si="1"/>
        <v>100134.91985000001</v>
      </c>
      <c r="M29" s="219"/>
      <c r="N29" s="220"/>
      <c r="O29" s="220"/>
      <c r="P29" s="220"/>
    </row>
    <row r="30" spans="1:16" s="218" customFormat="1" ht="15.75" x14ac:dyDescent="0.25">
      <c r="A30" s="92" t="s">
        <v>39</v>
      </c>
      <c r="B30" s="81" t="s">
        <v>51</v>
      </c>
      <c r="C30" s="82" t="s">
        <v>52</v>
      </c>
      <c r="D30" s="69">
        <v>85641</v>
      </c>
      <c r="E30" s="69">
        <v>1100</v>
      </c>
      <c r="F30" s="69">
        <f>(D30-E30)*0.125</f>
        <v>10567.625</v>
      </c>
      <c r="G30" s="69">
        <v>2471.11</v>
      </c>
      <c r="H30" s="69">
        <f t="shared" si="3"/>
        <v>975.79735000000005</v>
      </c>
      <c r="I30" s="69">
        <f t="shared" si="1"/>
        <v>98555.532349999994</v>
      </c>
      <c r="M30" s="219"/>
      <c r="N30" s="220"/>
      <c r="O30" s="220"/>
      <c r="P30" s="220"/>
    </row>
    <row r="31" spans="1:16" s="218" customFormat="1" ht="15.75" x14ac:dyDescent="0.25">
      <c r="A31" s="92" t="s">
        <v>39</v>
      </c>
      <c r="B31" s="81" t="s">
        <v>53</v>
      </c>
      <c r="C31" s="82" t="s">
        <v>42</v>
      </c>
      <c r="D31" s="69">
        <v>85082</v>
      </c>
      <c r="E31" s="69">
        <v>1100</v>
      </c>
      <c r="F31" s="69">
        <f>(D31-E31)*0.125</f>
        <v>10497.75</v>
      </c>
      <c r="G31" s="69">
        <v>2471.11</v>
      </c>
      <c r="H31" s="165">
        <f t="shared" si="3"/>
        <v>969.5086</v>
      </c>
      <c r="I31" s="69">
        <f t="shared" ref="I31" si="6">D31-E31+F31+H31+G31</f>
        <v>97920.368600000002</v>
      </c>
      <c r="M31" s="219"/>
      <c r="N31" s="220"/>
      <c r="O31" s="220"/>
      <c r="P31" s="220"/>
    </row>
    <row r="32" spans="1:16" s="221" customFormat="1" ht="15.75" x14ac:dyDescent="0.25">
      <c r="A32" s="92" t="s">
        <v>39</v>
      </c>
      <c r="B32" s="81" t="s">
        <v>54</v>
      </c>
      <c r="C32" s="82" t="s">
        <v>55</v>
      </c>
      <c r="D32" s="69">
        <v>86692</v>
      </c>
      <c r="E32" s="69">
        <v>1100</v>
      </c>
      <c r="F32" s="69">
        <f t="shared" si="2"/>
        <v>10699</v>
      </c>
      <c r="G32" s="69">
        <v>2471.11</v>
      </c>
      <c r="H32" s="165">
        <f t="shared" si="3"/>
        <v>987.62110000000007</v>
      </c>
      <c r="I32" s="69">
        <f t="shared" si="1"/>
        <v>99749.731100000005</v>
      </c>
      <c r="M32" s="222"/>
      <c r="N32" s="223"/>
      <c r="O32" s="223"/>
      <c r="P32" s="223"/>
    </row>
    <row r="33" spans="1:237" s="218" customFormat="1" ht="15.75" x14ac:dyDescent="0.25">
      <c r="A33" s="92" t="s">
        <v>39</v>
      </c>
      <c r="B33" s="81" t="s">
        <v>56</v>
      </c>
      <c r="C33" s="82" t="s">
        <v>57</v>
      </c>
      <c r="D33" s="69">
        <v>86692</v>
      </c>
      <c r="E33" s="69">
        <v>1100</v>
      </c>
      <c r="F33" s="69">
        <f t="shared" ref="F33" si="7">(D33-E33)*0.125</f>
        <v>10699</v>
      </c>
      <c r="G33" s="69">
        <v>2471.11</v>
      </c>
      <c r="H33" s="165">
        <f t="shared" si="3"/>
        <v>987.62110000000007</v>
      </c>
      <c r="I33" s="69">
        <f t="shared" ref="I33" si="8">D33-E33+F33+H33+G33</f>
        <v>99749.731100000005</v>
      </c>
      <c r="M33" s="219"/>
      <c r="N33" s="220"/>
      <c r="O33" s="220"/>
      <c r="P33" s="220"/>
    </row>
    <row r="34" spans="1:237" s="218" customFormat="1" ht="15.75" x14ac:dyDescent="0.25">
      <c r="A34" s="80" t="s">
        <v>62</v>
      </c>
      <c r="B34" s="81" t="s">
        <v>63</v>
      </c>
      <c r="C34" s="82"/>
      <c r="D34" s="69">
        <v>70336</v>
      </c>
      <c r="E34" s="69">
        <v>0</v>
      </c>
      <c r="F34" s="69">
        <f>(D34-E34)*0.125</f>
        <v>8792</v>
      </c>
      <c r="G34" s="69">
        <v>2471.11</v>
      </c>
      <c r="H34" s="165">
        <f t="shared" si="3"/>
        <v>815.99110000000007</v>
      </c>
      <c r="I34" s="69">
        <f t="shared" si="1"/>
        <v>82415.1011</v>
      </c>
      <c r="M34" s="220"/>
      <c r="N34" s="220"/>
      <c r="O34" s="220"/>
      <c r="P34" s="220"/>
    </row>
    <row r="35" spans="1:237" s="218" customFormat="1" ht="15.75" x14ac:dyDescent="0.25">
      <c r="A35" s="80" t="s">
        <v>62</v>
      </c>
      <c r="B35" s="81" t="s">
        <v>64</v>
      </c>
      <c r="C35" s="82"/>
      <c r="D35" s="69">
        <v>70336</v>
      </c>
      <c r="E35" s="69">
        <v>0</v>
      </c>
      <c r="F35" s="69">
        <f>(D35-E35)*0.125</f>
        <v>8792</v>
      </c>
      <c r="G35" s="69">
        <v>2471.11</v>
      </c>
      <c r="H35" s="165">
        <f t="shared" si="3"/>
        <v>815.99110000000007</v>
      </c>
      <c r="I35" s="69">
        <f t="shared" si="1"/>
        <v>82415.1011</v>
      </c>
      <c r="M35" s="220"/>
      <c r="N35" s="220"/>
      <c r="O35" s="220"/>
      <c r="P35" s="220"/>
    </row>
    <row r="36" spans="1:237" s="220" customFormat="1" ht="16.5" thickBot="1" x14ac:dyDescent="0.3">
      <c r="A36" s="150"/>
      <c r="B36" s="114"/>
      <c r="C36" s="151"/>
      <c r="D36" s="116"/>
      <c r="E36" s="116"/>
      <c r="F36" s="116"/>
      <c r="G36" s="69"/>
      <c r="H36" s="116"/>
      <c r="I36" s="116"/>
      <c r="IC36" s="218"/>
    </row>
    <row r="37" spans="1:237" s="218" customFormat="1" ht="15.75" x14ac:dyDescent="0.25">
      <c r="A37" s="588" t="s">
        <v>65</v>
      </c>
      <c r="B37" s="589"/>
      <c r="C37" s="589"/>
      <c r="D37" s="589"/>
      <c r="E37" s="589"/>
      <c r="F37" s="589"/>
      <c r="G37" s="589"/>
      <c r="H37" s="589"/>
      <c r="I37" s="590"/>
      <c r="M37" s="220"/>
      <c r="N37" s="220"/>
      <c r="O37" s="220"/>
      <c r="P37" s="220"/>
    </row>
    <row r="38" spans="1:237" s="224" customFormat="1" ht="15.75" x14ac:dyDescent="0.25">
      <c r="A38" s="591" t="s">
        <v>7</v>
      </c>
      <c r="B38" s="591"/>
      <c r="C38" s="475" t="s">
        <v>8</v>
      </c>
      <c r="D38" s="475" t="s">
        <v>9</v>
      </c>
      <c r="E38" s="475" t="s">
        <v>10</v>
      </c>
      <c r="F38" s="475" t="s">
        <v>11</v>
      </c>
      <c r="G38" s="475" t="s">
        <v>12</v>
      </c>
      <c r="H38" s="501" t="s">
        <v>269</v>
      </c>
      <c r="I38" s="475" t="s">
        <v>13</v>
      </c>
      <c r="M38" s="182"/>
      <c r="N38" s="182"/>
      <c r="O38" s="182"/>
      <c r="P38" s="182"/>
    </row>
    <row r="39" spans="1:237" s="124" customFormat="1" ht="15.75" x14ac:dyDescent="0.25">
      <c r="A39" s="80" t="s">
        <v>25</v>
      </c>
      <c r="B39" s="81" t="s">
        <v>66</v>
      </c>
      <c r="C39" s="103" t="s">
        <v>67</v>
      </c>
      <c r="D39" s="69"/>
      <c r="E39" s="69"/>
      <c r="F39" s="69"/>
      <c r="G39" s="69"/>
      <c r="H39" s="69"/>
      <c r="I39" s="69"/>
      <c r="M39" s="225"/>
      <c r="N39" s="225"/>
      <c r="O39" s="225"/>
      <c r="P39" s="225"/>
    </row>
    <row r="40" spans="1:237" s="124" customFormat="1" ht="15.75" x14ac:dyDescent="0.25">
      <c r="A40" s="80" t="s">
        <v>68</v>
      </c>
      <c r="B40" s="81" t="s">
        <v>69</v>
      </c>
      <c r="C40" s="103" t="s">
        <v>70</v>
      </c>
      <c r="D40" s="69"/>
      <c r="E40" s="69"/>
      <c r="F40" s="69"/>
      <c r="G40" s="69"/>
      <c r="H40" s="69"/>
      <c r="I40" s="69"/>
      <c r="M40" s="225"/>
      <c r="N40" s="225"/>
      <c r="O40" s="225"/>
      <c r="P40" s="225"/>
    </row>
    <row r="41" spans="1:237" s="124" customFormat="1" ht="15.75" x14ac:dyDescent="0.25">
      <c r="A41" s="80" t="s">
        <v>71</v>
      </c>
      <c r="B41" s="105" t="s">
        <v>72</v>
      </c>
      <c r="C41" s="103" t="s">
        <v>73</v>
      </c>
      <c r="D41" s="69"/>
      <c r="E41" s="69"/>
      <c r="F41" s="69"/>
      <c r="G41" s="69"/>
      <c r="H41" s="69"/>
      <c r="I41" s="69"/>
      <c r="M41" s="225"/>
      <c r="N41" s="225"/>
      <c r="O41" s="225"/>
      <c r="P41" s="225"/>
    </row>
    <row r="42" spans="1:237" s="218" customFormat="1" ht="15.75" x14ac:dyDescent="0.25">
      <c r="A42" s="80" t="s">
        <v>74</v>
      </c>
      <c r="B42" s="81" t="s">
        <v>75</v>
      </c>
      <c r="C42" s="103" t="s">
        <v>76</v>
      </c>
      <c r="D42" s="69">
        <v>80599</v>
      </c>
      <c r="E42" s="69">
        <v>1100</v>
      </c>
      <c r="F42" s="69">
        <f t="shared" ref="F42:F44" si="9">(D42-E42)*0.125</f>
        <v>9937.375</v>
      </c>
      <c r="G42" s="69">
        <v>2471.11</v>
      </c>
      <c r="H42" s="69">
        <f>(D42-E42+F42+G42)*0.01</f>
        <v>919.07484999999997</v>
      </c>
      <c r="I42" s="69">
        <f>D42-E42+F42+H42+G42</f>
        <v>92826.559850000005</v>
      </c>
      <c r="M42" s="220"/>
      <c r="N42" s="220"/>
      <c r="O42" s="220"/>
      <c r="P42" s="220"/>
    </row>
    <row r="43" spans="1:237" s="221" customFormat="1" ht="15.75" x14ac:dyDescent="0.25">
      <c r="A43" s="80" t="s">
        <v>74</v>
      </c>
      <c r="B43" s="81" t="s">
        <v>77</v>
      </c>
      <c r="C43" s="103" t="s">
        <v>42</v>
      </c>
      <c r="D43" s="69">
        <v>83994</v>
      </c>
      <c r="E43" s="69">
        <v>1100</v>
      </c>
      <c r="F43" s="69">
        <f t="shared" si="9"/>
        <v>10361.75</v>
      </c>
      <c r="G43" s="69">
        <v>2471.11</v>
      </c>
      <c r="H43" s="69">
        <f>(D43-E43+F43+G43)*0.01</f>
        <v>957.26859999999999</v>
      </c>
      <c r="I43" s="69">
        <f t="shared" ref="I43:I46" si="10">D43-E43+F43+H43+G43</f>
        <v>96684.128599999996</v>
      </c>
      <c r="M43" s="223"/>
      <c r="N43" s="223"/>
      <c r="O43" s="223"/>
      <c r="P43" s="223"/>
    </row>
    <row r="44" spans="1:237" s="218" customFormat="1" ht="15.75" x14ac:dyDescent="0.25">
      <c r="A44" s="80" t="s">
        <v>78</v>
      </c>
      <c r="B44" s="81" t="s">
        <v>79</v>
      </c>
      <c r="C44" s="103" t="s">
        <v>42</v>
      </c>
      <c r="D44" s="69">
        <v>85479</v>
      </c>
      <c r="E44" s="69">
        <v>1100</v>
      </c>
      <c r="F44" s="69">
        <f t="shared" si="9"/>
        <v>10547.375</v>
      </c>
      <c r="G44" s="69">
        <v>2471.11</v>
      </c>
      <c r="H44" s="69">
        <f>(D44-E44+F44+G44)*0.01</f>
        <v>973.97485000000006</v>
      </c>
      <c r="I44" s="69">
        <f>D44-E44+F44+H44+G44</f>
        <v>98371.459849999999</v>
      </c>
      <c r="M44" s="220"/>
      <c r="N44" s="220"/>
      <c r="O44" s="220"/>
      <c r="P44" s="220"/>
    </row>
    <row r="45" spans="1:237" s="218" customFormat="1" ht="15.75" x14ac:dyDescent="0.25">
      <c r="A45" s="80" t="s">
        <v>74</v>
      </c>
      <c r="B45" s="81" t="s">
        <v>80</v>
      </c>
      <c r="C45" s="103" t="s">
        <v>42</v>
      </c>
      <c r="D45" s="69"/>
      <c r="E45" s="69"/>
      <c r="F45" s="69"/>
      <c r="G45" s="69"/>
      <c r="H45" s="69"/>
      <c r="I45" s="69"/>
      <c r="M45" s="220"/>
      <c r="N45" s="220"/>
      <c r="O45" s="220"/>
      <c r="P45" s="220"/>
    </row>
    <row r="46" spans="1:237" s="218" customFormat="1" ht="15.75" x14ac:dyDescent="0.25">
      <c r="A46" s="80" t="s">
        <v>81</v>
      </c>
      <c r="B46" s="81" t="s">
        <v>82</v>
      </c>
      <c r="C46" s="103" t="s">
        <v>83</v>
      </c>
      <c r="D46" s="69">
        <v>84454</v>
      </c>
      <c r="E46" s="69">
        <v>1100</v>
      </c>
      <c r="F46" s="69">
        <f>(D46-E46)*0.125</f>
        <v>10419.25</v>
      </c>
      <c r="G46" s="69">
        <v>2471.11</v>
      </c>
      <c r="H46" s="69">
        <f>(D46-E46+F46+G46)*0.01</f>
        <v>962.44360000000006</v>
      </c>
      <c r="I46" s="69">
        <f t="shared" si="10"/>
        <v>97206.803599999999</v>
      </c>
      <c r="M46" s="220"/>
      <c r="N46" s="220"/>
      <c r="O46" s="220"/>
      <c r="P46" s="220"/>
    </row>
    <row r="47" spans="1:237" s="218" customFormat="1" ht="15.75" x14ac:dyDescent="0.25">
      <c r="A47" s="80" t="s">
        <v>90</v>
      </c>
      <c r="B47" s="81" t="s">
        <v>91</v>
      </c>
      <c r="C47" s="103" t="s">
        <v>92</v>
      </c>
      <c r="D47" s="69"/>
      <c r="E47" s="69"/>
      <c r="F47" s="69"/>
      <c r="G47" s="69"/>
      <c r="H47" s="69"/>
      <c r="I47" s="69"/>
      <c r="M47" s="220"/>
      <c r="N47" s="220"/>
      <c r="O47" s="220"/>
      <c r="P47" s="220"/>
    </row>
    <row r="48" spans="1:237" s="221" customFormat="1" ht="15.75" x14ac:dyDescent="0.25">
      <c r="A48" s="80" t="s">
        <v>93</v>
      </c>
      <c r="B48" s="81" t="s">
        <v>94</v>
      </c>
      <c r="C48" s="106" t="s">
        <v>95</v>
      </c>
      <c r="D48" s="69">
        <v>81971</v>
      </c>
      <c r="E48" s="69">
        <v>1100</v>
      </c>
      <c r="F48" s="69">
        <f>(D48-E48)*0.125</f>
        <v>10108.875</v>
      </c>
      <c r="G48" s="69">
        <v>2471.11</v>
      </c>
      <c r="H48" s="69">
        <f>(D48-E48+F48+G48)*0.01</f>
        <v>934.50985000000003</v>
      </c>
      <c r="I48" s="69">
        <f>D48-E48+F48+H48+G48</f>
        <v>94385.494850000003</v>
      </c>
      <c r="M48" s="223"/>
      <c r="N48" s="223"/>
      <c r="O48" s="223"/>
      <c r="P48" s="223"/>
    </row>
    <row r="49" spans="1:16" s="221" customFormat="1" ht="15.75" x14ac:dyDescent="0.25">
      <c r="A49" s="80" t="s">
        <v>93</v>
      </c>
      <c r="B49" s="81" t="s">
        <v>96</v>
      </c>
      <c r="C49" s="106" t="s">
        <v>97</v>
      </c>
      <c r="D49" s="69">
        <v>81971</v>
      </c>
      <c r="E49" s="69">
        <v>1100</v>
      </c>
      <c r="F49" s="69">
        <f>(D49-E49)*0.125</f>
        <v>10108.875</v>
      </c>
      <c r="G49" s="69">
        <v>2471.11</v>
      </c>
      <c r="H49" s="69">
        <f>(D49-E49+F49+G49)*0.01</f>
        <v>934.50985000000003</v>
      </c>
      <c r="I49" s="69">
        <f>D49-E49+F49+H49+G49</f>
        <v>94385.494850000003</v>
      </c>
      <c r="M49" s="223"/>
      <c r="N49" s="223"/>
      <c r="O49" s="223"/>
      <c r="P49" s="223"/>
    </row>
    <row r="50" spans="1:16" s="218" customFormat="1" ht="15.75" x14ac:dyDescent="0.25">
      <c r="A50" s="80" t="s">
        <v>98</v>
      </c>
      <c r="B50" s="81" t="s">
        <v>99</v>
      </c>
      <c r="C50" s="106" t="s">
        <v>100</v>
      </c>
      <c r="D50" s="69"/>
      <c r="E50" s="69"/>
      <c r="F50" s="69"/>
      <c r="G50" s="69"/>
      <c r="H50" s="69"/>
      <c r="I50" s="69"/>
      <c r="M50" s="220"/>
      <c r="N50" s="220"/>
      <c r="O50" s="220"/>
      <c r="P50" s="220"/>
    </row>
    <row r="51" spans="1:16" s="218" customFormat="1" ht="15.75" x14ac:dyDescent="0.25">
      <c r="A51" s="80" t="s">
        <v>98</v>
      </c>
      <c r="B51" s="81" t="s">
        <v>101</v>
      </c>
      <c r="C51" s="106" t="s">
        <v>100</v>
      </c>
      <c r="D51" s="69"/>
      <c r="E51" s="69"/>
      <c r="F51" s="69"/>
      <c r="G51" s="69"/>
      <c r="H51" s="69"/>
      <c r="I51" s="69"/>
      <c r="M51" s="220"/>
      <c r="N51" s="220"/>
      <c r="O51" s="220"/>
      <c r="P51" s="220"/>
    </row>
    <row r="52" spans="1:16" s="218" customFormat="1" ht="15.75" x14ac:dyDescent="0.25">
      <c r="A52" s="80" t="s">
        <v>104</v>
      </c>
      <c r="B52" s="81" t="s">
        <v>105</v>
      </c>
      <c r="C52" s="106" t="s">
        <v>106</v>
      </c>
      <c r="D52" s="69"/>
      <c r="E52" s="69"/>
      <c r="F52" s="69"/>
      <c r="G52" s="69"/>
      <c r="H52" s="69"/>
      <c r="I52" s="69"/>
      <c r="M52" s="220"/>
      <c r="N52" s="220"/>
      <c r="O52" s="220"/>
      <c r="P52" s="220"/>
    </row>
    <row r="53" spans="1:16" s="218" customFormat="1" ht="15.75" x14ac:dyDescent="0.25">
      <c r="A53" s="80" t="s">
        <v>107</v>
      </c>
      <c r="B53" s="81" t="s">
        <v>108</v>
      </c>
      <c r="C53" s="106" t="s">
        <v>109</v>
      </c>
      <c r="D53" s="154"/>
      <c r="E53" s="154"/>
      <c r="F53" s="69"/>
      <c r="G53" s="69"/>
      <c r="H53" s="154"/>
      <c r="I53" s="154"/>
      <c r="M53" s="220"/>
      <c r="N53" s="220"/>
      <c r="O53" s="220"/>
      <c r="P53" s="220"/>
    </row>
    <row r="54" spans="1:16" s="218" customFormat="1" ht="15.75" x14ac:dyDescent="0.25">
      <c r="A54" s="80" t="s">
        <v>107</v>
      </c>
      <c r="B54" s="81" t="s">
        <v>110</v>
      </c>
      <c r="C54" s="82" t="s">
        <v>97</v>
      </c>
      <c r="D54" s="69"/>
      <c r="E54" s="69"/>
      <c r="F54" s="69"/>
      <c r="G54" s="69"/>
      <c r="H54" s="69"/>
      <c r="I54" s="69"/>
      <c r="M54" s="220"/>
      <c r="N54" s="220"/>
      <c r="O54" s="220"/>
      <c r="P54" s="220"/>
    </row>
    <row r="55" spans="1:16" s="224" customFormat="1" x14ac:dyDescent="0.2">
      <c r="A55" s="80" t="s">
        <v>98</v>
      </c>
      <c r="B55" s="81" t="s">
        <v>102</v>
      </c>
      <c r="C55" s="106" t="s">
        <v>103</v>
      </c>
      <c r="D55" s="69"/>
      <c r="E55" s="69"/>
      <c r="F55" s="69"/>
      <c r="G55" s="69"/>
      <c r="H55" s="69"/>
      <c r="I55" s="69"/>
      <c r="M55" s="182"/>
      <c r="N55" s="182"/>
      <c r="O55" s="182"/>
      <c r="P55" s="182"/>
    </row>
    <row r="56" spans="1:16" s="218" customFormat="1" ht="15.75" x14ac:dyDescent="0.25">
      <c r="A56" s="80" t="s">
        <v>84</v>
      </c>
      <c r="B56" s="81" t="s">
        <v>85</v>
      </c>
      <c r="C56" s="103" t="s">
        <v>86</v>
      </c>
      <c r="D56" s="69"/>
      <c r="E56" s="69"/>
      <c r="F56" s="69"/>
      <c r="G56" s="69"/>
      <c r="H56" s="69"/>
      <c r="I56" s="69"/>
      <c r="M56" s="220"/>
      <c r="N56" s="220"/>
      <c r="O56" s="220"/>
      <c r="P56" s="220"/>
    </row>
    <row r="57" spans="1:16" s="221" customFormat="1" ht="15.75" x14ac:dyDescent="0.25">
      <c r="A57" s="80" t="s">
        <v>87</v>
      </c>
      <c r="B57" s="81" t="s">
        <v>88</v>
      </c>
      <c r="C57" s="103" t="s">
        <v>89</v>
      </c>
      <c r="D57" s="419"/>
      <c r="E57" s="69"/>
      <c r="F57" s="69"/>
      <c r="G57" s="69"/>
      <c r="H57" s="69"/>
      <c r="I57" s="69"/>
    </row>
    <row r="58" spans="1:16" s="218" customFormat="1" ht="15.75" x14ac:dyDescent="0.25">
      <c r="A58" s="80" t="s">
        <v>62</v>
      </c>
      <c r="B58" s="81" t="s">
        <v>111</v>
      </c>
      <c r="C58" s="107"/>
      <c r="D58" s="69"/>
      <c r="E58" s="69"/>
      <c r="F58" s="69"/>
      <c r="G58" s="69"/>
      <c r="H58" s="69"/>
      <c r="I58" s="69"/>
      <c r="M58" s="220"/>
      <c r="N58" s="220"/>
      <c r="O58" s="220"/>
      <c r="P58" s="220"/>
    </row>
    <row r="59" spans="1:16" s="218" customFormat="1" ht="15.75" x14ac:dyDescent="0.25">
      <c r="A59" s="80" t="s">
        <v>62</v>
      </c>
      <c r="B59" s="81" t="s">
        <v>112</v>
      </c>
      <c r="C59" s="107"/>
      <c r="D59" s="69"/>
      <c r="E59" s="69"/>
      <c r="F59" s="69"/>
      <c r="G59" s="69"/>
      <c r="H59" s="69"/>
      <c r="I59" s="69"/>
      <c r="M59" s="220"/>
      <c r="N59" s="220"/>
      <c r="O59" s="220"/>
      <c r="P59" s="220"/>
    </row>
    <row r="60" spans="1:16" s="218" customFormat="1" ht="15.75" x14ac:dyDescent="0.25">
      <c r="A60" s="80" t="s">
        <v>62</v>
      </c>
      <c r="B60" s="81" t="s">
        <v>114</v>
      </c>
      <c r="C60" s="107"/>
      <c r="D60" s="69"/>
      <c r="E60" s="69"/>
      <c r="F60" s="69"/>
      <c r="G60" s="69"/>
      <c r="H60" s="69"/>
      <c r="I60" s="69"/>
      <c r="M60" s="219"/>
      <c r="N60" s="219"/>
      <c r="O60" s="219"/>
      <c r="P60" s="219"/>
    </row>
    <row r="61" spans="1:16" s="218" customFormat="1" ht="15.75" x14ac:dyDescent="0.25">
      <c r="A61" s="80" t="s">
        <v>62</v>
      </c>
      <c r="B61" s="81" t="s">
        <v>113</v>
      </c>
      <c r="C61" s="107"/>
      <c r="D61" s="69"/>
      <c r="E61" s="69"/>
      <c r="F61" s="69"/>
      <c r="G61" s="69"/>
      <c r="H61" s="69"/>
      <c r="I61" s="69"/>
      <c r="M61" s="219"/>
      <c r="N61" s="219"/>
      <c r="O61" s="219"/>
      <c r="P61" s="219"/>
    </row>
    <row r="62" spans="1:16" s="218" customFormat="1" ht="15.75" x14ac:dyDescent="0.25">
      <c r="A62" s="80" t="s">
        <v>62</v>
      </c>
      <c r="B62" s="81" t="s">
        <v>115</v>
      </c>
      <c r="C62" s="107"/>
      <c r="D62" s="69"/>
      <c r="E62" s="69"/>
      <c r="F62" s="69"/>
      <c r="G62" s="69"/>
      <c r="H62" s="69"/>
      <c r="I62" s="69"/>
      <c r="M62" s="219"/>
      <c r="N62" s="219"/>
      <c r="O62" s="219"/>
      <c r="P62" s="219"/>
    </row>
    <row r="63" spans="1:16" s="218" customFormat="1" ht="16.5" thickBot="1" x14ac:dyDescent="0.3">
      <c r="A63" s="108" t="s">
        <v>62</v>
      </c>
      <c r="B63" s="109" t="s">
        <v>116</v>
      </c>
      <c r="C63" s="107"/>
      <c r="D63" s="69"/>
      <c r="E63" s="69"/>
      <c r="F63" s="69"/>
      <c r="G63" s="69"/>
      <c r="H63" s="69"/>
      <c r="I63" s="69"/>
      <c r="M63" s="219"/>
      <c r="N63" s="219"/>
      <c r="O63" s="219"/>
      <c r="P63" s="219"/>
    </row>
    <row r="64" spans="1:16" s="218" customFormat="1" ht="16.5" thickBot="1" x14ac:dyDescent="0.3">
      <c r="A64" s="150"/>
      <c r="B64" s="155"/>
      <c r="C64" s="156"/>
      <c r="D64" s="157"/>
      <c r="E64" s="157"/>
      <c r="F64" s="157"/>
      <c r="G64" s="157"/>
      <c r="H64" s="157"/>
      <c r="I64" s="157"/>
      <c r="M64" s="220"/>
      <c r="N64" s="220"/>
      <c r="O64" s="220"/>
      <c r="P64" s="220"/>
    </row>
    <row r="65" spans="1:16" s="218" customFormat="1" ht="16.5" thickBot="1" x14ac:dyDescent="0.3">
      <c r="A65" s="569" t="s">
        <v>117</v>
      </c>
      <c r="B65" s="570"/>
      <c r="C65" s="570"/>
      <c r="D65" s="570"/>
      <c r="E65" s="570"/>
      <c r="F65" s="570"/>
      <c r="G65" s="570"/>
      <c r="H65" s="570"/>
      <c r="I65" s="571"/>
      <c r="M65" s="220"/>
      <c r="N65" s="220"/>
      <c r="O65" s="220"/>
      <c r="P65" s="220"/>
    </row>
    <row r="66" spans="1:16" s="218" customFormat="1" ht="15.75" x14ac:dyDescent="0.25">
      <c r="A66" s="555" t="s">
        <v>7</v>
      </c>
      <c r="B66" s="555"/>
      <c r="C66" s="473" t="s">
        <v>8</v>
      </c>
      <c r="D66" s="473" t="s">
        <v>9</v>
      </c>
      <c r="E66" s="473" t="s">
        <v>10</v>
      </c>
      <c r="F66" s="473" t="s">
        <v>11</v>
      </c>
      <c r="G66" s="473" t="s">
        <v>12</v>
      </c>
      <c r="H66" s="501" t="s">
        <v>269</v>
      </c>
      <c r="I66" s="473" t="s">
        <v>13</v>
      </c>
      <c r="M66" s="220"/>
      <c r="N66" s="220"/>
      <c r="O66" s="220"/>
      <c r="P66" s="220"/>
    </row>
    <row r="67" spans="1:16" s="218" customFormat="1" ht="15.75" x14ac:dyDescent="0.25">
      <c r="A67" s="119" t="s">
        <v>123</v>
      </c>
      <c r="B67" s="120" t="s">
        <v>124</v>
      </c>
      <c r="C67" s="82" t="s">
        <v>67</v>
      </c>
      <c r="D67" s="419">
        <v>89345</v>
      </c>
      <c r="E67" s="69">
        <v>1100</v>
      </c>
      <c r="F67" s="69">
        <f>(D67-E67)*0.125</f>
        <v>11030.625</v>
      </c>
      <c r="G67" s="69">
        <v>2471.11</v>
      </c>
      <c r="H67" s="69">
        <f t="shared" ref="H67:H72" si="11">(D67-E67+F67+G67)*0.01</f>
        <v>1017.46735</v>
      </c>
      <c r="I67" s="69">
        <f>D67-E67+F67+H67+G67</f>
        <v>102764.20235000001</v>
      </c>
      <c r="M67" s="220"/>
      <c r="N67" s="220"/>
      <c r="O67" s="220"/>
      <c r="P67" s="220"/>
    </row>
    <row r="68" spans="1:16" s="218" customFormat="1" ht="15.75" x14ac:dyDescent="0.25">
      <c r="A68" s="119" t="s">
        <v>123</v>
      </c>
      <c r="B68" s="120" t="s">
        <v>125</v>
      </c>
      <c r="C68" s="82" t="s">
        <v>126</v>
      </c>
      <c r="D68" s="419">
        <v>91825</v>
      </c>
      <c r="E68" s="69">
        <v>1100</v>
      </c>
      <c r="F68" s="69">
        <f t="shared" ref="F68:F77" si="12">(D68-E68)*0.125</f>
        <v>11340.625</v>
      </c>
      <c r="G68" s="69">
        <v>2471.11</v>
      </c>
      <c r="H68" s="69">
        <f t="shared" si="11"/>
        <v>1045.36735</v>
      </c>
      <c r="I68" s="69">
        <f t="shared" ref="I68:I77" si="13">D68-E68+F68+H68+G68</f>
        <v>105582.10235</v>
      </c>
      <c r="M68" s="220"/>
      <c r="N68" s="220"/>
      <c r="O68" s="220"/>
      <c r="P68" s="220"/>
    </row>
    <row r="69" spans="1:16" s="124" customFormat="1" ht="15.75" x14ac:dyDescent="0.25">
      <c r="A69" s="119" t="s">
        <v>123</v>
      </c>
      <c r="B69" s="120" t="s">
        <v>127</v>
      </c>
      <c r="C69" s="82" t="s">
        <v>126</v>
      </c>
      <c r="D69" s="419">
        <v>92320</v>
      </c>
      <c r="E69" s="69">
        <v>1100</v>
      </c>
      <c r="F69" s="69">
        <f t="shared" si="12"/>
        <v>11402.5</v>
      </c>
      <c r="G69" s="69">
        <v>2471.11</v>
      </c>
      <c r="H69" s="69">
        <f t="shared" si="11"/>
        <v>1050.9361000000001</v>
      </c>
      <c r="I69" s="69">
        <f t="shared" si="13"/>
        <v>106144.54610000001</v>
      </c>
      <c r="J69" s="221"/>
      <c r="M69" s="225"/>
      <c r="N69" s="225"/>
      <c r="O69" s="225"/>
      <c r="P69" s="225"/>
    </row>
    <row r="70" spans="1:16" s="124" customFormat="1" ht="15.75" x14ac:dyDescent="0.25">
      <c r="A70" s="119" t="s">
        <v>128</v>
      </c>
      <c r="B70" s="120" t="s">
        <v>129</v>
      </c>
      <c r="C70" s="82" t="s">
        <v>130</v>
      </c>
      <c r="D70" s="419">
        <v>92210</v>
      </c>
      <c r="E70" s="69">
        <v>1100</v>
      </c>
      <c r="F70" s="69">
        <f t="shared" si="12"/>
        <v>11388.75</v>
      </c>
      <c r="G70" s="69">
        <v>2471.11</v>
      </c>
      <c r="H70" s="69">
        <f t="shared" si="11"/>
        <v>1049.6985999999999</v>
      </c>
      <c r="I70" s="69">
        <f t="shared" si="13"/>
        <v>106019.5586</v>
      </c>
      <c r="M70" s="225"/>
      <c r="N70" s="225"/>
      <c r="O70" s="225"/>
      <c r="P70" s="225"/>
    </row>
    <row r="71" spans="1:16" s="124" customFormat="1" ht="15.75" x14ac:dyDescent="0.25">
      <c r="A71" s="119" t="s">
        <v>131</v>
      </c>
      <c r="B71" s="120" t="s">
        <v>132</v>
      </c>
      <c r="C71" s="82" t="s">
        <v>133</v>
      </c>
      <c r="D71" s="419">
        <v>89058</v>
      </c>
      <c r="E71" s="69">
        <v>1100</v>
      </c>
      <c r="F71" s="69">
        <f t="shared" si="12"/>
        <v>10994.75</v>
      </c>
      <c r="G71" s="69">
        <v>2471.11</v>
      </c>
      <c r="H71" s="69">
        <f t="shared" si="11"/>
        <v>1014.2386</v>
      </c>
      <c r="I71" s="69">
        <f>D71-E71+F71+H71+G71</f>
        <v>102438.0986</v>
      </c>
      <c r="M71" s="225"/>
      <c r="N71" s="225"/>
      <c r="O71" s="225"/>
      <c r="P71" s="225"/>
    </row>
    <row r="72" spans="1:16" s="194" customFormat="1" x14ac:dyDescent="0.2">
      <c r="A72" s="119" t="s">
        <v>131</v>
      </c>
      <c r="B72" s="120" t="s">
        <v>134</v>
      </c>
      <c r="C72" s="82" t="s">
        <v>133</v>
      </c>
      <c r="D72" s="419">
        <v>90830</v>
      </c>
      <c r="E72" s="69">
        <v>1100</v>
      </c>
      <c r="F72" s="69">
        <f t="shared" si="12"/>
        <v>11216.25</v>
      </c>
      <c r="G72" s="69">
        <v>2471.11</v>
      </c>
      <c r="H72" s="69">
        <f t="shared" si="11"/>
        <v>1034.1736000000001</v>
      </c>
      <c r="I72" s="69">
        <f t="shared" si="13"/>
        <v>104451.5336</v>
      </c>
      <c r="M72" s="214"/>
      <c r="N72" s="214"/>
      <c r="O72" s="214"/>
      <c r="P72" s="214"/>
    </row>
    <row r="73" spans="1:16" s="221" customFormat="1" ht="15.75" x14ac:dyDescent="0.25">
      <c r="A73" s="119" t="s">
        <v>118</v>
      </c>
      <c r="B73" s="120" t="s">
        <v>119</v>
      </c>
      <c r="C73" s="82" t="s">
        <v>120</v>
      </c>
      <c r="D73" s="419"/>
      <c r="E73" s="69"/>
      <c r="F73" s="69"/>
      <c r="G73" s="69"/>
      <c r="H73" s="69"/>
      <c r="I73" s="69"/>
      <c r="J73" s="124"/>
      <c r="M73" s="223"/>
      <c r="N73" s="223"/>
      <c r="O73" s="223"/>
      <c r="P73" s="223"/>
    </row>
    <row r="74" spans="1:16" s="221" customFormat="1" ht="15.75" x14ac:dyDescent="0.25">
      <c r="A74" s="121" t="s">
        <v>118</v>
      </c>
      <c r="B74" s="122" t="s">
        <v>121</v>
      </c>
      <c r="C74" s="82" t="s">
        <v>122</v>
      </c>
      <c r="D74" s="419">
        <v>94505</v>
      </c>
      <c r="E74" s="69">
        <v>1100</v>
      </c>
      <c r="F74" s="69">
        <f t="shared" si="12"/>
        <v>11675.625</v>
      </c>
      <c r="G74" s="69">
        <v>2471.11</v>
      </c>
      <c r="H74" s="69">
        <f>(D74-E74+F74+G74)*0.01</f>
        <v>1075.5173500000001</v>
      </c>
      <c r="I74" s="69">
        <f>D74-E74+F74+H74+G74</f>
        <v>108627.25235</v>
      </c>
      <c r="J74" s="124"/>
      <c r="M74" s="223"/>
      <c r="N74" s="223"/>
      <c r="O74" s="223"/>
      <c r="P74" s="223"/>
    </row>
    <row r="75" spans="1:16" s="218" customFormat="1" ht="15.75" x14ac:dyDescent="0.25">
      <c r="A75" s="80" t="s">
        <v>62</v>
      </c>
      <c r="B75" s="81" t="s">
        <v>135</v>
      </c>
      <c r="C75" s="107"/>
      <c r="D75" s="69">
        <v>78039</v>
      </c>
      <c r="E75" s="69">
        <v>0</v>
      </c>
      <c r="F75" s="69">
        <f t="shared" si="12"/>
        <v>9754.875</v>
      </c>
      <c r="G75" s="69">
        <v>2471.11</v>
      </c>
      <c r="H75" s="69">
        <f>(D75-E75+F75+G75)*0.01</f>
        <v>902.64985000000001</v>
      </c>
      <c r="I75" s="69">
        <f t="shared" si="13"/>
        <v>91167.634850000002</v>
      </c>
      <c r="J75" s="221"/>
      <c r="M75" s="220"/>
      <c r="N75" s="220"/>
      <c r="O75" s="220"/>
      <c r="P75" s="220"/>
    </row>
    <row r="76" spans="1:16" s="218" customFormat="1" ht="15.75" x14ac:dyDescent="0.25">
      <c r="A76" s="80" t="s">
        <v>62</v>
      </c>
      <c r="B76" s="81" t="s">
        <v>136</v>
      </c>
      <c r="C76" s="107"/>
      <c r="D76" s="69">
        <v>85151</v>
      </c>
      <c r="E76" s="69">
        <v>0</v>
      </c>
      <c r="F76" s="69">
        <f t="shared" si="12"/>
        <v>10643.875</v>
      </c>
      <c r="G76" s="69">
        <v>2471.11</v>
      </c>
      <c r="H76" s="69">
        <f>(D76-E76+F76+G76)*0.01</f>
        <v>982.65985000000001</v>
      </c>
      <c r="I76" s="69">
        <f t="shared" si="13"/>
        <v>99248.644849999997</v>
      </c>
      <c r="M76" s="220"/>
      <c r="N76" s="220"/>
      <c r="O76" s="220"/>
      <c r="P76" s="220"/>
    </row>
    <row r="77" spans="1:16" s="218" customFormat="1" ht="16.5" thickBot="1" x14ac:dyDescent="0.3">
      <c r="A77" s="108" t="s">
        <v>62</v>
      </c>
      <c r="B77" s="109" t="s">
        <v>137</v>
      </c>
      <c r="C77" s="110"/>
      <c r="D77" s="69">
        <v>82534</v>
      </c>
      <c r="E77" s="69">
        <v>0</v>
      </c>
      <c r="F77" s="69">
        <f t="shared" si="12"/>
        <v>10316.75</v>
      </c>
      <c r="G77" s="69">
        <v>2471.11</v>
      </c>
      <c r="H77" s="69">
        <f>(D77-E77+F77+G77)*0.01</f>
        <v>953.21860000000004</v>
      </c>
      <c r="I77" s="69">
        <f t="shared" si="13"/>
        <v>96275.078599999993</v>
      </c>
      <c r="M77" s="220"/>
      <c r="N77" s="220"/>
      <c r="O77" s="220"/>
      <c r="P77" s="220"/>
    </row>
    <row r="78" spans="1:16" s="218" customFormat="1" ht="15.75" thickBot="1" x14ac:dyDescent="0.3">
      <c r="A78" s="201"/>
      <c r="B78" s="202"/>
      <c r="C78" s="203"/>
      <c r="D78" s="204"/>
      <c r="E78" s="204"/>
      <c r="F78" s="185"/>
      <c r="G78" s="185"/>
      <c r="H78" s="185"/>
      <c r="I78" s="185"/>
      <c r="M78" s="220"/>
      <c r="N78" s="220"/>
      <c r="O78" s="220"/>
      <c r="P78" s="220"/>
    </row>
    <row r="79" spans="1:16" s="218" customFormat="1" ht="15.75" thickBot="1" x14ac:dyDescent="0.3">
      <c r="A79" s="526" t="s">
        <v>138</v>
      </c>
      <c r="B79" s="527"/>
      <c r="C79" s="527"/>
      <c r="D79" s="527"/>
      <c r="E79" s="528"/>
      <c r="F79" s="195"/>
      <c r="G79" s="195"/>
      <c r="H79" s="195"/>
      <c r="I79" s="195"/>
      <c r="M79" s="220"/>
      <c r="N79" s="220"/>
      <c r="O79" s="220"/>
      <c r="P79" s="220"/>
    </row>
    <row r="80" spans="1:16" s="218" customFormat="1" ht="15.75" thickBot="1" x14ac:dyDescent="0.3">
      <c r="A80" s="526" t="s">
        <v>139</v>
      </c>
      <c r="B80" s="528"/>
      <c r="C80" s="124"/>
      <c r="D80" s="531" t="s">
        <v>140</v>
      </c>
      <c r="E80" s="532"/>
      <c r="F80" s="195"/>
      <c r="G80" s="195"/>
      <c r="H80" s="195"/>
      <c r="I80" s="195"/>
      <c r="M80" s="220"/>
      <c r="N80" s="220"/>
      <c r="O80" s="220"/>
      <c r="P80" s="220"/>
    </row>
    <row r="81" spans="1:16" s="218" customFormat="1" x14ac:dyDescent="0.25">
      <c r="A81" s="205" t="s">
        <v>141</v>
      </c>
      <c r="B81" s="206" t="s">
        <v>142</v>
      </c>
      <c r="C81" s="194"/>
      <c r="D81" s="207" t="s">
        <v>141</v>
      </c>
      <c r="E81" s="207" t="s">
        <v>142</v>
      </c>
      <c r="F81" s="195"/>
      <c r="G81" s="626" t="s">
        <v>275</v>
      </c>
      <c r="H81" s="626"/>
      <c r="I81" s="626"/>
      <c r="M81" s="220"/>
      <c r="N81" s="220"/>
      <c r="O81" s="220"/>
      <c r="P81" s="220"/>
    </row>
    <row r="82" spans="1:16" s="218" customFormat="1" x14ac:dyDescent="0.25">
      <c r="A82" s="208" t="s">
        <v>143</v>
      </c>
      <c r="B82" s="209">
        <v>300</v>
      </c>
      <c r="C82" s="194"/>
      <c r="D82" s="190" t="s">
        <v>144</v>
      </c>
      <c r="E82" s="210">
        <v>300</v>
      </c>
      <c r="F82" s="195"/>
      <c r="G82" s="626"/>
      <c r="H82" s="626"/>
      <c r="I82" s="195"/>
      <c r="M82" s="220"/>
      <c r="N82" s="220"/>
      <c r="O82" s="220"/>
      <c r="P82" s="220"/>
    </row>
    <row r="83" spans="1:16" s="218" customFormat="1" x14ac:dyDescent="0.25">
      <c r="A83" s="208" t="s">
        <v>145</v>
      </c>
      <c r="B83" s="209">
        <v>400</v>
      </c>
      <c r="C83" s="194"/>
      <c r="D83" s="190" t="s">
        <v>146</v>
      </c>
      <c r="E83" s="210">
        <v>400</v>
      </c>
      <c r="F83" s="195"/>
      <c r="G83" s="195"/>
      <c r="H83" s="195"/>
      <c r="I83" s="195"/>
      <c r="M83" s="220"/>
      <c r="N83" s="220"/>
      <c r="O83" s="220"/>
      <c r="P83" s="220"/>
    </row>
    <row r="84" spans="1:16" s="218" customFormat="1" x14ac:dyDescent="0.25">
      <c r="A84" s="208" t="s">
        <v>147</v>
      </c>
      <c r="B84" s="209">
        <v>500</v>
      </c>
      <c r="C84" s="194"/>
      <c r="D84" s="190" t="s">
        <v>148</v>
      </c>
      <c r="E84" s="210">
        <v>500</v>
      </c>
      <c r="F84" s="195"/>
      <c r="G84" s="195"/>
      <c r="H84" s="195"/>
      <c r="I84" s="195"/>
      <c r="M84" s="220"/>
      <c r="N84" s="220"/>
      <c r="O84" s="220"/>
      <c r="P84" s="220"/>
    </row>
    <row r="85" spans="1:16" s="218" customFormat="1" x14ac:dyDescent="0.25">
      <c r="A85" s="208" t="s">
        <v>149</v>
      </c>
      <c r="B85" s="209">
        <v>600</v>
      </c>
      <c r="C85" s="194"/>
      <c r="D85" s="190" t="s">
        <v>150</v>
      </c>
      <c r="E85" s="210">
        <v>600</v>
      </c>
      <c r="F85" s="195"/>
      <c r="G85" s="195"/>
      <c r="H85" s="195"/>
      <c r="I85" s="195"/>
    </row>
    <row r="86" spans="1:16" s="218" customFormat="1" x14ac:dyDescent="0.25">
      <c r="A86" s="208" t="s">
        <v>151</v>
      </c>
      <c r="B86" s="209">
        <v>700</v>
      </c>
      <c r="C86" s="194"/>
      <c r="D86" s="190" t="s">
        <v>152</v>
      </c>
      <c r="E86" s="210">
        <v>700</v>
      </c>
      <c r="F86" s="195"/>
      <c r="G86" s="195"/>
      <c r="H86" s="195"/>
      <c r="I86" s="195"/>
    </row>
    <row r="87" spans="1:16" s="218" customFormat="1" x14ac:dyDescent="0.25">
      <c r="A87" s="208" t="s">
        <v>153</v>
      </c>
      <c r="B87" s="209">
        <v>800</v>
      </c>
      <c r="C87" s="194"/>
      <c r="D87" s="190" t="s">
        <v>154</v>
      </c>
      <c r="E87" s="210">
        <v>750</v>
      </c>
      <c r="F87" s="195"/>
      <c r="G87" s="195"/>
      <c r="H87" s="195"/>
      <c r="I87" s="195"/>
    </row>
    <row r="88" spans="1:16" s="218" customFormat="1" x14ac:dyDescent="0.25">
      <c r="A88" s="211" t="s">
        <v>155</v>
      </c>
      <c r="B88" s="212">
        <v>900</v>
      </c>
      <c r="C88" s="194"/>
      <c r="D88" s="190" t="s">
        <v>156</v>
      </c>
      <c r="E88" s="210">
        <v>800</v>
      </c>
      <c r="F88" s="195"/>
      <c r="G88" s="195"/>
      <c r="H88" s="195"/>
      <c r="I88" s="195"/>
    </row>
    <row r="89" spans="1:16" s="218" customFormat="1" x14ac:dyDescent="0.25">
      <c r="A89" s="182" t="s">
        <v>225</v>
      </c>
      <c r="B89" s="213"/>
      <c r="C89" s="194"/>
      <c r="D89" s="214"/>
      <c r="E89" s="215"/>
      <c r="F89" s="195"/>
      <c r="G89" s="195"/>
      <c r="H89" s="195"/>
      <c r="I89" s="195"/>
    </row>
    <row r="90" spans="1:16" s="218" customFormat="1" x14ac:dyDescent="0.25">
      <c r="A90" s="226" t="s">
        <v>158</v>
      </c>
      <c r="B90" s="227"/>
      <c r="C90" s="228"/>
      <c r="D90" s="228"/>
      <c r="E90" s="228"/>
      <c r="F90" s="228"/>
      <c r="G90" s="228"/>
      <c r="H90" s="228"/>
      <c r="I90" s="228"/>
    </row>
    <row r="91" spans="1:16" s="218" customFormat="1" x14ac:dyDescent="0.25">
      <c r="A91" s="226" t="s">
        <v>159</v>
      </c>
      <c r="B91" s="227"/>
      <c r="C91" s="228"/>
      <c r="D91" s="228"/>
      <c r="E91" s="228"/>
      <c r="F91" s="228"/>
      <c r="G91" s="228"/>
      <c r="H91" s="228"/>
      <c r="I91" s="228"/>
    </row>
    <row r="92" spans="1:16" s="84" customFormat="1" x14ac:dyDescent="0.25">
      <c r="B92" s="176"/>
      <c r="C92" s="177"/>
      <c r="D92" s="177"/>
      <c r="E92" s="177"/>
      <c r="F92" s="177"/>
      <c r="G92" s="177"/>
      <c r="H92" s="177"/>
      <c r="I92" s="177"/>
    </row>
    <row r="93" spans="1:16" s="84" customFormat="1" x14ac:dyDescent="0.25">
      <c r="B93" s="176"/>
      <c r="C93" s="177"/>
      <c r="D93" s="177"/>
      <c r="E93" s="177"/>
      <c r="F93" s="177"/>
      <c r="G93" s="177"/>
      <c r="H93" s="177"/>
      <c r="I93" s="177"/>
    </row>
    <row r="94" spans="1:16" s="84" customFormat="1" x14ac:dyDescent="0.25">
      <c r="B94" s="176"/>
      <c r="C94" s="177"/>
      <c r="D94" s="177"/>
      <c r="E94" s="177"/>
      <c r="F94" s="177"/>
      <c r="G94" s="177"/>
      <c r="H94" s="177"/>
      <c r="I94" s="177"/>
    </row>
    <row r="95" spans="1:16" s="84" customFormat="1" x14ac:dyDescent="0.25">
      <c r="B95" s="176"/>
      <c r="C95" s="177"/>
      <c r="D95" s="177"/>
      <c r="E95" s="177"/>
      <c r="F95" s="177"/>
      <c r="G95" s="177"/>
      <c r="H95" s="177"/>
      <c r="I95" s="177"/>
    </row>
    <row r="96" spans="1:16" s="84" customFormat="1" x14ac:dyDescent="0.25">
      <c r="B96" s="176"/>
      <c r="C96" s="177"/>
      <c r="D96" s="177"/>
      <c r="E96" s="177"/>
      <c r="F96" s="177"/>
      <c r="G96" s="177"/>
      <c r="H96" s="177"/>
      <c r="I96" s="177"/>
    </row>
    <row r="97" spans="1:9" s="84" customFormat="1" x14ac:dyDescent="0.25">
      <c r="B97" s="176"/>
      <c r="C97" s="177"/>
      <c r="D97" s="177"/>
      <c r="E97" s="177"/>
      <c r="F97" s="177"/>
      <c r="G97" s="177"/>
      <c r="H97" s="177"/>
      <c r="I97" s="177"/>
    </row>
    <row r="98" spans="1:9" s="84" customFormat="1" x14ac:dyDescent="0.25">
      <c r="B98" s="176"/>
      <c r="C98" s="177"/>
      <c r="D98" s="177"/>
      <c r="E98" s="177"/>
      <c r="F98" s="177"/>
      <c r="G98" s="177"/>
      <c r="H98" s="177"/>
      <c r="I98" s="177"/>
    </row>
    <row r="99" spans="1:9" s="84" customFormat="1" x14ac:dyDescent="0.25">
      <c r="B99" s="176"/>
      <c r="C99" s="177"/>
      <c r="D99" s="177"/>
      <c r="E99" s="177"/>
      <c r="F99" s="177"/>
      <c r="G99" s="177"/>
      <c r="H99" s="177"/>
      <c r="I99" s="177"/>
    </row>
    <row r="100" spans="1:9" s="84" customFormat="1" x14ac:dyDescent="0.25">
      <c r="B100" s="176"/>
      <c r="C100" s="177"/>
      <c r="D100" s="177"/>
      <c r="E100" s="177"/>
      <c r="F100" s="177"/>
      <c r="G100" s="177"/>
      <c r="H100" s="177"/>
      <c r="I100" s="177"/>
    </row>
    <row r="101" spans="1:9" s="84" customFormat="1" x14ac:dyDescent="0.25">
      <c r="B101" s="176"/>
      <c r="C101" s="177"/>
      <c r="D101" s="177"/>
      <c r="E101" s="177"/>
      <c r="F101" s="177"/>
      <c r="G101" s="177"/>
      <c r="H101" s="177"/>
      <c r="I101" s="177"/>
    </row>
    <row r="102" spans="1:9" s="84" customFormat="1" x14ac:dyDescent="0.25">
      <c r="B102" s="176"/>
      <c r="C102" s="177"/>
      <c r="D102" s="177"/>
      <c r="E102" s="177"/>
      <c r="F102" s="177"/>
      <c r="G102" s="177"/>
      <c r="H102" s="177"/>
      <c r="I102" s="177"/>
    </row>
    <row r="103" spans="1:9" s="84" customFormat="1" x14ac:dyDescent="0.25">
      <c r="A103" s="280"/>
      <c r="B103" s="280"/>
      <c r="C103" s="281"/>
      <c r="D103" s="281"/>
      <c r="E103" s="281"/>
      <c r="F103" s="128"/>
      <c r="G103" s="128"/>
      <c r="H103" s="128"/>
      <c r="I103" s="128"/>
    </row>
  </sheetData>
  <mergeCells count="18">
    <mergeCell ref="A1:A4"/>
    <mergeCell ref="B1:H1"/>
    <mergeCell ref="I1:I4"/>
    <mergeCell ref="B2:H2"/>
    <mergeCell ref="B3:H3"/>
    <mergeCell ref="B4:H4"/>
    <mergeCell ref="G82:H82"/>
    <mergeCell ref="A5:H6"/>
    <mergeCell ref="A7:I7"/>
    <mergeCell ref="A8:B8"/>
    <mergeCell ref="A37:I37"/>
    <mergeCell ref="A38:B38"/>
    <mergeCell ref="A65:I65"/>
    <mergeCell ref="A66:B66"/>
    <mergeCell ref="A79:E79"/>
    <mergeCell ref="A80:B80"/>
    <mergeCell ref="D80:E80"/>
    <mergeCell ref="G81:I81"/>
  </mergeCells>
  <pageMargins left="0.5" right="0.25" top="0.31" bottom="0.23" header="0.3" footer="0.3"/>
  <pageSetup scale="5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04"/>
  <sheetViews>
    <sheetView workbookViewId="0">
      <selection activeCell="F80" sqref="F80"/>
    </sheetView>
  </sheetViews>
  <sheetFormatPr defaultColWidth="14.85546875" defaultRowHeight="15" x14ac:dyDescent="0.25"/>
  <cols>
    <col min="1" max="1" width="31.140625" customWidth="1"/>
    <col min="2" max="2" width="17.7109375" style="1" customWidth="1"/>
    <col min="3" max="8" width="17.7109375" style="2" customWidth="1"/>
    <col min="9" max="9" width="18.5703125" style="2" customWidth="1"/>
  </cols>
  <sheetData>
    <row r="1" spans="1:16" ht="46.5" customHeight="1" x14ac:dyDescent="0.6">
      <c r="A1" s="536"/>
      <c r="B1" s="578" t="s">
        <v>0</v>
      </c>
      <c r="C1" s="578"/>
      <c r="D1" s="578"/>
      <c r="E1" s="578"/>
      <c r="F1" s="578"/>
      <c r="G1" s="578"/>
      <c r="H1" s="578"/>
      <c r="I1" s="536"/>
    </row>
    <row r="2" spans="1:16" ht="15.75" x14ac:dyDescent="0.25">
      <c r="A2" s="536"/>
      <c r="B2" s="581" t="s">
        <v>230</v>
      </c>
      <c r="C2" s="581"/>
      <c r="D2" s="581"/>
      <c r="E2" s="581"/>
      <c r="F2" s="581"/>
      <c r="G2" s="581"/>
      <c r="H2" s="581"/>
      <c r="I2" s="536"/>
    </row>
    <row r="3" spans="1:16" x14ac:dyDescent="0.25">
      <c r="A3" s="536"/>
      <c r="B3" s="618" t="s">
        <v>259</v>
      </c>
      <c r="C3" s="618"/>
      <c r="D3" s="618"/>
      <c r="E3" s="618"/>
      <c r="F3" s="618"/>
      <c r="G3" s="618"/>
      <c r="H3" s="618"/>
      <c r="I3" s="536"/>
    </row>
    <row r="4" spans="1:16" ht="15.75" x14ac:dyDescent="0.25">
      <c r="A4" s="536"/>
      <c r="B4" s="581" t="s">
        <v>232</v>
      </c>
      <c r="C4" s="581"/>
      <c r="D4" s="581"/>
      <c r="E4" s="581"/>
      <c r="F4" s="581"/>
      <c r="G4" s="581"/>
      <c r="H4" s="581"/>
      <c r="I4" s="536"/>
    </row>
    <row r="5" spans="1:16" ht="15.75" thickBot="1" x14ac:dyDescent="0.3"/>
    <row r="6" spans="1:16" x14ac:dyDescent="0.25">
      <c r="A6" s="561" t="s">
        <v>160</v>
      </c>
      <c r="B6" s="582"/>
      <c r="C6" s="582"/>
      <c r="D6" s="582"/>
      <c r="E6" s="582"/>
      <c r="F6" s="582"/>
      <c r="G6" s="582"/>
      <c r="H6" s="583"/>
      <c r="I6" s="14" t="s">
        <v>179</v>
      </c>
    </row>
    <row r="7" spans="1:16" ht="15.75" thickBot="1" x14ac:dyDescent="0.3">
      <c r="A7" s="563"/>
      <c r="B7" s="564"/>
      <c r="C7" s="564"/>
      <c r="D7" s="564"/>
      <c r="E7" s="564"/>
      <c r="F7" s="564"/>
      <c r="G7" s="564"/>
      <c r="H7" s="584"/>
      <c r="I7" s="4">
        <v>42887</v>
      </c>
    </row>
    <row r="8" spans="1:16" ht="21" thickBot="1" x14ac:dyDescent="0.35">
      <c r="A8" s="565" t="s">
        <v>6</v>
      </c>
      <c r="B8" s="566"/>
      <c r="C8" s="566"/>
      <c r="D8" s="566"/>
      <c r="E8" s="566"/>
      <c r="F8" s="566"/>
      <c r="G8" s="566"/>
      <c r="H8" s="566"/>
      <c r="I8" s="614"/>
    </row>
    <row r="9" spans="1:16" s="7" customFormat="1" ht="15.75" x14ac:dyDescent="0.25">
      <c r="A9" s="606" t="s">
        <v>7</v>
      </c>
      <c r="B9" s="606"/>
      <c r="C9" s="477" t="s">
        <v>8</v>
      </c>
      <c r="D9" s="477" t="s">
        <v>9</v>
      </c>
      <c r="E9" s="477" t="s">
        <v>10</v>
      </c>
      <c r="F9" s="477" t="s">
        <v>11</v>
      </c>
      <c r="G9" s="477" t="s">
        <v>12</v>
      </c>
      <c r="H9" s="501" t="s">
        <v>269</v>
      </c>
      <c r="I9" s="477" t="s">
        <v>13</v>
      </c>
    </row>
    <row r="10" spans="1:16" s="218" customFormat="1" ht="15.75" x14ac:dyDescent="0.25">
      <c r="A10" s="80" t="s">
        <v>14</v>
      </c>
      <c r="B10" s="81" t="s">
        <v>15</v>
      </c>
      <c r="C10" s="82" t="s">
        <v>16</v>
      </c>
      <c r="D10" s="69">
        <v>76731</v>
      </c>
      <c r="E10" s="69">
        <v>1100</v>
      </c>
      <c r="F10" s="69">
        <f t="shared" ref="F10:F16" si="0">(D10-E10)*0.125</f>
        <v>9453.875</v>
      </c>
      <c r="G10" s="69">
        <v>4840</v>
      </c>
      <c r="H10" s="69">
        <f t="shared" ref="H10:H11" si="1">(D10-E10+F10+G10)*0.005</f>
        <v>449.62437499999999</v>
      </c>
      <c r="I10" s="69">
        <f t="shared" ref="I10:I36" si="2">D10-E10+F10+H10+G10</f>
        <v>90374.499374999999</v>
      </c>
    </row>
    <row r="11" spans="1:16" s="218" customFormat="1" ht="15.75" x14ac:dyDescent="0.25">
      <c r="A11" s="80" t="s">
        <v>14</v>
      </c>
      <c r="B11" s="81" t="s">
        <v>23</v>
      </c>
      <c r="C11" s="82" t="s">
        <v>24</v>
      </c>
      <c r="D11" s="69">
        <v>76731</v>
      </c>
      <c r="E11" s="69">
        <v>1100</v>
      </c>
      <c r="F11" s="69">
        <f t="shared" si="0"/>
        <v>9453.875</v>
      </c>
      <c r="G11" s="69">
        <v>4840</v>
      </c>
      <c r="H11" s="69">
        <f t="shared" si="1"/>
        <v>449.62437499999999</v>
      </c>
      <c r="I11" s="69">
        <f t="shared" si="2"/>
        <v>90374.499374999999</v>
      </c>
    </row>
    <row r="12" spans="1:16" s="218" customFormat="1" ht="15.75" x14ac:dyDescent="0.25">
      <c r="A12" s="80" t="s">
        <v>14</v>
      </c>
      <c r="B12" s="81" t="s">
        <v>19</v>
      </c>
      <c r="C12" s="82" t="s">
        <v>20</v>
      </c>
      <c r="D12" s="69"/>
      <c r="E12" s="69"/>
      <c r="F12" s="69"/>
      <c r="G12" s="69"/>
      <c r="H12" s="69"/>
      <c r="I12" s="69"/>
      <c r="M12" s="219"/>
      <c r="N12" s="220"/>
      <c r="O12" s="220"/>
      <c r="P12" s="220"/>
    </row>
    <row r="13" spans="1:16" s="218" customFormat="1" ht="15.75" x14ac:dyDescent="0.25">
      <c r="A13" s="80" t="s">
        <v>14</v>
      </c>
      <c r="B13" s="81" t="s">
        <v>21</v>
      </c>
      <c r="C13" s="82" t="s">
        <v>22</v>
      </c>
      <c r="D13" s="69"/>
      <c r="E13" s="69"/>
      <c r="F13" s="69"/>
      <c r="G13" s="69"/>
      <c r="H13" s="69"/>
      <c r="I13" s="69"/>
      <c r="M13" s="219"/>
      <c r="N13" s="220"/>
      <c r="O13" s="220"/>
      <c r="P13" s="220"/>
    </row>
    <row r="14" spans="1:16" s="218" customFormat="1" ht="15.75" x14ac:dyDescent="0.25">
      <c r="A14" s="80" t="s">
        <v>14</v>
      </c>
      <c r="B14" s="81" t="s">
        <v>17</v>
      </c>
      <c r="C14" s="82" t="s">
        <v>18</v>
      </c>
      <c r="D14" s="69">
        <v>77473</v>
      </c>
      <c r="E14" s="69">
        <v>1100</v>
      </c>
      <c r="F14" s="69">
        <f t="shared" si="0"/>
        <v>9546.625</v>
      </c>
      <c r="G14" s="69">
        <v>4840</v>
      </c>
      <c r="H14" s="69">
        <f>(D14-E14+F14+G14)*0.01</f>
        <v>907.59625000000005</v>
      </c>
      <c r="I14" s="69">
        <f t="shared" si="2"/>
        <v>91667.221250000002</v>
      </c>
      <c r="M14" s="219"/>
      <c r="N14" s="220"/>
      <c r="O14" s="220"/>
      <c r="P14" s="220"/>
    </row>
    <row r="15" spans="1:16" s="218" customFormat="1" ht="15.75" x14ac:dyDescent="0.25">
      <c r="A15" s="80" t="s">
        <v>14</v>
      </c>
      <c r="B15" s="81" t="s">
        <v>251</v>
      </c>
      <c r="C15" s="82" t="s">
        <v>252</v>
      </c>
      <c r="D15" s="69"/>
      <c r="E15" s="69"/>
      <c r="F15" s="69"/>
      <c r="G15" s="69"/>
      <c r="H15" s="69"/>
      <c r="I15" s="69"/>
      <c r="M15" s="219"/>
      <c r="N15" s="220"/>
      <c r="O15" s="220"/>
      <c r="P15" s="220"/>
    </row>
    <row r="16" spans="1:16" s="221" customFormat="1" ht="15.75" x14ac:dyDescent="0.25">
      <c r="A16" s="80" t="s">
        <v>25</v>
      </c>
      <c r="B16" s="81" t="s">
        <v>26</v>
      </c>
      <c r="C16" s="82" t="s">
        <v>22</v>
      </c>
      <c r="D16" s="69">
        <v>78761</v>
      </c>
      <c r="E16" s="69">
        <v>1100</v>
      </c>
      <c r="F16" s="69">
        <f t="shared" si="0"/>
        <v>9707.625</v>
      </c>
      <c r="G16" s="69">
        <v>4840</v>
      </c>
      <c r="H16" s="69">
        <f>(D16-E16+F16+G16)*0.01</f>
        <v>922.08625000000006</v>
      </c>
      <c r="I16" s="69">
        <f t="shared" si="2"/>
        <v>93130.711249999993</v>
      </c>
      <c r="M16" s="222"/>
      <c r="N16" s="223"/>
      <c r="O16" s="223"/>
      <c r="P16" s="223"/>
    </row>
    <row r="17" spans="1:16" s="218" customFormat="1" ht="15.75" x14ac:dyDescent="0.25">
      <c r="A17" s="80" t="s">
        <v>31</v>
      </c>
      <c r="B17" s="81" t="s">
        <v>32</v>
      </c>
      <c r="C17" s="82" t="s">
        <v>33</v>
      </c>
      <c r="D17" s="69"/>
      <c r="E17" s="69"/>
      <c r="F17" s="69"/>
      <c r="G17" s="69"/>
      <c r="H17" s="69"/>
      <c r="I17" s="69"/>
      <c r="M17" s="220"/>
      <c r="N17" s="220"/>
      <c r="O17" s="220"/>
      <c r="P17" s="220"/>
    </row>
    <row r="18" spans="1:16" s="218" customFormat="1" ht="15.75" x14ac:dyDescent="0.25">
      <c r="A18" s="80" t="s">
        <v>34</v>
      </c>
      <c r="B18" s="81" t="s">
        <v>35</v>
      </c>
      <c r="C18" s="82" t="s">
        <v>36</v>
      </c>
      <c r="D18" s="69"/>
      <c r="E18" s="69"/>
      <c r="F18" s="69"/>
      <c r="G18" s="69"/>
      <c r="H18" s="69"/>
      <c r="I18" s="69"/>
      <c r="M18" s="220"/>
      <c r="N18" s="220"/>
      <c r="O18" s="220"/>
      <c r="P18" s="220"/>
    </row>
    <row r="19" spans="1:16" s="218" customFormat="1" ht="15.75" x14ac:dyDescent="0.25">
      <c r="A19" s="80" t="s">
        <v>34</v>
      </c>
      <c r="B19" s="81" t="s">
        <v>37</v>
      </c>
      <c r="C19" s="82" t="s">
        <v>38</v>
      </c>
      <c r="D19" s="69"/>
      <c r="E19" s="69"/>
      <c r="F19" s="69"/>
      <c r="G19" s="69"/>
      <c r="H19" s="69"/>
      <c r="I19" s="69"/>
      <c r="M19" s="220"/>
      <c r="N19" s="220"/>
      <c r="O19" s="220"/>
      <c r="P19" s="220"/>
    </row>
    <row r="20" spans="1:16" s="218" customFormat="1" ht="15.75" x14ac:dyDescent="0.25">
      <c r="A20" s="80" t="s">
        <v>27</v>
      </c>
      <c r="B20" s="81" t="s">
        <v>28</v>
      </c>
      <c r="C20" s="82" t="s">
        <v>18</v>
      </c>
      <c r="D20" s="69">
        <v>80785</v>
      </c>
      <c r="E20" s="69">
        <v>1100</v>
      </c>
      <c r="F20" s="69">
        <f t="shared" ref="F20:F33" si="3">(D20-E20)*0.125</f>
        <v>9960.625</v>
      </c>
      <c r="G20" s="69">
        <v>4840</v>
      </c>
      <c r="H20" s="69">
        <f>(D20-E20+F20+G20)*0.01</f>
        <v>944.85625000000005</v>
      </c>
      <c r="I20" s="69">
        <f t="shared" si="2"/>
        <v>95430.481249999997</v>
      </c>
      <c r="M20" s="220"/>
      <c r="N20" s="220"/>
      <c r="O20" s="220"/>
      <c r="P20" s="220"/>
    </row>
    <row r="21" spans="1:16" s="218" customFormat="1" ht="15.75" x14ac:dyDescent="0.25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  <c r="M21" s="220"/>
      <c r="N21" s="220"/>
      <c r="O21" s="220"/>
      <c r="P21" s="220"/>
    </row>
    <row r="22" spans="1:16" s="218" customFormat="1" ht="15.75" x14ac:dyDescent="0.25">
      <c r="A22" s="92" t="s">
        <v>58</v>
      </c>
      <c r="B22" s="81" t="s">
        <v>59</v>
      </c>
      <c r="C22" s="82" t="s">
        <v>18</v>
      </c>
      <c r="D22" s="69">
        <v>88580</v>
      </c>
      <c r="E22" s="69">
        <v>1100</v>
      </c>
      <c r="F22" s="69">
        <f t="shared" si="3"/>
        <v>10935</v>
      </c>
      <c r="G22" s="69">
        <v>4840</v>
      </c>
      <c r="H22" s="69">
        <f t="shared" ref="H22:H36" si="4">(D22-E22+F22+G22)*0.01</f>
        <v>1032.55</v>
      </c>
      <c r="I22" s="69">
        <f t="shared" si="2"/>
        <v>104287.55</v>
      </c>
      <c r="M22" s="219"/>
      <c r="N22" s="220"/>
      <c r="O22" s="220"/>
      <c r="P22" s="220"/>
    </row>
    <row r="23" spans="1:16" s="218" customFormat="1" ht="15.75" x14ac:dyDescent="0.25">
      <c r="A23" s="92" t="s">
        <v>39</v>
      </c>
      <c r="B23" s="81" t="s">
        <v>40</v>
      </c>
      <c r="C23" s="82" t="s">
        <v>22</v>
      </c>
      <c r="D23" s="69">
        <v>82881</v>
      </c>
      <c r="E23" s="69">
        <v>1100</v>
      </c>
      <c r="F23" s="69">
        <f t="shared" si="3"/>
        <v>10222.625</v>
      </c>
      <c r="G23" s="69">
        <v>4840</v>
      </c>
      <c r="H23" s="69">
        <f t="shared" si="4"/>
        <v>968.43624999999997</v>
      </c>
      <c r="I23" s="69">
        <f t="shared" si="2"/>
        <v>97812.061249999999</v>
      </c>
      <c r="M23" s="219"/>
      <c r="N23" s="220"/>
      <c r="O23" s="220"/>
      <c r="P23" s="220"/>
    </row>
    <row r="24" spans="1:16" s="218" customFormat="1" ht="15.75" x14ac:dyDescent="0.25">
      <c r="A24" s="92" t="s">
        <v>39</v>
      </c>
      <c r="B24" s="81" t="s">
        <v>41</v>
      </c>
      <c r="C24" s="82" t="s">
        <v>42</v>
      </c>
      <c r="D24" s="69">
        <v>86286</v>
      </c>
      <c r="E24" s="69">
        <v>1100</v>
      </c>
      <c r="F24" s="69">
        <f t="shared" si="3"/>
        <v>10648.25</v>
      </c>
      <c r="G24" s="69">
        <v>4840</v>
      </c>
      <c r="H24" s="69">
        <f t="shared" si="4"/>
        <v>1006.7425000000001</v>
      </c>
      <c r="I24" s="69">
        <f t="shared" si="2"/>
        <v>101680.99249999999</v>
      </c>
      <c r="M24" s="219"/>
      <c r="N24" s="220"/>
      <c r="O24" s="220"/>
      <c r="P24" s="220"/>
    </row>
    <row r="25" spans="1:16" s="218" customFormat="1" ht="15.75" x14ac:dyDescent="0.25">
      <c r="A25" s="92" t="s">
        <v>58</v>
      </c>
      <c r="B25" s="81" t="s">
        <v>60</v>
      </c>
      <c r="C25" s="82" t="s">
        <v>61</v>
      </c>
      <c r="D25" s="69">
        <v>87875</v>
      </c>
      <c r="E25" s="69">
        <v>1100</v>
      </c>
      <c r="F25" s="69">
        <f t="shared" ref="F25" si="5">(D25-E25)*0.125</f>
        <v>10846.875</v>
      </c>
      <c r="G25" s="69">
        <v>4840</v>
      </c>
      <c r="H25" s="69">
        <f t="shared" si="4"/>
        <v>1024.6187500000001</v>
      </c>
      <c r="I25" s="69">
        <f t="shared" ref="I25" si="6">D25-E25+F25+H25+G25</f>
        <v>103486.49374999999</v>
      </c>
      <c r="M25" s="219"/>
      <c r="N25" s="220"/>
      <c r="O25" s="220"/>
      <c r="P25" s="220"/>
    </row>
    <row r="26" spans="1:16" s="218" customFormat="1" ht="15.75" x14ac:dyDescent="0.25">
      <c r="A26" s="92" t="s">
        <v>39</v>
      </c>
      <c r="B26" s="81" t="s">
        <v>43</v>
      </c>
      <c r="C26" s="82" t="s">
        <v>44</v>
      </c>
      <c r="D26" s="69">
        <v>82794</v>
      </c>
      <c r="E26" s="69">
        <v>1100</v>
      </c>
      <c r="F26" s="69">
        <f t="shared" si="3"/>
        <v>10211.75</v>
      </c>
      <c r="G26" s="69">
        <v>4840</v>
      </c>
      <c r="H26" s="69">
        <f t="shared" si="4"/>
        <v>967.45749999999998</v>
      </c>
      <c r="I26" s="69">
        <f t="shared" si="2"/>
        <v>97713.207500000004</v>
      </c>
      <c r="M26" s="219"/>
      <c r="N26" s="220"/>
      <c r="O26" s="220"/>
      <c r="P26" s="220"/>
    </row>
    <row r="27" spans="1:16" s="218" customFormat="1" ht="15.75" x14ac:dyDescent="0.25">
      <c r="A27" s="92" t="s">
        <v>39</v>
      </c>
      <c r="B27" s="81" t="s">
        <v>45</v>
      </c>
      <c r="C27" s="82" t="s">
        <v>44</v>
      </c>
      <c r="D27" s="69">
        <v>82870</v>
      </c>
      <c r="E27" s="69">
        <v>1100</v>
      </c>
      <c r="F27" s="69">
        <f t="shared" si="3"/>
        <v>10221.25</v>
      </c>
      <c r="G27" s="69">
        <v>4840</v>
      </c>
      <c r="H27" s="69">
        <f t="shared" si="4"/>
        <v>968.3125</v>
      </c>
      <c r="I27" s="69">
        <f t="shared" si="2"/>
        <v>97799.5625</v>
      </c>
      <c r="M27" s="219"/>
      <c r="N27" s="220"/>
      <c r="O27" s="220"/>
      <c r="P27" s="220"/>
    </row>
    <row r="28" spans="1:16" s="218" customFormat="1" ht="15.75" x14ac:dyDescent="0.25">
      <c r="A28" s="92" t="s">
        <v>39</v>
      </c>
      <c r="B28" s="81" t="s">
        <v>46</v>
      </c>
      <c r="C28" s="82" t="s">
        <v>222</v>
      </c>
      <c r="D28" s="69">
        <v>84663</v>
      </c>
      <c r="E28" s="69">
        <v>1100</v>
      </c>
      <c r="F28" s="69">
        <f>(D28-E28)*0.125</f>
        <v>10445.375</v>
      </c>
      <c r="G28" s="69">
        <v>4840</v>
      </c>
      <c r="H28" s="69">
        <f t="shared" si="4"/>
        <v>988.48374999999999</v>
      </c>
      <c r="I28" s="69">
        <f t="shared" si="2"/>
        <v>99836.858749999999</v>
      </c>
      <c r="M28" s="219"/>
      <c r="N28" s="220"/>
      <c r="O28" s="220"/>
      <c r="P28" s="220"/>
    </row>
    <row r="29" spans="1:16" s="218" customFormat="1" ht="15.75" x14ac:dyDescent="0.25">
      <c r="A29" s="92" t="s">
        <v>39</v>
      </c>
      <c r="B29" s="81" t="s">
        <v>48</v>
      </c>
      <c r="C29" s="82" t="s">
        <v>222</v>
      </c>
      <c r="D29" s="69">
        <v>83356</v>
      </c>
      <c r="E29" s="69">
        <v>1100</v>
      </c>
      <c r="F29" s="69">
        <f>(D29-E29)*0.125</f>
        <v>10282</v>
      </c>
      <c r="G29" s="69">
        <v>4840</v>
      </c>
      <c r="H29" s="69">
        <f t="shared" si="4"/>
        <v>973.78</v>
      </c>
      <c r="I29" s="69">
        <f t="shared" si="2"/>
        <v>98351.78</v>
      </c>
      <c r="M29" s="219"/>
      <c r="N29" s="220"/>
      <c r="O29" s="220"/>
      <c r="P29" s="220"/>
    </row>
    <row r="30" spans="1:16" s="218" customFormat="1" ht="15.75" x14ac:dyDescent="0.25">
      <c r="A30" s="92" t="s">
        <v>39</v>
      </c>
      <c r="B30" s="81" t="s">
        <v>49</v>
      </c>
      <c r="C30" s="82" t="s">
        <v>50</v>
      </c>
      <c r="D30" s="69">
        <v>84355</v>
      </c>
      <c r="E30" s="69">
        <v>1100</v>
      </c>
      <c r="F30" s="69">
        <f>(D30-E30)*0.125</f>
        <v>10406.875</v>
      </c>
      <c r="G30" s="69">
        <v>4840</v>
      </c>
      <c r="H30" s="69">
        <f t="shared" si="4"/>
        <v>985.01875000000007</v>
      </c>
      <c r="I30" s="69">
        <f t="shared" si="2"/>
        <v>99486.893750000003</v>
      </c>
      <c r="M30" s="219"/>
      <c r="N30" s="220"/>
      <c r="O30" s="220"/>
      <c r="P30" s="220"/>
    </row>
    <row r="31" spans="1:16" s="218" customFormat="1" ht="15.75" x14ac:dyDescent="0.25">
      <c r="A31" s="92" t="s">
        <v>39</v>
      </c>
      <c r="B31" s="81" t="s">
        <v>51</v>
      </c>
      <c r="C31" s="82" t="s">
        <v>52</v>
      </c>
      <c r="D31" s="69">
        <v>83365</v>
      </c>
      <c r="E31" s="69">
        <v>1100</v>
      </c>
      <c r="F31" s="69">
        <f>(D31-E31)*0.125</f>
        <v>10283.125</v>
      </c>
      <c r="G31" s="69">
        <v>4840</v>
      </c>
      <c r="H31" s="69">
        <f t="shared" si="4"/>
        <v>973.88125000000002</v>
      </c>
      <c r="I31" s="69">
        <f t="shared" si="2"/>
        <v>98362.006250000006</v>
      </c>
      <c r="M31" s="219"/>
      <c r="N31" s="220"/>
      <c r="O31" s="220"/>
      <c r="P31" s="220"/>
    </row>
    <row r="32" spans="1:16" s="218" customFormat="1" ht="15.75" x14ac:dyDescent="0.25">
      <c r="A32" s="92" t="s">
        <v>39</v>
      </c>
      <c r="B32" s="81" t="s">
        <v>53</v>
      </c>
      <c r="C32" s="82" t="s">
        <v>42</v>
      </c>
      <c r="D32" s="69">
        <v>83156</v>
      </c>
      <c r="E32" s="69">
        <v>1100</v>
      </c>
      <c r="F32" s="69">
        <f>(D32-E32)*0.125</f>
        <v>10257</v>
      </c>
      <c r="G32" s="69">
        <v>4840</v>
      </c>
      <c r="H32" s="69">
        <f t="shared" si="4"/>
        <v>971.53</v>
      </c>
      <c r="I32" s="69">
        <f t="shared" ref="I32" si="7">D32-E32+F32+H32+G32</f>
        <v>98124.53</v>
      </c>
      <c r="M32" s="219"/>
      <c r="N32" s="220"/>
      <c r="O32" s="220"/>
      <c r="P32" s="220"/>
    </row>
    <row r="33" spans="1:237" s="221" customFormat="1" ht="15.75" x14ac:dyDescent="0.25">
      <c r="A33" s="92" t="s">
        <v>39</v>
      </c>
      <c r="B33" s="81" t="s">
        <v>54</v>
      </c>
      <c r="C33" s="82" t="s">
        <v>55</v>
      </c>
      <c r="D33" s="69">
        <v>84366</v>
      </c>
      <c r="E33" s="69">
        <v>1100</v>
      </c>
      <c r="F33" s="69">
        <f t="shared" si="3"/>
        <v>10408.25</v>
      </c>
      <c r="G33" s="69">
        <v>4840</v>
      </c>
      <c r="H33" s="69">
        <f t="shared" si="4"/>
        <v>985.14250000000004</v>
      </c>
      <c r="I33" s="69">
        <f t="shared" si="2"/>
        <v>99499.392500000002</v>
      </c>
      <c r="M33" s="222"/>
      <c r="N33" s="223"/>
      <c r="O33" s="223"/>
      <c r="P33" s="223"/>
    </row>
    <row r="34" spans="1:237" s="218" customFormat="1" ht="15.75" x14ac:dyDescent="0.25">
      <c r="A34" s="92" t="s">
        <v>39</v>
      </c>
      <c r="B34" s="81" t="s">
        <v>56</v>
      </c>
      <c r="C34" s="82" t="s">
        <v>57</v>
      </c>
      <c r="D34" s="69">
        <v>84366</v>
      </c>
      <c r="E34" s="69">
        <v>1100</v>
      </c>
      <c r="F34" s="69">
        <f t="shared" ref="F34" si="8">(D34-E34)*0.125</f>
        <v>10408.25</v>
      </c>
      <c r="G34" s="69">
        <v>4840</v>
      </c>
      <c r="H34" s="69">
        <f t="shared" si="4"/>
        <v>985.14250000000004</v>
      </c>
      <c r="I34" s="69">
        <f t="shared" ref="I34" si="9">D34-E34+F34+H34+G34</f>
        <v>99499.392500000002</v>
      </c>
      <c r="M34" s="219"/>
      <c r="N34" s="220"/>
      <c r="O34" s="220"/>
      <c r="P34" s="220"/>
    </row>
    <row r="35" spans="1:237" s="218" customFormat="1" ht="15.75" x14ac:dyDescent="0.25">
      <c r="A35" s="80" t="s">
        <v>62</v>
      </c>
      <c r="B35" s="81" t="s">
        <v>63</v>
      </c>
      <c r="C35" s="82"/>
      <c r="D35" s="69">
        <v>70860</v>
      </c>
      <c r="E35" s="69">
        <v>0</v>
      </c>
      <c r="F35" s="69">
        <f>(D35-E35)*0.125</f>
        <v>8857.5</v>
      </c>
      <c r="G35" s="69">
        <v>4840</v>
      </c>
      <c r="H35" s="69">
        <f t="shared" si="4"/>
        <v>845.57500000000005</v>
      </c>
      <c r="I35" s="69">
        <f t="shared" si="2"/>
        <v>85403.074999999997</v>
      </c>
      <c r="M35" s="220"/>
      <c r="N35" s="220"/>
      <c r="O35" s="220"/>
      <c r="P35" s="220"/>
    </row>
    <row r="36" spans="1:237" s="218" customFormat="1" ht="15.75" x14ac:dyDescent="0.25">
      <c r="A36" s="80" t="s">
        <v>62</v>
      </c>
      <c r="B36" s="81" t="s">
        <v>64</v>
      </c>
      <c r="C36" s="82"/>
      <c r="D36" s="69">
        <v>70860</v>
      </c>
      <c r="E36" s="69">
        <v>0</v>
      </c>
      <c r="F36" s="69">
        <f>(D36-E36)*0.125</f>
        <v>8857.5</v>
      </c>
      <c r="G36" s="69">
        <v>4840</v>
      </c>
      <c r="H36" s="69">
        <f t="shared" si="4"/>
        <v>845.57500000000005</v>
      </c>
      <c r="I36" s="69">
        <f t="shared" si="2"/>
        <v>85403.074999999997</v>
      </c>
      <c r="M36" s="220"/>
      <c r="N36" s="220"/>
      <c r="O36" s="220"/>
      <c r="P36" s="220"/>
    </row>
    <row r="37" spans="1:237" s="220" customFormat="1" ht="16.5" thickBot="1" x14ac:dyDescent="0.3">
      <c r="A37" s="150"/>
      <c r="B37" s="114"/>
      <c r="C37" s="151"/>
      <c r="D37" s="116"/>
      <c r="E37" s="116"/>
      <c r="F37" s="116"/>
      <c r="G37" s="69"/>
      <c r="H37" s="116"/>
      <c r="I37" s="116"/>
      <c r="IC37" s="218"/>
    </row>
    <row r="38" spans="1:237" s="218" customFormat="1" ht="15.75" x14ac:dyDescent="0.25">
      <c r="A38" s="588" t="s">
        <v>65</v>
      </c>
      <c r="B38" s="589"/>
      <c r="C38" s="589"/>
      <c r="D38" s="589"/>
      <c r="E38" s="589"/>
      <c r="F38" s="589"/>
      <c r="G38" s="589"/>
      <c r="H38" s="589"/>
      <c r="I38" s="590"/>
      <c r="M38" s="220"/>
      <c r="N38" s="220"/>
      <c r="O38" s="220"/>
      <c r="P38" s="220"/>
    </row>
    <row r="39" spans="1:237" s="224" customFormat="1" ht="15.75" x14ac:dyDescent="0.25">
      <c r="A39" s="591" t="s">
        <v>7</v>
      </c>
      <c r="B39" s="591"/>
      <c r="C39" s="475" t="s">
        <v>8</v>
      </c>
      <c r="D39" s="475" t="s">
        <v>9</v>
      </c>
      <c r="E39" s="475" t="s">
        <v>10</v>
      </c>
      <c r="F39" s="475" t="s">
        <v>11</v>
      </c>
      <c r="G39" s="475" t="s">
        <v>12</v>
      </c>
      <c r="H39" s="501" t="s">
        <v>269</v>
      </c>
      <c r="I39" s="475" t="s">
        <v>13</v>
      </c>
      <c r="M39" s="182"/>
      <c r="N39" s="182"/>
      <c r="O39" s="182"/>
      <c r="P39" s="182"/>
    </row>
    <row r="40" spans="1:237" s="124" customFormat="1" ht="15.75" x14ac:dyDescent="0.25">
      <c r="A40" s="80" t="s">
        <v>25</v>
      </c>
      <c r="B40" s="81" t="s">
        <v>66</v>
      </c>
      <c r="C40" s="103" t="s">
        <v>67</v>
      </c>
      <c r="D40" s="69"/>
      <c r="E40" s="69"/>
      <c r="F40" s="69"/>
      <c r="G40" s="69"/>
      <c r="H40" s="69"/>
      <c r="I40" s="69"/>
      <c r="M40" s="225"/>
      <c r="N40" s="225"/>
      <c r="O40" s="225"/>
      <c r="P40" s="225"/>
    </row>
    <row r="41" spans="1:237" s="124" customFormat="1" ht="15.75" x14ac:dyDescent="0.25">
      <c r="A41" s="80" t="s">
        <v>68</v>
      </c>
      <c r="B41" s="81" t="s">
        <v>69</v>
      </c>
      <c r="C41" s="103" t="s">
        <v>70</v>
      </c>
      <c r="D41" s="69"/>
      <c r="E41" s="69"/>
      <c r="F41" s="69"/>
      <c r="G41" s="69"/>
      <c r="H41" s="69"/>
      <c r="I41" s="69"/>
      <c r="M41" s="225"/>
      <c r="N41" s="225"/>
      <c r="O41" s="225"/>
      <c r="P41" s="225"/>
    </row>
    <row r="42" spans="1:237" s="124" customFormat="1" ht="15.75" x14ac:dyDescent="0.25">
      <c r="A42" s="80" t="s">
        <v>71</v>
      </c>
      <c r="B42" s="105" t="s">
        <v>72</v>
      </c>
      <c r="C42" s="103" t="s">
        <v>73</v>
      </c>
      <c r="D42" s="69"/>
      <c r="E42" s="69"/>
      <c r="F42" s="69"/>
      <c r="G42" s="69"/>
      <c r="H42" s="69"/>
      <c r="I42" s="69"/>
      <c r="M42" s="225"/>
      <c r="N42" s="225"/>
      <c r="O42" s="225"/>
      <c r="P42" s="225"/>
    </row>
    <row r="43" spans="1:237" s="218" customFormat="1" ht="15.75" x14ac:dyDescent="0.25">
      <c r="A43" s="80" t="s">
        <v>74</v>
      </c>
      <c r="B43" s="81" t="s">
        <v>75</v>
      </c>
      <c r="C43" s="103" t="s">
        <v>76</v>
      </c>
      <c r="D43" s="69">
        <v>81574</v>
      </c>
      <c r="E43" s="69">
        <v>1100</v>
      </c>
      <c r="F43" s="69">
        <f t="shared" ref="F43:F45" si="10">(D43-E43)*0.125</f>
        <v>10059.25</v>
      </c>
      <c r="G43" s="69">
        <v>4840</v>
      </c>
      <c r="H43" s="69">
        <f>(D43-E43+F43+G43)*0.01</f>
        <v>953.73250000000007</v>
      </c>
      <c r="I43" s="69">
        <f>D43-E43+F43+H43+G43</f>
        <v>96326.982499999998</v>
      </c>
      <c r="M43" s="220"/>
      <c r="N43" s="220"/>
      <c r="O43" s="220"/>
      <c r="P43" s="220"/>
    </row>
    <row r="44" spans="1:237" s="221" customFormat="1" ht="15.75" x14ac:dyDescent="0.25">
      <c r="A44" s="80" t="s">
        <v>74</v>
      </c>
      <c r="B44" s="81" t="s">
        <v>77</v>
      </c>
      <c r="C44" s="103" t="s">
        <v>42</v>
      </c>
      <c r="D44" s="69">
        <v>82969</v>
      </c>
      <c r="E44" s="69">
        <v>1100</v>
      </c>
      <c r="F44" s="69">
        <f t="shared" si="10"/>
        <v>10233.625</v>
      </c>
      <c r="G44" s="69">
        <v>4840</v>
      </c>
      <c r="H44" s="69">
        <f>(D44-E44+F44+G44)*0.01</f>
        <v>969.42624999999998</v>
      </c>
      <c r="I44" s="69">
        <f t="shared" ref="I44:I47" si="11">D44-E44+F44+H44+G44</f>
        <v>97912.051250000004</v>
      </c>
      <c r="M44" s="223"/>
      <c r="N44" s="223"/>
      <c r="O44" s="223"/>
      <c r="P44" s="223"/>
    </row>
    <row r="45" spans="1:237" s="218" customFormat="1" ht="15.75" x14ac:dyDescent="0.25">
      <c r="A45" s="80" t="s">
        <v>78</v>
      </c>
      <c r="B45" s="81" t="s">
        <v>79</v>
      </c>
      <c r="C45" s="103" t="s">
        <v>42</v>
      </c>
      <c r="D45" s="69">
        <v>83854</v>
      </c>
      <c r="E45" s="69">
        <v>1100</v>
      </c>
      <c r="F45" s="69">
        <f t="shared" si="10"/>
        <v>10344.25</v>
      </c>
      <c r="G45" s="69">
        <v>4840</v>
      </c>
      <c r="H45" s="69">
        <f>(D45-E45+F45+G45)*0.01</f>
        <v>979.38250000000005</v>
      </c>
      <c r="I45" s="69">
        <f>D45-E45+F45+H45+G45</f>
        <v>98917.632500000007</v>
      </c>
      <c r="M45" s="220"/>
      <c r="N45" s="220"/>
      <c r="O45" s="220"/>
      <c r="P45" s="220"/>
    </row>
    <row r="46" spans="1:237" s="218" customFormat="1" ht="15.75" x14ac:dyDescent="0.25">
      <c r="A46" s="80" t="s">
        <v>74</v>
      </c>
      <c r="B46" s="81" t="s">
        <v>80</v>
      </c>
      <c r="C46" s="103" t="s">
        <v>42</v>
      </c>
      <c r="D46" s="69"/>
      <c r="E46" s="69"/>
      <c r="F46" s="69"/>
      <c r="G46" s="69"/>
      <c r="H46" s="69"/>
      <c r="I46" s="69"/>
      <c r="M46" s="220"/>
      <c r="N46" s="220"/>
      <c r="O46" s="220"/>
      <c r="P46" s="220"/>
    </row>
    <row r="47" spans="1:237" s="218" customFormat="1" ht="15.75" x14ac:dyDescent="0.25">
      <c r="A47" s="80" t="s">
        <v>81</v>
      </c>
      <c r="B47" s="81" t="s">
        <v>82</v>
      </c>
      <c r="C47" s="103" t="s">
        <v>83</v>
      </c>
      <c r="D47" s="69">
        <v>84779</v>
      </c>
      <c r="E47" s="69">
        <v>1100</v>
      </c>
      <c r="F47" s="69">
        <f>(D47-E47)*0.125</f>
        <v>10459.875</v>
      </c>
      <c r="G47" s="69">
        <v>4840</v>
      </c>
      <c r="H47" s="69">
        <f>(D47-E47+F47+G47)*0.01</f>
        <v>989.78875000000005</v>
      </c>
      <c r="I47" s="69">
        <f t="shared" si="11"/>
        <v>99968.663750000007</v>
      </c>
      <c r="M47" s="220"/>
      <c r="N47" s="220"/>
      <c r="O47" s="220"/>
      <c r="P47" s="220"/>
    </row>
    <row r="48" spans="1:237" s="218" customFormat="1" ht="15.75" x14ac:dyDescent="0.25">
      <c r="A48" s="80" t="s">
        <v>90</v>
      </c>
      <c r="B48" s="81" t="s">
        <v>91</v>
      </c>
      <c r="C48" s="103" t="s">
        <v>92</v>
      </c>
      <c r="D48" s="69"/>
      <c r="E48" s="69"/>
      <c r="F48" s="69"/>
      <c r="G48" s="69"/>
      <c r="H48" s="69"/>
      <c r="I48" s="69"/>
      <c r="M48" s="220"/>
      <c r="N48" s="220"/>
      <c r="O48" s="220"/>
      <c r="P48" s="220"/>
    </row>
    <row r="49" spans="1:16" s="221" customFormat="1" ht="15.75" x14ac:dyDescent="0.25">
      <c r="A49" s="80" t="s">
        <v>93</v>
      </c>
      <c r="B49" s="81" t="s">
        <v>94</v>
      </c>
      <c r="C49" s="106" t="s">
        <v>95</v>
      </c>
      <c r="D49" s="69">
        <v>84946</v>
      </c>
      <c r="E49" s="69">
        <v>1100</v>
      </c>
      <c r="F49" s="69">
        <f>(D49-E49)*0.125</f>
        <v>10480.75</v>
      </c>
      <c r="G49" s="69">
        <v>4840</v>
      </c>
      <c r="H49" s="69">
        <f>(D49-E49+F49+G49)*0.01</f>
        <v>991.66750000000002</v>
      </c>
      <c r="I49" s="69">
        <f>D49-E49+F49+H49+G49</f>
        <v>100158.4175</v>
      </c>
      <c r="M49" s="223"/>
      <c r="N49" s="223"/>
      <c r="O49" s="223"/>
      <c r="P49" s="223"/>
    </row>
    <row r="50" spans="1:16" s="221" customFormat="1" ht="15.75" x14ac:dyDescent="0.25">
      <c r="A50" s="80" t="s">
        <v>93</v>
      </c>
      <c r="B50" s="81" t="s">
        <v>96</v>
      </c>
      <c r="C50" s="106" t="s">
        <v>97</v>
      </c>
      <c r="D50" s="69">
        <v>84946</v>
      </c>
      <c r="E50" s="69">
        <v>1100</v>
      </c>
      <c r="F50" s="69">
        <f>(D50-E50)*0.125</f>
        <v>10480.75</v>
      </c>
      <c r="G50" s="69">
        <v>4840</v>
      </c>
      <c r="H50" s="69">
        <f>(D50-E50+F50+G50)*0.01</f>
        <v>991.66750000000002</v>
      </c>
      <c r="I50" s="69">
        <f>D50-E50+F50+H50+G50</f>
        <v>100158.4175</v>
      </c>
      <c r="M50" s="223"/>
      <c r="N50" s="223"/>
      <c r="O50" s="223"/>
      <c r="P50" s="223"/>
    </row>
    <row r="51" spans="1:16" s="218" customFormat="1" ht="15.75" x14ac:dyDescent="0.25">
      <c r="A51" s="80" t="s">
        <v>98</v>
      </c>
      <c r="B51" s="81" t="s">
        <v>99</v>
      </c>
      <c r="C51" s="106" t="s">
        <v>100</v>
      </c>
      <c r="D51" s="69"/>
      <c r="E51" s="69"/>
      <c r="F51" s="69"/>
      <c r="G51" s="69"/>
      <c r="H51" s="69"/>
      <c r="I51" s="69"/>
      <c r="M51" s="220"/>
      <c r="N51" s="220"/>
      <c r="O51" s="220"/>
      <c r="P51" s="220"/>
    </row>
    <row r="52" spans="1:16" s="218" customFormat="1" ht="15.75" x14ac:dyDescent="0.25">
      <c r="A52" s="80" t="s">
        <v>98</v>
      </c>
      <c r="B52" s="81" t="s">
        <v>101</v>
      </c>
      <c r="C52" s="106" t="s">
        <v>100</v>
      </c>
      <c r="D52" s="69"/>
      <c r="E52" s="69"/>
      <c r="F52" s="69"/>
      <c r="G52" s="69"/>
      <c r="H52" s="69"/>
      <c r="I52" s="69"/>
      <c r="M52" s="220"/>
      <c r="N52" s="220"/>
      <c r="O52" s="220"/>
      <c r="P52" s="220"/>
    </row>
    <row r="53" spans="1:16" s="218" customFormat="1" ht="15.75" x14ac:dyDescent="0.25">
      <c r="A53" s="80" t="s">
        <v>104</v>
      </c>
      <c r="B53" s="81" t="s">
        <v>105</v>
      </c>
      <c r="C53" s="106" t="s">
        <v>106</v>
      </c>
      <c r="D53" s="69"/>
      <c r="E53" s="69"/>
      <c r="F53" s="69"/>
      <c r="G53" s="69"/>
      <c r="H53" s="69"/>
      <c r="I53" s="69"/>
      <c r="M53" s="220"/>
      <c r="N53" s="220"/>
      <c r="O53" s="220"/>
      <c r="P53" s="220"/>
    </row>
    <row r="54" spans="1:16" s="218" customFormat="1" ht="15.75" x14ac:dyDescent="0.25">
      <c r="A54" s="80" t="s">
        <v>107</v>
      </c>
      <c r="B54" s="81" t="s">
        <v>108</v>
      </c>
      <c r="C54" s="106" t="s">
        <v>109</v>
      </c>
      <c r="D54" s="154"/>
      <c r="E54" s="154"/>
      <c r="F54" s="69"/>
      <c r="G54" s="69"/>
      <c r="H54" s="154"/>
      <c r="I54" s="154"/>
      <c r="M54" s="220"/>
      <c r="N54" s="220"/>
      <c r="O54" s="220"/>
      <c r="P54" s="220"/>
    </row>
    <row r="55" spans="1:16" s="218" customFormat="1" ht="15.75" x14ac:dyDescent="0.25">
      <c r="A55" s="80" t="s">
        <v>107</v>
      </c>
      <c r="B55" s="81" t="s">
        <v>110</v>
      </c>
      <c r="C55" s="82" t="s">
        <v>97</v>
      </c>
      <c r="D55" s="69"/>
      <c r="E55" s="69"/>
      <c r="F55" s="69"/>
      <c r="G55" s="69"/>
      <c r="H55" s="69"/>
      <c r="I55" s="69"/>
      <c r="M55" s="220"/>
      <c r="N55" s="220"/>
      <c r="O55" s="220"/>
      <c r="P55" s="220"/>
    </row>
    <row r="56" spans="1:16" s="224" customFormat="1" x14ac:dyDescent="0.2">
      <c r="A56" s="80" t="s">
        <v>98</v>
      </c>
      <c r="B56" s="81" t="s">
        <v>102</v>
      </c>
      <c r="C56" s="106" t="s">
        <v>103</v>
      </c>
      <c r="D56" s="69"/>
      <c r="E56" s="69"/>
      <c r="F56" s="69"/>
      <c r="G56" s="69"/>
      <c r="H56" s="69"/>
      <c r="I56" s="69"/>
      <c r="M56" s="182"/>
      <c r="N56" s="182"/>
      <c r="O56" s="182"/>
      <c r="P56" s="182"/>
    </row>
    <row r="57" spans="1:16" s="218" customFormat="1" ht="15.75" x14ac:dyDescent="0.25">
      <c r="A57" s="80" t="s">
        <v>84</v>
      </c>
      <c r="B57" s="81" t="s">
        <v>85</v>
      </c>
      <c r="C57" s="103" t="s">
        <v>86</v>
      </c>
      <c r="D57" s="69"/>
      <c r="E57" s="69"/>
      <c r="F57" s="69"/>
      <c r="G57" s="69"/>
      <c r="H57" s="69"/>
      <c r="I57" s="69"/>
      <c r="M57" s="220"/>
      <c r="N57" s="220"/>
      <c r="O57" s="220"/>
      <c r="P57" s="220"/>
    </row>
    <row r="58" spans="1:16" s="221" customFormat="1" ht="15.75" x14ac:dyDescent="0.25">
      <c r="A58" s="80" t="s">
        <v>87</v>
      </c>
      <c r="B58" s="81" t="s">
        <v>88</v>
      </c>
      <c r="C58" s="103" t="s">
        <v>89</v>
      </c>
      <c r="D58" s="419"/>
      <c r="E58" s="69"/>
      <c r="F58" s="69"/>
      <c r="G58" s="69"/>
      <c r="H58" s="69"/>
      <c r="I58" s="69"/>
    </row>
    <row r="59" spans="1:16" s="218" customFormat="1" ht="15.75" x14ac:dyDescent="0.25">
      <c r="A59" s="80" t="s">
        <v>62</v>
      </c>
      <c r="B59" s="81" t="s">
        <v>111</v>
      </c>
      <c r="C59" s="107"/>
      <c r="D59" s="69"/>
      <c r="E59" s="69"/>
      <c r="F59" s="69"/>
      <c r="G59" s="69"/>
      <c r="H59" s="69"/>
      <c r="I59" s="69"/>
      <c r="M59" s="220"/>
      <c r="N59" s="220"/>
      <c r="O59" s="220"/>
      <c r="P59" s="220"/>
    </row>
    <row r="60" spans="1:16" s="218" customFormat="1" ht="15.75" x14ac:dyDescent="0.25">
      <c r="A60" s="80" t="s">
        <v>62</v>
      </c>
      <c r="B60" s="81" t="s">
        <v>112</v>
      </c>
      <c r="C60" s="107"/>
      <c r="D60" s="69"/>
      <c r="E60" s="69"/>
      <c r="F60" s="69"/>
      <c r="G60" s="69"/>
      <c r="H60" s="69"/>
      <c r="I60" s="69"/>
      <c r="M60" s="220"/>
      <c r="N60" s="220"/>
      <c r="O60" s="220"/>
      <c r="P60" s="220"/>
    </row>
    <row r="61" spans="1:16" s="218" customFormat="1" ht="15.75" x14ac:dyDescent="0.25">
      <c r="A61" s="80" t="s">
        <v>62</v>
      </c>
      <c r="B61" s="81" t="s">
        <v>114</v>
      </c>
      <c r="C61" s="107"/>
      <c r="D61" s="69"/>
      <c r="E61" s="69"/>
      <c r="F61" s="69"/>
      <c r="G61" s="69"/>
      <c r="H61" s="69"/>
      <c r="I61" s="69"/>
      <c r="M61" s="219"/>
      <c r="N61" s="219"/>
      <c r="O61" s="219"/>
      <c r="P61" s="219"/>
    </row>
    <row r="62" spans="1:16" s="218" customFormat="1" ht="15.75" x14ac:dyDescent="0.25">
      <c r="A62" s="80" t="s">
        <v>62</v>
      </c>
      <c r="B62" s="81" t="s">
        <v>113</v>
      </c>
      <c r="C62" s="107"/>
      <c r="D62" s="69"/>
      <c r="E62" s="69"/>
      <c r="F62" s="69"/>
      <c r="G62" s="69"/>
      <c r="H62" s="69"/>
      <c r="I62" s="69"/>
      <c r="M62" s="219"/>
      <c r="N62" s="219"/>
      <c r="O62" s="219"/>
      <c r="P62" s="219"/>
    </row>
    <row r="63" spans="1:16" s="218" customFormat="1" ht="15.75" x14ac:dyDescent="0.25">
      <c r="A63" s="80" t="s">
        <v>62</v>
      </c>
      <c r="B63" s="81" t="s">
        <v>115</v>
      </c>
      <c r="C63" s="107"/>
      <c r="D63" s="69"/>
      <c r="E63" s="69"/>
      <c r="F63" s="69"/>
      <c r="G63" s="69"/>
      <c r="H63" s="69"/>
      <c r="I63" s="69"/>
      <c r="M63" s="219"/>
      <c r="N63" s="219"/>
      <c r="O63" s="219"/>
      <c r="P63" s="219"/>
    </row>
    <row r="64" spans="1:16" s="218" customFormat="1" ht="15.75" x14ac:dyDescent="0.25">
      <c r="A64" s="286" t="s">
        <v>62</v>
      </c>
      <c r="B64" s="81" t="s">
        <v>116</v>
      </c>
      <c r="C64" s="107"/>
      <c r="D64" s="69"/>
      <c r="E64" s="69"/>
      <c r="F64" s="69"/>
      <c r="G64" s="69"/>
      <c r="H64" s="69"/>
      <c r="I64" s="69"/>
      <c r="M64" s="219"/>
      <c r="N64" s="219"/>
      <c r="O64" s="219"/>
      <c r="P64" s="219"/>
    </row>
    <row r="65" spans="1:16" s="218" customFormat="1" ht="16.5" thickBot="1" x14ac:dyDescent="0.3">
      <c r="A65" s="150"/>
      <c r="B65" s="155"/>
      <c r="C65" s="156"/>
      <c r="D65" s="157"/>
      <c r="E65" s="157"/>
      <c r="F65" s="157"/>
      <c r="G65" s="157"/>
      <c r="H65" s="157"/>
      <c r="I65" s="157"/>
      <c r="M65" s="220"/>
      <c r="N65" s="220"/>
      <c r="O65" s="220"/>
      <c r="P65" s="220"/>
    </row>
    <row r="66" spans="1:16" s="218" customFormat="1" ht="16.5" thickBot="1" x14ac:dyDescent="0.3">
      <c r="A66" s="569" t="s">
        <v>117</v>
      </c>
      <c r="B66" s="570"/>
      <c r="C66" s="570"/>
      <c r="D66" s="570"/>
      <c r="E66" s="570"/>
      <c r="F66" s="570"/>
      <c r="G66" s="570"/>
      <c r="H66" s="570"/>
      <c r="I66" s="571"/>
      <c r="M66" s="220"/>
      <c r="N66" s="220"/>
      <c r="O66" s="220"/>
      <c r="P66" s="220"/>
    </row>
    <row r="67" spans="1:16" s="218" customFormat="1" ht="15.75" x14ac:dyDescent="0.25">
      <c r="A67" s="555" t="s">
        <v>7</v>
      </c>
      <c r="B67" s="555"/>
      <c r="C67" s="473" t="s">
        <v>8</v>
      </c>
      <c r="D67" s="473" t="s">
        <v>9</v>
      </c>
      <c r="E67" s="473" t="s">
        <v>10</v>
      </c>
      <c r="F67" s="473" t="s">
        <v>11</v>
      </c>
      <c r="G67" s="473" t="s">
        <v>12</v>
      </c>
      <c r="H67" s="501" t="s">
        <v>269</v>
      </c>
      <c r="I67" s="473" t="s">
        <v>13</v>
      </c>
      <c r="M67" s="220"/>
      <c r="N67" s="220"/>
      <c r="O67" s="220"/>
      <c r="P67" s="220"/>
    </row>
    <row r="68" spans="1:16" s="218" customFormat="1" ht="15.75" x14ac:dyDescent="0.25">
      <c r="A68" s="119" t="s">
        <v>123</v>
      </c>
      <c r="B68" s="120" t="s">
        <v>124</v>
      </c>
      <c r="C68" s="82" t="s">
        <v>67</v>
      </c>
      <c r="D68" s="419">
        <v>88920</v>
      </c>
      <c r="E68" s="69">
        <v>1100</v>
      </c>
      <c r="F68" s="69">
        <f>(D68-E68)*0.125</f>
        <v>10977.5</v>
      </c>
      <c r="G68" s="69">
        <v>4840</v>
      </c>
      <c r="H68" s="69">
        <f>(D68-E68+F68+G68)*0.01</f>
        <v>1036.375</v>
      </c>
      <c r="I68" s="69">
        <f>D68-E68+F68+H68+G68</f>
        <v>104673.875</v>
      </c>
      <c r="M68" s="220"/>
      <c r="N68" s="220"/>
      <c r="O68" s="220"/>
      <c r="P68" s="220"/>
    </row>
    <row r="69" spans="1:16" s="218" customFormat="1" ht="15.75" x14ac:dyDescent="0.25">
      <c r="A69" s="119" t="s">
        <v>123</v>
      </c>
      <c r="B69" s="120" t="s">
        <v>125</v>
      </c>
      <c r="C69" s="82" t="s">
        <v>126</v>
      </c>
      <c r="D69" s="419">
        <v>88450</v>
      </c>
      <c r="E69" s="69">
        <v>1100</v>
      </c>
      <c r="F69" s="69">
        <f t="shared" ref="F69:F73" si="12">(D69-E69)*0.125</f>
        <v>10918.75</v>
      </c>
      <c r="G69" s="69">
        <v>4840</v>
      </c>
      <c r="H69" s="69">
        <f>(D69-E69+F69+G69)*0.01</f>
        <v>1031.0875000000001</v>
      </c>
      <c r="I69" s="69">
        <f t="shared" ref="I69:I73" si="13">D69-E69+F69+H69+G69</f>
        <v>104139.83749999999</v>
      </c>
      <c r="M69" s="220"/>
      <c r="N69" s="220"/>
      <c r="O69" s="220"/>
      <c r="P69" s="220"/>
    </row>
    <row r="70" spans="1:16" s="124" customFormat="1" ht="15.75" x14ac:dyDescent="0.25">
      <c r="A70" s="119" t="s">
        <v>123</v>
      </c>
      <c r="B70" s="120" t="s">
        <v>127</v>
      </c>
      <c r="C70" s="82" t="s">
        <v>126</v>
      </c>
      <c r="D70" s="419">
        <v>88945</v>
      </c>
      <c r="E70" s="69">
        <v>1100</v>
      </c>
      <c r="F70" s="69">
        <f t="shared" si="12"/>
        <v>10980.625</v>
      </c>
      <c r="G70" s="69">
        <v>4840</v>
      </c>
      <c r="H70" s="69">
        <f>(D70-E70+F70+G70)*0.01</f>
        <v>1036.65625</v>
      </c>
      <c r="I70" s="69">
        <f t="shared" si="13"/>
        <v>104702.28125</v>
      </c>
      <c r="J70" s="221"/>
      <c r="M70" s="225"/>
      <c r="N70" s="225"/>
      <c r="O70" s="225"/>
      <c r="P70" s="225"/>
    </row>
    <row r="71" spans="1:16" s="124" customFormat="1" ht="15.75" x14ac:dyDescent="0.25">
      <c r="A71" s="119" t="s">
        <v>128</v>
      </c>
      <c r="B71" s="120" t="s">
        <v>129</v>
      </c>
      <c r="C71" s="82" t="s">
        <v>130</v>
      </c>
      <c r="D71" s="419"/>
      <c r="E71" s="69"/>
      <c r="F71" s="69"/>
      <c r="G71" s="69"/>
      <c r="H71" s="69"/>
      <c r="I71" s="69"/>
      <c r="M71" s="225"/>
      <c r="N71" s="225"/>
      <c r="O71" s="225"/>
      <c r="P71" s="225"/>
    </row>
    <row r="72" spans="1:16" s="124" customFormat="1" ht="15.75" x14ac:dyDescent="0.25">
      <c r="A72" s="119" t="s">
        <v>131</v>
      </c>
      <c r="B72" s="120" t="s">
        <v>132</v>
      </c>
      <c r="C72" s="82" t="s">
        <v>133</v>
      </c>
      <c r="D72" s="419">
        <v>90783</v>
      </c>
      <c r="E72" s="69">
        <v>1100</v>
      </c>
      <c r="F72" s="69">
        <f t="shared" si="12"/>
        <v>11210.375</v>
      </c>
      <c r="G72" s="69">
        <v>4840</v>
      </c>
      <c r="H72" s="69">
        <f>(D72-E72+F72+G72)*0.01</f>
        <v>1057.33375</v>
      </c>
      <c r="I72" s="69">
        <f>D72-E72+F72+H72+G72</f>
        <v>106790.70875000001</v>
      </c>
      <c r="M72" s="225"/>
      <c r="N72" s="225"/>
      <c r="O72" s="225"/>
      <c r="P72" s="225"/>
    </row>
    <row r="73" spans="1:16" s="194" customFormat="1" x14ac:dyDescent="0.2">
      <c r="A73" s="119" t="s">
        <v>131</v>
      </c>
      <c r="B73" s="120" t="s">
        <v>134</v>
      </c>
      <c r="C73" s="82" t="s">
        <v>133</v>
      </c>
      <c r="D73" s="419">
        <v>92555</v>
      </c>
      <c r="E73" s="69">
        <v>1100</v>
      </c>
      <c r="F73" s="69">
        <f t="shared" si="12"/>
        <v>11431.875</v>
      </c>
      <c r="G73" s="69">
        <v>4840</v>
      </c>
      <c r="H73" s="69">
        <f>(D73-E73+F73+G73)*0.01</f>
        <v>1077.26875</v>
      </c>
      <c r="I73" s="69">
        <f t="shared" si="13"/>
        <v>108804.14375</v>
      </c>
      <c r="M73" s="214"/>
      <c r="N73" s="214"/>
      <c r="O73" s="214"/>
      <c r="P73" s="214"/>
    </row>
    <row r="74" spans="1:16" s="221" customFormat="1" ht="15.75" x14ac:dyDescent="0.25">
      <c r="A74" s="119" t="s">
        <v>118</v>
      </c>
      <c r="B74" s="120" t="s">
        <v>119</v>
      </c>
      <c r="C74" s="82" t="s">
        <v>120</v>
      </c>
      <c r="D74" s="419"/>
      <c r="E74" s="69"/>
      <c r="F74" s="69"/>
      <c r="G74" s="69"/>
      <c r="H74" s="69"/>
      <c r="I74" s="69"/>
      <c r="J74" s="124"/>
      <c r="M74" s="223"/>
      <c r="N74" s="223"/>
      <c r="O74" s="223"/>
      <c r="P74" s="223"/>
    </row>
    <row r="75" spans="1:16" s="221" customFormat="1" ht="15.75" x14ac:dyDescent="0.25">
      <c r="A75" s="121" t="s">
        <v>118</v>
      </c>
      <c r="B75" s="122" t="s">
        <v>121</v>
      </c>
      <c r="C75" s="82" t="s">
        <v>122</v>
      </c>
      <c r="D75" s="419">
        <v>92430</v>
      </c>
      <c r="E75" s="69">
        <v>1100</v>
      </c>
      <c r="F75" s="69">
        <f t="shared" ref="F75" si="14">(D75-E75)*0.125</f>
        <v>11416.25</v>
      </c>
      <c r="G75" s="69">
        <v>4840</v>
      </c>
      <c r="H75" s="69">
        <f>(D75-E75+F75+G75)*0.01</f>
        <v>1075.8625</v>
      </c>
      <c r="I75" s="69">
        <f t="shared" ref="I75" si="15">D75-E75+F75+H75+G75</f>
        <v>108662.1125</v>
      </c>
      <c r="J75" s="124"/>
      <c r="M75" s="223"/>
      <c r="N75" s="223"/>
      <c r="O75" s="223"/>
      <c r="P75" s="223"/>
    </row>
    <row r="76" spans="1:16" s="218" customFormat="1" ht="15.75" x14ac:dyDescent="0.25">
      <c r="A76" s="80" t="s">
        <v>62</v>
      </c>
      <c r="B76" s="81" t="s">
        <v>135</v>
      </c>
      <c r="C76" s="107"/>
      <c r="D76" s="69"/>
      <c r="E76" s="69"/>
      <c r="F76" s="69"/>
      <c r="G76" s="69"/>
      <c r="H76" s="69"/>
      <c r="I76" s="69"/>
      <c r="J76" s="221"/>
      <c r="M76" s="220"/>
      <c r="N76" s="220"/>
      <c r="O76" s="220"/>
      <c r="P76" s="220"/>
    </row>
    <row r="77" spans="1:16" s="218" customFormat="1" ht="15.75" x14ac:dyDescent="0.25">
      <c r="A77" s="80" t="s">
        <v>62</v>
      </c>
      <c r="B77" s="81" t="s">
        <v>136</v>
      </c>
      <c r="C77" s="107"/>
      <c r="D77" s="69"/>
      <c r="E77" s="69"/>
      <c r="F77" s="69"/>
      <c r="G77" s="69"/>
      <c r="H77" s="69"/>
      <c r="I77" s="69"/>
      <c r="M77" s="220"/>
      <c r="N77" s="220"/>
      <c r="O77" s="220"/>
      <c r="P77" s="220"/>
    </row>
    <row r="78" spans="1:16" s="218" customFormat="1" ht="16.5" thickBot="1" x14ac:dyDescent="0.3">
      <c r="A78" s="108" t="s">
        <v>62</v>
      </c>
      <c r="B78" s="109" t="s">
        <v>137</v>
      </c>
      <c r="C78" s="110"/>
      <c r="D78" s="69"/>
      <c r="E78" s="69"/>
      <c r="F78" s="69"/>
      <c r="G78" s="69"/>
      <c r="H78" s="69"/>
      <c r="I78" s="69"/>
      <c r="M78" s="220"/>
      <c r="N78" s="220"/>
      <c r="O78" s="220"/>
      <c r="P78" s="220"/>
    </row>
    <row r="79" spans="1:16" s="218" customFormat="1" ht="15.75" thickBot="1" x14ac:dyDescent="0.3">
      <c r="A79" s="201"/>
      <c r="B79" s="202"/>
      <c r="C79" s="203"/>
      <c r="D79" s="204"/>
      <c r="E79" s="204"/>
      <c r="F79" s="185"/>
      <c r="G79" s="185"/>
      <c r="H79" s="185"/>
      <c r="I79" s="185"/>
      <c r="M79" s="220"/>
      <c r="N79" s="220"/>
      <c r="O79" s="220"/>
      <c r="P79" s="220"/>
    </row>
    <row r="80" spans="1:16" s="218" customFormat="1" ht="15.75" thickBot="1" x14ac:dyDescent="0.3">
      <c r="A80" s="526" t="s">
        <v>138</v>
      </c>
      <c r="B80" s="527"/>
      <c r="C80" s="527"/>
      <c r="D80" s="527"/>
      <c r="E80" s="528"/>
      <c r="F80" s="195"/>
      <c r="G80" s="195"/>
      <c r="H80" s="195"/>
      <c r="I80" s="195"/>
      <c r="M80" s="220"/>
      <c r="N80" s="220"/>
      <c r="O80" s="220"/>
      <c r="P80" s="220"/>
    </row>
    <row r="81" spans="1:16" s="218" customFormat="1" ht="15.75" thickBot="1" x14ac:dyDescent="0.3">
      <c r="A81" s="526" t="s">
        <v>139</v>
      </c>
      <c r="B81" s="528"/>
      <c r="C81" s="124"/>
      <c r="D81" s="531" t="s">
        <v>140</v>
      </c>
      <c r="E81" s="532"/>
      <c r="F81" s="195"/>
      <c r="G81" s="195"/>
      <c r="H81" s="195"/>
      <c r="I81" s="195"/>
      <c r="M81" s="220"/>
      <c r="N81" s="220"/>
      <c r="O81" s="220"/>
      <c r="P81" s="220"/>
    </row>
    <row r="82" spans="1:16" s="218" customFormat="1" x14ac:dyDescent="0.25">
      <c r="A82" s="205" t="s">
        <v>141</v>
      </c>
      <c r="B82" s="206" t="s">
        <v>142</v>
      </c>
      <c r="C82" s="194"/>
      <c r="D82" s="207" t="s">
        <v>141</v>
      </c>
      <c r="E82" s="207" t="s">
        <v>142</v>
      </c>
      <c r="F82" s="195"/>
      <c r="G82" s="195"/>
      <c r="H82" s="195"/>
      <c r="I82" s="195"/>
      <c r="M82" s="220"/>
      <c r="N82" s="220"/>
      <c r="O82" s="220"/>
      <c r="P82" s="220"/>
    </row>
    <row r="83" spans="1:16" s="218" customFormat="1" x14ac:dyDescent="0.25">
      <c r="A83" s="208" t="s">
        <v>143</v>
      </c>
      <c r="B83" s="209">
        <v>300</v>
      </c>
      <c r="C83" s="194"/>
      <c r="D83" s="190" t="s">
        <v>144</v>
      </c>
      <c r="E83" s="210">
        <v>300</v>
      </c>
      <c r="F83" s="195"/>
      <c r="G83" s="195"/>
      <c r="H83" s="195"/>
      <c r="I83" s="195"/>
      <c r="M83" s="220"/>
      <c r="N83" s="220"/>
      <c r="O83" s="220"/>
      <c r="P83" s="220"/>
    </row>
    <row r="84" spans="1:16" s="218" customFormat="1" ht="15" customHeight="1" x14ac:dyDescent="0.25">
      <c r="A84" s="208" t="s">
        <v>145</v>
      </c>
      <c r="B84" s="209">
        <v>400</v>
      </c>
      <c r="C84" s="194"/>
      <c r="D84" s="190" t="s">
        <v>146</v>
      </c>
      <c r="E84" s="210">
        <v>400</v>
      </c>
      <c r="F84" s="195"/>
      <c r="G84" s="629" t="s">
        <v>272</v>
      </c>
      <c r="H84" s="629"/>
      <c r="I84" s="629"/>
      <c r="M84" s="220"/>
      <c r="N84" s="220"/>
      <c r="O84" s="220"/>
      <c r="P84" s="220"/>
    </row>
    <row r="85" spans="1:16" s="218" customFormat="1" ht="15" customHeight="1" x14ac:dyDescent="0.25">
      <c r="A85" s="208" t="s">
        <v>147</v>
      </c>
      <c r="B85" s="209">
        <v>500</v>
      </c>
      <c r="C85" s="194"/>
      <c r="D85" s="190" t="s">
        <v>148</v>
      </c>
      <c r="E85" s="210">
        <v>500</v>
      </c>
      <c r="F85" s="195"/>
      <c r="G85" s="626" t="s">
        <v>271</v>
      </c>
      <c r="H85" s="626"/>
      <c r="I85" s="626"/>
      <c r="J85" s="626"/>
      <c r="M85" s="220"/>
      <c r="N85" s="220"/>
      <c r="O85" s="220"/>
      <c r="P85" s="220"/>
    </row>
    <row r="86" spans="1:16" s="218" customFormat="1" ht="15" customHeight="1" x14ac:dyDescent="0.25">
      <c r="A86" s="208" t="s">
        <v>149</v>
      </c>
      <c r="B86" s="209">
        <v>600</v>
      </c>
      <c r="C86" s="194"/>
      <c r="D86" s="190" t="s">
        <v>150</v>
      </c>
      <c r="E86" s="210">
        <v>600</v>
      </c>
      <c r="F86" s="195"/>
      <c r="G86" s="282"/>
      <c r="H86" s="282"/>
      <c r="I86" s="282"/>
    </row>
    <row r="87" spans="1:16" s="218" customFormat="1" x14ac:dyDescent="0.25">
      <c r="A87" s="208" t="s">
        <v>151</v>
      </c>
      <c r="B87" s="209">
        <v>700</v>
      </c>
      <c r="C87" s="194"/>
      <c r="D87" s="190" t="s">
        <v>152</v>
      </c>
      <c r="E87" s="210">
        <v>700</v>
      </c>
      <c r="F87" s="195"/>
      <c r="G87" s="626"/>
      <c r="H87" s="626"/>
      <c r="I87" s="626"/>
      <c r="J87" s="626"/>
    </row>
    <row r="88" spans="1:16" s="218" customFormat="1" x14ac:dyDescent="0.25">
      <c r="A88" s="208" t="s">
        <v>153</v>
      </c>
      <c r="B88" s="209">
        <v>800</v>
      </c>
      <c r="C88" s="194"/>
      <c r="D88" s="190" t="s">
        <v>154</v>
      </c>
      <c r="E88" s="210">
        <v>750</v>
      </c>
      <c r="F88" s="195"/>
      <c r="G88" s="195"/>
      <c r="H88" s="195"/>
      <c r="I88" s="195"/>
    </row>
    <row r="89" spans="1:16" s="218" customFormat="1" x14ac:dyDescent="0.25">
      <c r="A89" s="211" t="s">
        <v>155</v>
      </c>
      <c r="B89" s="212">
        <v>900</v>
      </c>
      <c r="C89" s="194"/>
      <c r="D89" s="190" t="s">
        <v>156</v>
      </c>
      <c r="E89" s="210">
        <v>800</v>
      </c>
      <c r="F89" s="195"/>
      <c r="G89" s="195"/>
      <c r="H89" s="195"/>
      <c r="I89" s="195"/>
    </row>
    <row r="90" spans="1:16" s="218" customFormat="1" x14ac:dyDescent="0.25">
      <c r="A90" s="182" t="s">
        <v>225</v>
      </c>
      <c r="B90" s="213"/>
      <c r="C90" s="194"/>
      <c r="D90" s="214"/>
      <c r="E90" s="215"/>
      <c r="F90" s="195"/>
      <c r="G90" s="195"/>
      <c r="H90" s="195"/>
      <c r="I90" s="195"/>
    </row>
    <row r="91" spans="1:16" s="218" customFormat="1" x14ac:dyDescent="0.25">
      <c r="A91" s="226" t="s">
        <v>158</v>
      </c>
      <c r="B91" s="227"/>
      <c r="C91" s="228"/>
      <c r="D91" s="228"/>
      <c r="E91" s="228"/>
      <c r="F91" s="228"/>
      <c r="G91" s="228"/>
      <c r="H91" s="228"/>
      <c r="I91" s="228"/>
    </row>
    <row r="92" spans="1:16" s="218" customFormat="1" x14ac:dyDescent="0.25">
      <c r="A92" s="226" t="s">
        <v>159</v>
      </c>
      <c r="B92" s="227"/>
      <c r="C92" s="228"/>
      <c r="D92" s="228"/>
      <c r="E92" s="228"/>
      <c r="F92" s="228"/>
      <c r="G92" s="228"/>
      <c r="H92" s="228"/>
      <c r="I92" s="228"/>
    </row>
    <row r="93" spans="1:16" s="84" customFormat="1" x14ac:dyDescent="0.25">
      <c r="B93" s="176"/>
      <c r="C93" s="177"/>
      <c r="D93" s="177"/>
      <c r="E93" s="177"/>
      <c r="F93" s="177"/>
      <c r="G93" s="177"/>
      <c r="H93" s="177"/>
      <c r="I93" s="177"/>
    </row>
    <row r="94" spans="1:16" s="84" customFormat="1" x14ac:dyDescent="0.25">
      <c r="B94" s="176"/>
      <c r="C94" s="177"/>
      <c r="D94" s="177"/>
      <c r="E94" s="177"/>
      <c r="F94" s="177"/>
      <c r="G94" s="177"/>
      <c r="H94" s="177"/>
      <c r="I94" s="177"/>
    </row>
    <row r="95" spans="1:16" s="84" customFormat="1" x14ac:dyDescent="0.25">
      <c r="B95" s="176"/>
      <c r="C95" s="177"/>
      <c r="D95" s="177"/>
      <c r="E95" s="177"/>
      <c r="F95" s="177"/>
      <c r="G95" s="177"/>
      <c r="H95" s="177"/>
      <c r="I95" s="177"/>
    </row>
    <row r="96" spans="1:16" s="84" customFormat="1" x14ac:dyDescent="0.25">
      <c r="B96" s="176"/>
      <c r="C96" s="177"/>
      <c r="D96" s="177"/>
      <c r="E96" s="177"/>
      <c r="F96" s="177"/>
      <c r="G96" s="177"/>
      <c r="H96" s="177"/>
      <c r="I96" s="177"/>
    </row>
    <row r="97" spans="1:9" s="84" customFormat="1" x14ac:dyDescent="0.25">
      <c r="B97" s="176"/>
      <c r="C97" s="177"/>
      <c r="D97" s="177"/>
      <c r="E97" s="177"/>
      <c r="F97" s="177"/>
      <c r="G97" s="177"/>
      <c r="H97" s="177"/>
      <c r="I97" s="177"/>
    </row>
    <row r="98" spans="1:9" s="84" customFormat="1" x14ac:dyDescent="0.25">
      <c r="B98" s="176"/>
      <c r="C98" s="177"/>
      <c r="D98" s="177"/>
      <c r="E98" s="177"/>
      <c r="F98" s="177"/>
      <c r="G98" s="177"/>
      <c r="H98" s="177"/>
      <c r="I98" s="177"/>
    </row>
    <row r="99" spans="1:9" s="84" customFormat="1" x14ac:dyDescent="0.25">
      <c r="B99" s="176"/>
      <c r="C99" s="177"/>
      <c r="D99" s="177"/>
      <c r="E99" s="177"/>
      <c r="F99" s="177"/>
      <c r="G99" s="177"/>
      <c r="H99" s="177"/>
      <c r="I99" s="177"/>
    </row>
    <row r="100" spans="1:9" s="84" customFormat="1" x14ac:dyDescent="0.25">
      <c r="B100" s="176"/>
      <c r="C100" s="177"/>
      <c r="D100" s="177"/>
      <c r="E100" s="177"/>
      <c r="F100" s="177"/>
      <c r="G100" s="177"/>
      <c r="H100" s="177"/>
      <c r="I100" s="177"/>
    </row>
    <row r="101" spans="1:9" s="84" customFormat="1" x14ac:dyDescent="0.25">
      <c r="B101" s="176"/>
      <c r="C101" s="177"/>
      <c r="D101" s="177"/>
      <c r="E101" s="177"/>
      <c r="F101" s="177"/>
      <c r="G101" s="177"/>
      <c r="H101" s="177"/>
      <c r="I101" s="177"/>
    </row>
    <row r="102" spans="1:9" s="84" customFormat="1" x14ac:dyDescent="0.25">
      <c r="B102" s="176"/>
      <c r="C102" s="177"/>
      <c r="D102" s="177"/>
      <c r="E102" s="177"/>
      <c r="F102" s="177"/>
      <c r="G102" s="177"/>
      <c r="H102" s="177"/>
      <c r="I102" s="177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9">
    <mergeCell ref="A66:I66"/>
    <mergeCell ref="A1:A4"/>
    <mergeCell ref="B1:H1"/>
    <mergeCell ref="I1:I4"/>
    <mergeCell ref="B2:H2"/>
    <mergeCell ref="B3:H3"/>
    <mergeCell ref="B4:H4"/>
    <mergeCell ref="A6:H7"/>
    <mergeCell ref="A8:I8"/>
    <mergeCell ref="A9:B9"/>
    <mergeCell ref="A38:I38"/>
    <mergeCell ref="A39:B39"/>
    <mergeCell ref="A67:B67"/>
    <mergeCell ref="A80:E80"/>
    <mergeCell ref="A81:B81"/>
    <mergeCell ref="D81:E81"/>
    <mergeCell ref="G87:J87"/>
    <mergeCell ref="G84:I84"/>
    <mergeCell ref="G85:J85"/>
  </mergeCells>
  <pageMargins left="0.5" right="0.25" top="0.34" bottom="0.33" header="0.3" footer="0.3"/>
  <pageSetup scale="5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04"/>
  <sheetViews>
    <sheetView topLeftCell="A37" workbookViewId="0">
      <selection activeCell="A80" sqref="A80:E80"/>
    </sheetView>
  </sheetViews>
  <sheetFormatPr defaultColWidth="14.85546875" defaultRowHeight="15" x14ac:dyDescent="0.25"/>
  <cols>
    <col min="1" max="1" width="31.42578125" customWidth="1"/>
    <col min="2" max="2" width="19.140625" style="1" customWidth="1"/>
    <col min="3" max="8" width="17.7109375" style="2" customWidth="1"/>
    <col min="9" max="9" width="17.7109375" style="45" customWidth="1"/>
  </cols>
  <sheetData>
    <row r="1" spans="1:16" ht="46.5" customHeight="1" x14ac:dyDescent="0.6">
      <c r="A1" s="536"/>
      <c r="B1" s="578" t="s">
        <v>0</v>
      </c>
      <c r="C1" s="578"/>
      <c r="D1" s="578"/>
      <c r="E1" s="578"/>
      <c r="F1" s="578"/>
      <c r="G1" s="578"/>
      <c r="H1" s="578"/>
      <c r="I1" s="630"/>
    </row>
    <row r="2" spans="1:16" ht="15.75" x14ac:dyDescent="0.25">
      <c r="A2" s="536"/>
      <c r="B2" s="581" t="s">
        <v>230</v>
      </c>
      <c r="C2" s="581"/>
      <c r="D2" s="581"/>
      <c r="E2" s="581"/>
      <c r="F2" s="581"/>
      <c r="G2" s="581"/>
      <c r="H2" s="581"/>
      <c r="I2" s="630"/>
    </row>
    <row r="3" spans="1:16" ht="15.75" x14ac:dyDescent="0.25">
      <c r="A3" s="536"/>
      <c r="B3" s="631" t="s">
        <v>231</v>
      </c>
      <c r="C3" s="631"/>
      <c r="D3" s="631"/>
      <c r="E3" s="631"/>
      <c r="F3" s="631"/>
      <c r="G3" s="631"/>
      <c r="H3" s="631"/>
      <c r="I3" s="630"/>
    </row>
    <row r="4" spans="1:16" ht="15.75" x14ac:dyDescent="0.25">
      <c r="A4" s="536"/>
      <c r="B4" s="581" t="s">
        <v>232</v>
      </c>
      <c r="C4" s="581"/>
      <c r="D4" s="581"/>
      <c r="E4" s="581"/>
      <c r="F4" s="581"/>
      <c r="G4" s="581"/>
      <c r="H4" s="581"/>
      <c r="I4" s="630"/>
    </row>
    <row r="5" spans="1:16" ht="15.75" thickBot="1" x14ac:dyDescent="0.3"/>
    <row r="6" spans="1:16" ht="15" customHeight="1" x14ac:dyDescent="0.25">
      <c r="B6" s="582" t="s">
        <v>160</v>
      </c>
      <c r="C6" s="582"/>
      <c r="D6" s="582"/>
      <c r="E6" s="582"/>
      <c r="F6" s="582"/>
      <c r="G6" s="582"/>
      <c r="H6" s="582"/>
      <c r="I6" s="46" t="s">
        <v>180</v>
      </c>
    </row>
    <row r="7" spans="1:16" ht="15.75" customHeight="1" thickBot="1" x14ac:dyDescent="0.3">
      <c r="A7" s="428"/>
      <c r="B7" s="564"/>
      <c r="C7" s="564"/>
      <c r="D7" s="564"/>
      <c r="E7" s="564"/>
      <c r="F7" s="564"/>
      <c r="G7" s="564"/>
      <c r="H7" s="564"/>
      <c r="I7" s="4">
        <v>42887</v>
      </c>
    </row>
    <row r="8" spans="1:16" ht="21" thickBot="1" x14ac:dyDescent="0.35">
      <c r="A8" s="565" t="s">
        <v>6</v>
      </c>
      <c r="B8" s="566"/>
      <c r="C8" s="566"/>
      <c r="D8" s="566"/>
      <c r="E8" s="566"/>
      <c r="F8" s="566"/>
      <c r="G8" s="566"/>
      <c r="H8" s="566"/>
      <c r="I8" s="614"/>
    </row>
    <row r="9" spans="1:16" s="7" customFormat="1" x14ac:dyDescent="0.25">
      <c r="A9" s="552" t="s">
        <v>7</v>
      </c>
      <c r="B9" s="55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01" t="s">
        <v>269</v>
      </c>
      <c r="I9" s="5" t="s">
        <v>13</v>
      </c>
    </row>
    <row r="10" spans="1:16" s="216" customFormat="1" ht="15.75" x14ac:dyDescent="0.25">
      <c r="A10" s="80" t="s">
        <v>14</v>
      </c>
      <c r="B10" s="81" t="s">
        <v>15</v>
      </c>
      <c r="C10" s="82" t="s">
        <v>16</v>
      </c>
      <c r="D10" s="69">
        <v>76580</v>
      </c>
      <c r="E10" s="69">
        <v>1100</v>
      </c>
      <c r="F10" s="69">
        <f t="shared" ref="F10:F14" si="0">(D10-E10)*0.125</f>
        <v>9435</v>
      </c>
      <c r="G10" s="69">
        <v>5172.43</v>
      </c>
      <c r="H10" s="69">
        <f>(D10-E10+F10+G10)*0.01</f>
        <v>900.87429999999995</v>
      </c>
      <c r="I10" s="69">
        <f t="shared" ref="I10:I36" si="1">D10-E10+F10+H10+G10</f>
        <v>90988.304299999989</v>
      </c>
    </row>
    <row r="11" spans="1:16" s="216" customFormat="1" ht="15.75" x14ac:dyDescent="0.25">
      <c r="A11" s="80" t="s">
        <v>14</v>
      </c>
      <c r="B11" s="81" t="s">
        <v>23</v>
      </c>
      <c r="C11" s="82" t="s">
        <v>24</v>
      </c>
      <c r="D11" s="69">
        <v>76580</v>
      </c>
      <c r="E11" s="69">
        <v>1100</v>
      </c>
      <c r="F11" s="69">
        <f t="shared" si="0"/>
        <v>9435</v>
      </c>
      <c r="G11" s="69">
        <v>5172.43</v>
      </c>
      <c r="H11" s="69">
        <f>(D11-E11+F11+G11)*0.01</f>
        <v>900.87429999999995</v>
      </c>
      <c r="I11" s="69">
        <f t="shared" si="1"/>
        <v>90988.304299999989</v>
      </c>
    </row>
    <row r="12" spans="1:16" s="216" customFormat="1" ht="15.75" x14ac:dyDescent="0.25">
      <c r="A12" s="80" t="s">
        <v>14</v>
      </c>
      <c r="B12" s="81" t="s">
        <v>19</v>
      </c>
      <c r="C12" s="82" t="s">
        <v>20</v>
      </c>
      <c r="D12" s="69"/>
      <c r="E12" s="69"/>
      <c r="F12" s="69"/>
      <c r="G12" s="69"/>
      <c r="H12" s="69"/>
      <c r="I12" s="69"/>
      <c r="M12" s="269"/>
      <c r="N12" s="270"/>
      <c r="O12" s="270"/>
      <c r="P12" s="270"/>
    </row>
    <row r="13" spans="1:16" s="216" customFormat="1" ht="15.75" x14ac:dyDescent="0.25">
      <c r="A13" s="80" t="s">
        <v>14</v>
      </c>
      <c r="B13" s="81" t="s">
        <v>21</v>
      </c>
      <c r="C13" s="82" t="s">
        <v>22</v>
      </c>
      <c r="D13" s="69"/>
      <c r="E13" s="69"/>
      <c r="F13" s="69"/>
      <c r="G13" s="69"/>
      <c r="H13" s="69"/>
      <c r="I13" s="69"/>
      <c r="M13" s="269"/>
      <c r="N13" s="270"/>
      <c r="O13" s="270"/>
      <c r="P13" s="270"/>
    </row>
    <row r="14" spans="1:16" s="216" customFormat="1" ht="15.75" x14ac:dyDescent="0.25">
      <c r="A14" s="80" t="s">
        <v>14</v>
      </c>
      <c r="B14" s="81" t="s">
        <v>17</v>
      </c>
      <c r="C14" s="82" t="s">
        <v>18</v>
      </c>
      <c r="D14" s="69">
        <v>77422</v>
      </c>
      <c r="E14" s="69">
        <v>1100</v>
      </c>
      <c r="F14" s="69">
        <f t="shared" si="0"/>
        <v>9540.25</v>
      </c>
      <c r="G14" s="69">
        <v>5172.43</v>
      </c>
      <c r="H14" s="69">
        <f>(D14-E14+F14+G14)*0.01</f>
        <v>910.34679999999992</v>
      </c>
      <c r="I14" s="69">
        <f t="shared" si="1"/>
        <v>91945.026799999992</v>
      </c>
      <c r="M14" s="269"/>
      <c r="N14" s="270"/>
      <c r="O14" s="270"/>
      <c r="P14" s="270"/>
    </row>
    <row r="15" spans="1:16" s="216" customFormat="1" ht="15.75" x14ac:dyDescent="0.25">
      <c r="A15" s="80" t="s">
        <v>14</v>
      </c>
      <c r="B15" s="81" t="s">
        <v>251</v>
      </c>
      <c r="C15" s="82" t="s">
        <v>252</v>
      </c>
      <c r="D15" s="69"/>
      <c r="E15" s="69"/>
      <c r="F15" s="69"/>
      <c r="G15" s="69"/>
      <c r="H15" s="69"/>
      <c r="I15" s="69"/>
      <c r="M15" s="269"/>
      <c r="N15" s="270"/>
      <c r="O15" s="270"/>
      <c r="P15" s="270"/>
    </row>
    <row r="16" spans="1:16" s="271" customFormat="1" ht="15.75" x14ac:dyDescent="0.25">
      <c r="A16" s="80" t="s">
        <v>25</v>
      </c>
      <c r="B16" s="81" t="s">
        <v>26</v>
      </c>
      <c r="C16" s="82" t="s">
        <v>22</v>
      </c>
      <c r="D16" s="69"/>
      <c r="E16" s="69"/>
      <c r="F16" s="69"/>
      <c r="G16" s="69"/>
      <c r="H16" s="69"/>
      <c r="I16" s="69"/>
      <c r="M16" s="272"/>
      <c r="N16" s="273"/>
      <c r="O16" s="273"/>
      <c r="P16" s="273"/>
    </row>
    <row r="17" spans="1:16" s="216" customFormat="1" ht="15.75" x14ac:dyDescent="0.25">
      <c r="A17" s="80" t="s">
        <v>31</v>
      </c>
      <c r="B17" s="81" t="s">
        <v>32</v>
      </c>
      <c r="C17" s="82" t="s">
        <v>33</v>
      </c>
      <c r="D17" s="69"/>
      <c r="E17" s="69"/>
      <c r="F17" s="69"/>
      <c r="G17" s="69"/>
      <c r="H17" s="69"/>
      <c r="I17" s="69"/>
      <c r="M17" s="270"/>
      <c r="N17" s="270"/>
      <c r="O17" s="270"/>
      <c r="P17" s="270"/>
    </row>
    <row r="18" spans="1:16" s="216" customFormat="1" ht="15.75" x14ac:dyDescent="0.25">
      <c r="A18" s="80" t="s">
        <v>34</v>
      </c>
      <c r="B18" s="81" t="s">
        <v>35</v>
      </c>
      <c r="C18" s="82" t="s">
        <v>36</v>
      </c>
      <c r="D18" s="69"/>
      <c r="E18" s="69"/>
      <c r="F18" s="69"/>
      <c r="G18" s="69"/>
      <c r="H18" s="69"/>
      <c r="I18" s="69"/>
      <c r="M18" s="270"/>
      <c r="N18" s="270"/>
      <c r="O18" s="270"/>
      <c r="P18" s="270"/>
    </row>
    <row r="19" spans="1:16" s="216" customFormat="1" ht="15.75" x14ac:dyDescent="0.25">
      <c r="A19" s="80" t="s">
        <v>34</v>
      </c>
      <c r="B19" s="81" t="s">
        <v>37</v>
      </c>
      <c r="C19" s="82" t="s">
        <v>38</v>
      </c>
      <c r="D19" s="69"/>
      <c r="E19" s="69"/>
      <c r="F19" s="69"/>
      <c r="G19" s="69"/>
      <c r="H19" s="69"/>
      <c r="I19" s="69"/>
      <c r="M19" s="270"/>
      <c r="N19" s="270"/>
      <c r="O19" s="270"/>
      <c r="P19" s="270"/>
    </row>
    <row r="20" spans="1:16" s="216" customFormat="1" ht="15.75" x14ac:dyDescent="0.25">
      <c r="A20" s="80" t="s">
        <v>27</v>
      </c>
      <c r="B20" s="81" t="s">
        <v>28</v>
      </c>
      <c r="C20" s="82" t="s">
        <v>18</v>
      </c>
      <c r="D20" s="69">
        <v>80534</v>
      </c>
      <c r="E20" s="69">
        <v>1100</v>
      </c>
      <c r="F20" s="69">
        <f t="shared" ref="F20:F27" si="2">(D20-E20)*0.125</f>
        <v>9929.25</v>
      </c>
      <c r="G20" s="69">
        <v>5172.43</v>
      </c>
      <c r="H20" s="69">
        <f>(D20-E20+F20+G20)*0.01</f>
        <v>945.35679999999991</v>
      </c>
      <c r="I20" s="69">
        <f t="shared" si="1"/>
        <v>95481.036800000002</v>
      </c>
      <c r="M20" s="270"/>
      <c r="N20" s="270"/>
      <c r="O20" s="270"/>
      <c r="P20" s="270"/>
    </row>
    <row r="21" spans="1:16" s="216" customFormat="1" ht="15.75" x14ac:dyDescent="0.25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  <c r="M21" s="270"/>
      <c r="N21" s="270"/>
      <c r="O21" s="270"/>
      <c r="P21" s="270"/>
    </row>
    <row r="22" spans="1:16" s="216" customFormat="1" ht="15.75" x14ac:dyDescent="0.25">
      <c r="A22" s="92" t="s">
        <v>58</v>
      </c>
      <c r="B22" s="81" t="s">
        <v>59</v>
      </c>
      <c r="C22" s="82" t="s">
        <v>18</v>
      </c>
      <c r="D22" s="69">
        <v>89430</v>
      </c>
      <c r="E22" s="69">
        <v>1100</v>
      </c>
      <c r="F22" s="69">
        <f t="shared" si="2"/>
        <v>11041.25</v>
      </c>
      <c r="G22" s="69">
        <v>5172.43</v>
      </c>
      <c r="H22" s="69">
        <f>(D22-E22+F22+G22)*0.01</f>
        <v>1045.4367999999999</v>
      </c>
      <c r="I22" s="69">
        <f t="shared" si="1"/>
        <v>105589.11679999999</v>
      </c>
      <c r="M22" s="269"/>
      <c r="N22" s="270"/>
      <c r="O22" s="270"/>
      <c r="P22" s="270"/>
    </row>
    <row r="23" spans="1:16" s="216" customFormat="1" ht="15.75" x14ac:dyDescent="0.25">
      <c r="A23" s="92" t="s">
        <v>39</v>
      </c>
      <c r="B23" s="81" t="s">
        <v>40</v>
      </c>
      <c r="C23" s="82" t="s">
        <v>22</v>
      </c>
      <c r="D23" s="69">
        <v>82581</v>
      </c>
      <c r="E23" s="69">
        <v>1100</v>
      </c>
      <c r="F23" s="69">
        <f t="shared" si="2"/>
        <v>10185.125</v>
      </c>
      <c r="G23" s="69">
        <v>5172.43</v>
      </c>
      <c r="H23" s="69">
        <f>(D23-E23+F23+G23)*0.01</f>
        <v>968.38554999999997</v>
      </c>
      <c r="I23" s="69">
        <f t="shared" si="1"/>
        <v>97806.940549999999</v>
      </c>
      <c r="M23" s="269"/>
      <c r="N23" s="270"/>
      <c r="O23" s="270"/>
      <c r="P23" s="270"/>
    </row>
    <row r="24" spans="1:16" s="216" customFormat="1" ht="15.75" x14ac:dyDescent="0.25">
      <c r="A24" s="92" t="s">
        <v>39</v>
      </c>
      <c r="B24" s="81" t="s">
        <v>41</v>
      </c>
      <c r="C24" s="82" t="s">
        <v>42</v>
      </c>
      <c r="D24" s="69">
        <v>87085</v>
      </c>
      <c r="E24" s="69">
        <v>1100</v>
      </c>
      <c r="F24" s="69">
        <f t="shared" si="2"/>
        <v>10748.125</v>
      </c>
      <c r="G24" s="69">
        <v>5172.43</v>
      </c>
      <c r="H24" s="69">
        <f>(D24-E24+F24+G24)*0.01</f>
        <v>1019.0555499999999</v>
      </c>
      <c r="I24" s="69">
        <f t="shared" si="1"/>
        <v>102924.61055000001</v>
      </c>
      <c r="M24" s="269"/>
      <c r="N24" s="270"/>
      <c r="O24" s="270"/>
      <c r="P24" s="270"/>
    </row>
    <row r="25" spans="1:16" s="216" customFormat="1" ht="15.75" x14ac:dyDescent="0.25">
      <c r="A25" s="92" t="s">
        <v>58</v>
      </c>
      <c r="B25" s="81" t="s">
        <v>60</v>
      </c>
      <c r="C25" s="82" t="s">
        <v>61</v>
      </c>
      <c r="D25" s="69"/>
      <c r="E25" s="69"/>
      <c r="F25" s="69"/>
      <c r="G25" s="69"/>
      <c r="H25" s="69"/>
      <c r="I25" s="69"/>
      <c r="M25" s="269"/>
      <c r="N25" s="270"/>
      <c r="O25" s="270"/>
      <c r="P25" s="270"/>
    </row>
    <row r="26" spans="1:16" s="216" customFormat="1" ht="15.75" x14ac:dyDescent="0.25">
      <c r="A26" s="92" t="s">
        <v>39</v>
      </c>
      <c r="B26" s="81" t="s">
        <v>43</v>
      </c>
      <c r="C26" s="82" t="s">
        <v>44</v>
      </c>
      <c r="D26" s="69">
        <v>82493</v>
      </c>
      <c r="E26" s="69">
        <v>1100</v>
      </c>
      <c r="F26" s="69">
        <f t="shared" si="2"/>
        <v>10174.125</v>
      </c>
      <c r="G26" s="69">
        <v>5172.43</v>
      </c>
      <c r="H26" s="69">
        <f>(D26-E26+F26+G26)*0.01</f>
        <v>967.39554999999996</v>
      </c>
      <c r="I26" s="69">
        <f t="shared" si="1"/>
        <v>97706.950550000009</v>
      </c>
      <c r="M26" s="269"/>
      <c r="N26" s="270"/>
      <c r="O26" s="270"/>
      <c r="P26" s="270"/>
    </row>
    <row r="27" spans="1:16" s="216" customFormat="1" ht="15.75" x14ac:dyDescent="0.25">
      <c r="A27" s="92" t="s">
        <v>39</v>
      </c>
      <c r="B27" s="81" t="s">
        <v>45</v>
      </c>
      <c r="C27" s="82" t="s">
        <v>44</v>
      </c>
      <c r="D27" s="69">
        <v>82570</v>
      </c>
      <c r="E27" s="69">
        <v>1100</v>
      </c>
      <c r="F27" s="69">
        <f t="shared" si="2"/>
        <v>10183.75</v>
      </c>
      <c r="G27" s="69">
        <v>5172.43</v>
      </c>
      <c r="H27" s="69">
        <f>(D27-E27+F27+G27)*0.01</f>
        <v>968.26179999999999</v>
      </c>
      <c r="I27" s="69">
        <f t="shared" si="1"/>
        <v>97794.441800000001</v>
      </c>
      <c r="M27" s="269"/>
      <c r="N27" s="270"/>
      <c r="O27" s="270"/>
      <c r="P27" s="270"/>
    </row>
    <row r="28" spans="1:16" s="216" customFormat="1" ht="15.75" x14ac:dyDescent="0.25">
      <c r="A28" s="92" t="s">
        <v>39</v>
      </c>
      <c r="B28" s="81" t="s">
        <v>46</v>
      </c>
      <c r="C28" s="82" t="s">
        <v>222</v>
      </c>
      <c r="D28" s="69">
        <v>84163</v>
      </c>
      <c r="E28" s="69">
        <v>1100</v>
      </c>
      <c r="F28" s="69">
        <f>(D28-E28)*0.125</f>
        <v>10382.875</v>
      </c>
      <c r="G28" s="69">
        <v>5172.43</v>
      </c>
      <c r="H28" s="69">
        <f>(D28-E28+F28+G28)*0.01</f>
        <v>986.18304999999998</v>
      </c>
      <c r="I28" s="69">
        <f t="shared" si="1"/>
        <v>99604.488050000014</v>
      </c>
      <c r="M28" s="269"/>
      <c r="N28" s="270"/>
      <c r="O28" s="270"/>
      <c r="P28" s="270"/>
    </row>
    <row r="29" spans="1:16" s="216" customFormat="1" ht="15.75" x14ac:dyDescent="0.25">
      <c r="A29" s="92" t="s">
        <v>39</v>
      </c>
      <c r="B29" s="81" t="s">
        <v>48</v>
      </c>
      <c r="C29" s="82" t="s">
        <v>222</v>
      </c>
      <c r="D29" s="69">
        <v>82856</v>
      </c>
      <c r="E29" s="69">
        <v>1100</v>
      </c>
      <c r="F29" s="69">
        <f>(D29-E29)*0.125</f>
        <v>10219.5</v>
      </c>
      <c r="G29" s="69">
        <v>5172.43</v>
      </c>
      <c r="H29" s="69">
        <f>(D29-E29+F29+G29)*0.01</f>
        <v>971.47929999999997</v>
      </c>
      <c r="I29" s="69">
        <f t="shared" si="1"/>
        <v>98119.409299999999</v>
      </c>
      <c r="M29" s="269"/>
      <c r="N29" s="270"/>
      <c r="O29" s="270"/>
      <c r="P29" s="270"/>
    </row>
    <row r="30" spans="1:16" s="216" customFormat="1" ht="15.75" x14ac:dyDescent="0.25">
      <c r="A30" s="92" t="s">
        <v>39</v>
      </c>
      <c r="B30" s="81" t="s">
        <v>49</v>
      </c>
      <c r="C30" s="82" t="s">
        <v>50</v>
      </c>
      <c r="D30" s="69"/>
      <c r="E30" s="69"/>
      <c r="F30" s="69"/>
      <c r="G30" s="69"/>
      <c r="H30" s="69"/>
      <c r="I30" s="69"/>
      <c r="M30" s="269"/>
      <c r="N30" s="270"/>
      <c r="O30" s="270"/>
      <c r="P30" s="270"/>
    </row>
    <row r="31" spans="1:16" s="216" customFormat="1" ht="15.75" x14ac:dyDescent="0.25">
      <c r="A31" s="92" t="s">
        <v>39</v>
      </c>
      <c r="B31" s="81" t="s">
        <v>51</v>
      </c>
      <c r="C31" s="82" t="s">
        <v>52</v>
      </c>
      <c r="D31" s="69"/>
      <c r="E31" s="69"/>
      <c r="F31" s="69"/>
      <c r="G31" s="69"/>
      <c r="H31" s="69"/>
      <c r="I31" s="69"/>
      <c r="M31" s="269"/>
      <c r="N31" s="270"/>
      <c r="O31" s="270"/>
      <c r="P31" s="270"/>
    </row>
    <row r="32" spans="1:16" s="216" customFormat="1" ht="15.75" x14ac:dyDescent="0.25">
      <c r="A32" s="92" t="s">
        <v>39</v>
      </c>
      <c r="B32" s="81" t="s">
        <v>53</v>
      </c>
      <c r="C32" s="82" t="s">
        <v>42</v>
      </c>
      <c r="D32" s="69"/>
      <c r="E32" s="69"/>
      <c r="F32" s="69"/>
      <c r="G32" s="69"/>
      <c r="H32" s="69"/>
      <c r="I32" s="69"/>
      <c r="M32" s="269"/>
      <c r="N32" s="270"/>
      <c r="O32" s="270"/>
      <c r="P32" s="270"/>
    </row>
    <row r="33" spans="1:237" s="271" customFormat="1" ht="15.75" x14ac:dyDescent="0.25">
      <c r="A33" s="92" t="s">
        <v>39</v>
      </c>
      <c r="B33" s="81" t="s">
        <v>54</v>
      </c>
      <c r="C33" s="82" t="s">
        <v>55</v>
      </c>
      <c r="D33" s="69"/>
      <c r="E33" s="69"/>
      <c r="F33" s="69"/>
      <c r="G33" s="69"/>
      <c r="H33" s="69"/>
      <c r="I33" s="69"/>
      <c r="M33" s="272"/>
      <c r="N33" s="273"/>
      <c r="O33" s="273"/>
      <c r="P33" s="273"/>
    </row>
    <row r="34" spans="1:237" s="216" customFormat="1" ht="15.75" x14ac:dyDescent="0.25">
      <c r="A34" s="92" t="s">
        <v>39</v>
      </c>
      <c r="B34" s="81" t="s">
        <v>56</v>
      </c>
      <c r="C34" s="82" t="s">
        <v>57</v>
      </c>
      <c r="D34" s="69"/>
      <c r="E34" s="69"/>
      <c r="F34" s="69"/>
      <c r="G34" s="69"/>
      <c r="H34" s="69"/>
      <c r="I34" s="69"/>
      <c r="M34" s="269"/>
      <c r="N34" s="270"/>
      <c r="O34" s="270"/>
      <c r="P34" s="270"/>
    </row>
    <row r="35" spans="1:237" s="216" customFormat="1" ht="15.75" x14ac:dyDescent="0.25">
      <c r="A35" s="80" t="s">
        <v>62</v>
      </c>
      <c r="B35" s="81" t="s">
        <v>63</v>
      </c>
      <c r="C35" s="82"/>
      <c r="D35" s="69">
        <v>70710</v>
      </c>
      <c r="E35" s="69">
        <v>0</v>
      </c>
      <c r="F35" s="69">
        <f>(D35-E35)*0.125</f>
        <v>8838.75</v>
      </c>
      <c r="G35" s="69">
        <v>5172.43</v>
      </c>
      <c r="H35" s="69">
        <f>(D35-E35+F35+G35)*0.01</f>
        <v>847.21179999999993</v>
      </c>
      <c r="I35" s="69">
        <f t="shared" si="1"/>
        <v>85568.391800000012</v>
      </c>
      <c r="M35" s="270"/>
      <c r="N35" s="270"/>
      <c r="O35" s="270"/>
      <c r="P35" s="270"/>
    </row>
    <row r="36" spans="1:237" s="216" customFormat="1" ht="15.75" x14ac:dyDescent="0.25">
      <c r="A36" s="80" t="s">
        <v>62</v>
      </c>
      <c r="B36" s="81" t="s">
        <v>64</v>
      </c>
      <c r="C36" s="82"/>
      <c r="D36" s="69">
        <v>70710</v>
      </c>
      <c r="E36" s="69">
        <v>0</v>
      </c>
      <c r="F36" s="69">
        <f>(D36-E36)*0.125</f>
        <v>8838.75</v>
      </c>
      <c r="G36" s="69">
        <v>5172.43</v>
      </c>
      <c r="H36" s="69">
        <f>(D36-E36+F36+G36)*0.01</f>
        <v>847.21179999999993</v>
      </c>
      <c r="I36" s="69">
        <f t="shared" si="1"/>
        <v>85568.391800000012</v>
      </c>
      <c r="M36" s="270"/>
      <c r="N36" s="270"/>
      <c r="O36" s="270"/>
      <c r="P36" s="270"/>
    </row>
    <row r="37" spans="1:237" s="270" customFormat="1" ht="16.5" thickBot="1" x14ac:dyDescent="0.3">
      <c r="A37" s="150"/>
      <c r="B37" s="114"/>
      <c r="C37" s="151"/>
      <c r="D37" s="116"/>
      <c r="E37" s="116"/>
      <c r="F37" s="116"/>
      <c r="G37" s="69"/>
      <c r="H37" s="116"/>
      <c r="I37" s="283"/>
      <c r="IC37" s="216"/>
    </row>
    <row r="38" spans="1:237" s="216" customFormat="1" ht="15.75" x14ac:dyDescent="0.25">
      <c r="A38" s="588" t="s">
        <v>65</v>
      </c>
      <c r="B38" s="589"/>
      <c r="C38" s="589"/>
      <c r="D38" s="589"/>
      <c r="E38" s="589"/>
      <c r="F38" s="589"/>
      <c r="G38" s="589"/>
      <c r="H38" s="589"/>
      <c r="I38" s="590"/>
      <c r="M38" s="270"/>
      <c r="N38" s="270"/>
      <c r="O38" s="270"/>
      <c r="P38" s="270"/>
    </row>
    <row r="39" spans="1:237" s="274" customFormat="1" ht="15.75" x14ac:dyDescent="0.25">
      <c r="A39" s="591" t="s">
        <v>7</v>
      </c>
      <c r="B39" s="591"/>
      <c r="C39" s="152" t="s">
        <v>8</v>
      </c>
      <c r="D39" s="152" t="s">
        <v>9</v>
      </c>
      <c r="E39" s="152" t="s">
        <v>10</v>
      </c>
      <c r="F39" s="152" t="s">
        <v>11</v>
      </c>
      <c r="G39" s="152" t="s">
        <v>12</v>
      </c>
      <c r="H39" s="501" t="s">
        <v>269</v>
      </c>
      <c r="I39" s="152" t="s">
        <v>13</v>
      </c>
      <c r="M39" s="150"/>
      <c r="N39" s="150"/>
      <c r="O39" s="150"/>
      <c r="P39" s="150"/>
    </row>
    <row r="40" spans="1:237" s="162" customFormat="1" ht="15.75" x14ac:dyDescent="0.25">
      <c r="A40" s="80" t="s">
        <v>25</v>
      </c>
      <c r="B40" s="81" t="s">
        <v>66</v>
      </c>
      <c r="C40" s="103" t="s">
        <v>67</v>
      </c>
      <c r="D40" s="69"/>
      <c r="E40" s="69"/>
      <c r="F40" s="69"/>
      <c r="G40" s="69"/>
      <c r="H40" s="69"/>
      <c r="I40" s="69"/>
      <c r="M40" s="275"/>
      <c r="N40" s="275"/>
      <c r="O40" s="275"/>
      <c r="P40" s="275"/>
    </row>
    <row r="41" spans="1:237" s="162" customFormat="1" ht="15.75" x14ac:dyDescent="0.25">
      <c r="A41" s="80" t="s">
        <v>68</v>
      </c>
      <c r="B41" s="81" t="s">
        <v>69</v>
      </c>
      <c r="C41" s="103" t="s">
        <v>70</v>
      </c>
      <c r="D41" s="69"/>
      <c r="E41" s="69"/>
      <c r="F41" s="69"/>
      <c r="G41" s="69"/>
      <c r="H41" s="69"/>
      <c r="I41" s="69"/>
      <c r="M41" s="275"/>
      <c r="N41" s="275"/>
      <c r="O41" s="275"/>
      <c r="P41" s="275"/>
    </row>
    <row r="42" spans="1:237" s="162" customFormat="1" ht="15.75" x14ac:dyDescent="0.25">
      <c r="A42" s="80" t="s">
        <v>71</v>
      </c>
      <c r="B42" s="105" t="s">
        <v>72</v>
      </c>
      <c r="C42" s="103" t="s">
        <v>73</v>
      </c>
      <c r="D42" s="69"/>
      <c r="E42" s="69"/>
      <c r="F42" s="69"/>
      <c r="G42" s="69"/>
      <c r="H42" s="69"/>
      <c r="I42" s="69"/>
      <c r="M42" s="275"/>
      <c r="N42" s="275"/>
      <c r="O42" s="275"/>
      <c r="P42" s="275"/>
    </row>
    <row r="43" spans="1:237" s="216" customFormat="1" ht="15.75" x14ac:dyDescent="0.25">
      <c r="A43" s="80" t="s">
        <v>74</v>
      </c>
      <c r="B43" s="81" t="s">
        <v>75</v>
      </c>
      <c r="C43" s="103" t="s">
        <v>76</v>
      </c>
      <c r="D43" s="69">
        <v>81673</v>
      </c>
      <c r="E43" s="69">
        <v>1100</v>
      </c>
      <c r="F43" s="69">
        <f t="shared" ref="F43:F45" si="3">(D43-E43)*0.125</f>
        <v>10071.625</v>
      </c>
      <c r="G43" s="69">
        <v>5172.43</v>
      </c>
      <c r="H43" s="69">
        <f>(D43-E43+F43+G43)*0.01</f>
        <v>958.17054999999993</v>
      </c>
      <c r="I43" s="69">
        <f>D43-E43+F43+H43+G43</f>
        <v>96775.225550000003</v>
      </c>
      <c r="M43" s="270"/>
      <c r="N43" s="270"/>
      <c r="O43" s="270"/>
      <c r="P43" s="270"/>
    </row>
    <row r="44" spans="1:237" s="271" customFormat="1" ht="15.75" x14ac:dyDescent="0.25">
      <c r="A44" s="80" t="s">
        <v>74</v>
      </c>
      <c r="B44" s="81" t="s">
        <v>77</v>
      </c>
      <c r="C44" s="103" t="s">
        <v>42</v>
      </c>
      <c r="D44" s="69">
        <v>81818</v>
      </c>
      <c r="E44" s="69">
        <v>1100</v>
      </c>
      <c r="F44" s="69">
        <f t="shared" si="3"/>
        <v>10089.75</v>
      </c>
      <c r="G44" s="69">
        <v>5172.43</v>
      </c>
      <c r="H44" s="69">
        <f>(D44-E44+F44+G44)*0.01</f>
        <v>959.80179999999996</v>
      </c>
      <c r="I44" s="69">
        <f t="shared" ref="I44:I47" si="4">D44-E44+F44+H44+G44</f>
        <v>96939.981800000009</v>
      </c>
      <c r="M44" s="273"/>
      <c r="N44" s="273"/>
      <c r="O44" s="273"/>
      <c r="P44" s="273"/>
    </row>
    <row r="45" spans="1:237" s="216" customFormat="1" ht="15.75" x14ac:dyDescent="0.25">
      <c r="A45" s="80" t="s">
        <v>78</v>
      </c>
      <c r="B45" s="81" t="s">
        <v>79</v>
      </c>
      <c r="C45" s="103" t="s">
        <v>42</v>
      </c>
      <c r="D45" s="69">
        <v>83303</v>
      </c>
      <c r="E45" s="69">
        <v>1100</v>
      </c>
      <c r="F45" s="69">
        <f t="shared" si="3"/>
        <v>10275.375</v>
      </c>
      <c r="G45" s="69">
        <v>5172.43</v>
      </c>
      <c r="H45" s="69">
        <f>(D45-E45+F45+G45)*0.01</f>
        <v>976.50804999999991</v>
      </c>
      <c r="I45" s="69">
        <f>D45-E45+F45+H45+G45</f>
        <v>98627.313049999997</v>
      </c>
      <c r="M45" s="270"/>
      <c r="N45" s="270"/>
      <c r="O45" s="270"/>
      <c r="P45" s="270"/>
    </row>
    <row r="46" spans="1:237" s="216" customFormat="1" ht="15.75" x14ac:dyDescent="0.25">
      <c r="A46" s="80" t="s">
        <v>74</v>
      </c>
      <c r="B46" s="81" t="s">
        <v>80</v>
      </c>
      <c r="C46" s="103" t="s">
        <v>42</v>
      </c>
      <c r="D46" s="69"/>
      <c r="E46" s="69"/>
      <c r="F46" s="69"/>
      <c r="G46" s="69">
        <v>5172.43</v>
      </c>
      <c r="H46" s="69"/>
      <c r="I46" s="69"/>
      <c r="M46" s="270"/>
      <c r="N46" s="270"/>
      <c r="O46" s="270"/>
      <c r="P46" s="270"/>
    </row>
    <row r="47" spans="1:237" s="216" customFormat="1" ht="15.75" x14ac:dyDescent="0.25">
      <c r="A47" s="80" t="s">
        <v>81</v>
      </c>
      <c r="B47" s="81" t="s">
        <v>82</v>
      </c>
      <c r="C47" s="103" t="s">
        <v>83</v>
      </c>
      <c r="D47" s="69">
        <v>84578</v>
      </c>
      <c r="E47" s="69">
        <v>1100</v>
      </c>
      <c r="F47" s="69">
        <f>(D47-E47)*0.125</f>
        <v>10434.75</v>
      </c>
      <c r="G47" s="69">
        <v>5172.43</v>
      </c>
      <c r="H47" s="69">
        <f>(D47-E47+F47+G47)*0.01</f>
        <v>990.85179999999991</v>
      </c>
      <c r="I47" s="69">
        <f t="shared" si="4"/>
        <v>100076.0318</v>
      </c>
      <c r="M47" s="270"/>
      <c r="N47" s="270"/>
      <c r="O47" s="270"/>
      <c r="P47" s="270"/>
    </row>
    <row r="48" spans="1:237" s="216" customFormat="1" ht="15.75" x14ac:dyDescent="0.25">
      <c r="A48" s="80" t="s">
        <v>90</v>
      </c>
      <c r="B48" s="81" t="s">
        <v>91</v>
      </c>
      <c r="C48" s="103" t="s">
        <v>92</v>
      </c>
      <c r="D48" s="69"/>
      <c r="E48" s="69"/>
      <c r="F48" s="69"/>
      <c r="G48" s="69"/>
      <c r="H48" s="69"/>
      <c r="I48" s="69"/>
      <c r="M48" s="270"/>
      <c r="N48" s="270"/>
      <c r="O48" s="270"/>
      <c r="P48" s="270"/>
    </row>
    <row r="49" spans="1:16" s="271" customFormat="1" ht="15.75" x14ac:dyDescent="0.25">
      <c r="A49" s="80" t="s">
        <v>93</v>
      </c>
      <c r="B49" s="81" t="s">
        <v>94</v>
      </c>
      <c r="C49" s="106" t="s">
        <v>95</v>
      </c>
      <c r="D49" s="69">
        <v>85746</v>
      </c>
      <c r="E49" s="69">
        <v>1100</v>
      </c>
      <c r="F49" s="69">
        <f>(D49-E49)*0.125</f>
        <v>10580.75</v>
      </c>
      <c r="G49" s="69">
        <v>5172.43</v>
      </c>
      <c r="H49" s="69">
        <f>(D49-E49+F49+G49)*0.01</f>
        <v>1003.9917999999999</v>
      </c>
      <c r="I49" s="69">
        <f>D49-E49+F49+H49+G49</f>
        <v>101403.17180000001</v>
      </c>
      <c r="M49" s="273"/>
      <c r="N49" s="273"/>
      <c r="O49" s="273"/>
      <c r="P49" s="273"/>
    </row>
    <row r="50" spans="1:16" s="271" customFormat="1" ht="15.75" x14ac:dyDescent="0.25">
      <c r="A50" s="80" t="s">
        <v>93</v>
      </c>
      <c r="B50" s="81" t="s">
        <v>96</v>
      </c>
      <c r="C50" s="106" t="s">
        <v>97</v>
      </c>
      <c r="D50" s="69">
        <v>85746</v>
      </c>
      <c r="E50" s="69">
        <v>1100</v>
      </c>
      <c r="F50" s="69">
        <f>(D50-E50)*0.125</f>
        <v>10580.75</v>
      </c>
      <c r="G50" s="69">
        <v>5172.43</v>
      </c>
      <c r="H50" s="69">
        <f>(D50-E50+F50+G50)*0.01</f>
        <v>1003.9917999999999</v>
      </c>
      <c r="I50" s="69">
        <f>D50-E50+F50+H50+G50</f>
        <v>101403.17180000001</v>
      </c>
      <c r="M50" s="273"/>
      <c r="N50" s="273"/>
      <c r="O50" s="273"/>
      <c r="P50" s="273"/>
    </row>
    <row r="51" spans="1:16" s="216" customFormat="1" ht="15.75" x14ac:dyDescent="0.25">
      <c r="A51" s="80" t="s">
        <v>98</v>
      </c>
      <c r="B51" s="81" t="s">
        <v>99</v>
      </c>
      <c r="C51" s="106" t="s">
        <v>100</v>
      </c>
      <c r="D51" s="69"/>
      <c r="E51" s="69"/>
      <c r="F51" s="69"/>
      <c r="G51" s="69"/>
      <c r="H51" s="69"/>
      <c r="I51" s="69"/>
      <c r="M51" s="270"/>
      <c r="N51" s="270"/>
      <c r="O51" s="270"/>
      <c r="P51" s="270"/>
    </row>
    <row r="52" spans="1:16" s="216" customFormat="1" ht="15.75" x14ac:dyDescent="0.25">
      <c r="A52" s="80" t="s">
        <v>98</v>
      </c>
      <c r="B52" s="81" t="s">
        <v>101</v>
      </c>
      <c r="C52" s="106" t="s">
        <v>100</v>
      </c>
      <c r="D52" s="69"/>
      <c r="E52" s="69"/>
      <c r="F52" s="69"/>
      <c r="G52" s="69"/>
      <c r="H52" s="69"/>
      <c r="I52" s="69"/>
      <c r="M52" s="270"/>
      <c r="N52" s="270"/>
      <c r="O52" s="270"/>
      <c r="P52" s="270"/>
    </row>
    <row r="53" spans="1:16" s="216" customFormat="1" ht="15.75" x14ac:dyDescent="0.25">
      <c r="A53" s="80" t="s">
        <v>104</v>
      </c>
      <c r="B53" s="81" t="s">
        <v>105</v>
      </c>
      <c r="C53" s="106" t="s">
        <v>106</v>
      </c>
      <c r="D53" s="69"/>
      <c r="E53" s="69"/>
      <c r="F53" s="69"/>
      <c r="G53" s="69"/>
      <c r="H53" s="69"/>
      <c r="I53" s="69"/>
      <c r="M53" s="270"/>
      <c r="N53" s="270"/>
      <c r="O53" s="270"/>
      <c r="P53" s="270"/>
    </row>
    <row r="54" spans="1:16" s="216" customFormat="1" ht="15.75" x14ac:dyDescent="0.25">
      <c r="A54" s="80" t="s">
        <v>107</v>
      </c>
      <c r="B54" s="81" t="s">
        <v>108</v>
      </c>
      <c r="C54" s="106" t="s">
        <v>109</v>
      </c>
      <c r="D54" s="154"/>
      <c r="E54" s="154"/>
      <c r="F54" s="69"/>
      <c r="G54" s="69"/>
      <c r="H54" s="154"/>
      <c r="I54" s="154"/>
      <c r="M54" s="270"/>
      <c r="N54" s="270"/>
      <c r="O54" s="270"/>
      <c r="P54" s="270"/>
    </row>
    <row r="55" spans="1:16" s="216" customFormat="1" ht="15.75" x14ac:dyDescent="0.25">
      <c r="A55" s="80" t="s">
        <v>107</v>
      </c>
      <c r="B55" s="81" t="s">
        <v>110</v>
      </c>
      <c r="C55" s="82" t="s">
        <v>97</v>
      </c>
      <c r="D55" s="69"/>
      <c r="E55" s="69"/>
      <c r="F55" s="69"/>
      <c r="G55" s="69"/>
      <c r="H55" s="69"/>
      <c r="I55" s="69"/>
      <c r="M55" s="270"/>
      <c r="N55" s="270"/>
      <c r="O55" s="270"/>
      <c r="P55" s="270"/>
    </row>
    <row r="56" spans="1:16" s="274" customFormat="1" x14ac:dyDescent="0.2">
      <c r="A56" s="80" t="s">
        <v>98</v>
      </c>
      <c r="B56" s="81" t="s">
        <v>102</v>
      </c>
      <c r="C56" s="106" t="s">
        <v>103</v>
      </c>
      <c r="D56" s="69"/>
      <c r="E56" s="69"/>
      <c r="F56" s="69"/>
      <c r="G56" s="69"/>
      <c r="H56" s="69"/>
      <c r="I56" s="69"/>
      <c r="M56" s="150"/>
      <c r="N56" s="150"/>
      <c r="O56" s="150"/>
      <c r="P56" s="150"/>
    </row>
    <row r="57" spans="1:16" s="216" customFormat="1" ht="15.75" x14ac:dyDescent="0.25">
      <c r="A57" s="80" t="s">
        <v>84</v>
      </c>
      <c r="B57" s="81" t="s">
        <v>85</v>
      </c>
      <c r="C57" s="103" t="s">
        <v>86</v>
      </c>
      <c r="D57" s="69"/>
      <c r="E57" s="69"/>
      <c r="F57" s="69"/>
      <c r="G57" s="69"/>
      <c r="H57" s="69"/>
      <c r="I57" s="69"/>
      <c r="M57" s="270"/>
      <c r="N57" s="270"/>
      <c r="O57" s="270"/>
      <c r="P57" s="270"/>
    </row>
    <row r="58" spans="1:16" s="271" customFormat="1" ht="15.75" x14ac:dyDescent="0.25">
      <c r="A58" s="80" t="s">
        <v>87</v>
      </c>
      <c r="B58" s="81" t="s">
        <v>88</v>
      </c>
      <c r="C58" s="103" t="s">
        <v>89</v>
      </c>
      <c r="D58" s="72"/>
      <c r="E58" s="69"/>
      <c r="F58" s="69"/>
      <c r="G58" s="69"/>
      <c r="H58" s="69"/>
      <c r="I58" s="69"/>
    </row>
    <row r="59" spans="1:16" s="216" customFormat="1" ht="15.75" x14ac:dyDescent="0.25">
      <c r="A59" s="80" t="s">
        <v>62</v>
      </c>
      <c r="B59" s="81" t="s">
        <v>111</v>
      </c>
      <c r="C59" s="107"/>
      <c r="D59" s="69"/>
      <c r="E59" s="69"/>
      <c r="F59" s="69"/>
      <c r="G59" s="69"/>
      <c r="H59" s="69"/>
      <c r="I59" s="69"/>
      <c r="M59" s="270"/>
      <c r="N59" s="270"/>
      <c r="O59" s="270"/>
      <c r="P59" s="270"/>
    </row>
    <row r="60" spans="1:16" s="216" customFormat="1" ht="15.75" x14ac:dyDescent="0.25">
      <c r="A60" s="80" t="s">
        <v>62</v>
      </c>
      <c r="B60" s="81" t="s">
        <v>112</v>
      </c>
      <c r="C60" s="107"/>
      <c r="D60" s="69"/>
      <c r="E60" s="69"/>
      <c r="F60" s="69"/>
      <c r="G60" s="69"/>
      <c r="H60" s="69"/>
      <c r="I60" s="69"/>
      <c r="M60" s="270"/>
      <c r="N60" s="270"/>
      <c r="O60" s="270"/>
      <c r="P60" s="270"/>
    </row>
    <row r="61" spans="1:16" s="216" customFormat="1" ht="15.75" x14ac:dyDescent="0.25">
      <c r="A61" s="80" t="s">
        <v>62</v>
      </c>
      <c r="B61" s="81" t="s">
        <v>114</v>
      </c>
      <c r="C61" s="107"/>
      <c r="D61" s="69"/>
      <c r="E61" s="69"/>
      <c r="F61" s="69"/>
      <c r="G61" s="69"/>
      <c r="H61" s="69"/>
      <c r="I61" s="69"/>
      <c r="M61" s="269"/>
      <c r="N61" s="269"/>
      <c r="O61" s="269"/>
      <c r="P61" s="269"/>
    </row>
    <row r="62" spans="1:16" s="216" customFormat="1" ht="15.75" x14ac:dyDescent="0.25">
      <c r="A62" s="80" t="s">
        <v>62</v>
      </c>
      <c r="B62" s="81" t="s">
        <v>113</v>
      </c>
      <c r="C62" s="107"/>
      <c r="D62" s="69"/>
      <c r="E62" s="69"/>
      <c r="F62" s="69"/>
      <c r="G62" s="69"/>
      <c r="H62" s="69"/>
      <c r="I62" s="69"/>
      <c r="M62" s="269"/>
      <c r="N62" s="269"/>
      <c r="O62" s="269"/>
      <c r="P62" s="269"/>
    </row>
    <row r="63" spans="1:16" s="216" customFormat="1" ht="15.75" x14ac:dyDescent="0.25">
      <c r="A63" s="80" t="s">
        <v>62</v>
      </c>
      <c r="B63" s="81" t="s">
        <v>115</v>
      </c>
      <c r="C63" s="107"/>
      <c r="D63" s="69"/>
      <c r="E63" s="69"/>
      <c r="F63" s="69"/>
      <c r="G63" s="69"/>
      <c r="H63" s="69"/>
      <c r="I63" s="69"/>
      <c r="M63" s="269"/>
      <c r="N63" s="269"/>
      <c r="O63" s="269"/>
      <c r="P63" s="269"/>
    </row>
    <row r="64" spans="1:16" s="216" customFormat="1" ht="16.5" thickBot="1" x14ac:dyDescent="0.3">
      <c r="A64" s="108" t="s">
        <v>62</v>
      </c>
      <c r="B64" s="109" t="s">
        <v>116</v>
      </c>
      <c r="C64" s="107"/>
      <c r="D64" s="69"/>
      <c r="E64" s="69"/>
      <c r="F64" s="69"/>
      <c r="G64" s="69"/>
      <c r="H64" s="69"/>
      <c r="I64" s="69"/>
      <c r="M64" s="269"/>
      <c r="N64" s="269"/>
      <c r="O64" s="269"/>
      <c r="P64" s="269"/>
    </row>
    <row r="65" spans="1:16" s="216" customFormat="1" ht="16.5" thickBot="1" x14ac:dyDescent="0.3">
      <c r="A65" s="150"/>
      <c r="B65" s="155"/>
      <c r="C65" s="156"/>
      <c r="D65" s="157"/>
      <c r="E65" s="157"/>
      <c r="F65" s="157"/>
      <c r="G65" s="157"/>
      <c r="H65" s="157"/>
      <c r="I65" s="283"/>
      <c r="M65" s="270"/>
      <c r="N65" s="270"/>
      <c r="O65" s="270"/>
      <c r="P65" s="270"/>
    </row>
    <row r="66" spans="1:16" s="216" customFormat="1" ht="16.5" thickBot="1" x14ac:dyDescent="0.3">
      <c r="A66" s="569" t="s">
        <v>117</v>
      </c>
      <c r="B66" s="570"/>
      <c r="C66" s="570"/>
      <c r="D66" s="570"/>
      <c r="E66" s="570"/>
      <c r="F66" s="570"/>
      <c r="G66" s="570"/>
      <c r="H66" s="570"/>
      <c r="I66" s="571"/>
      <c r="M66" s="270"/>
      <c r="N66" s="270"/>
      <c r="O66" s="270"/>
      <c r="P66" s="270"/>
    </row>
    <row r="67" spans="1:16" s="216" customFormat="1" ht="15.75" x14ac:dyDescent="0.25">
      <c r="A67" s="555" t="s">
        <v>7</v>
      </c>
      <c r="B67" s="555"/>
      <c r="C67" s="99" t="s">
        <v>8</v>
      </c>
      <c r="D67" s="99" t="s">
        <v>9</v>
      </c>
      <c r="E67" s="99" t="s">
        <v>10</v>
      </c>
      <c r="F67" s="99" t="s">
        <v>11</v>
      </c>
      <c r="G67" s="99" t="s">
        <v>12</v>
      </c>
      <c r="H67" s="501" t="s">
        <v>269</v>
      </c>
      <c r="I67" s="99" t="s">
        <v>13</v>
      </c>
      <c r="M67" s="270"/>
      <c r="N67" s="270"/>
      <c r="O67" s="270"/>
      <c r="P67" s="270"/>
    </row>
    <row r="68" spans="1:16" s="216" customFormat="1" ht="15.75" x14ac:dyDescent="0.25">
      <c r="A68" s="119" t="s">
        <v>123</v>
      </c>
      <c r="B68" s="120" t="s">
        <v>124</v>
      </c>
      <c r="C68" s="82" t="s">
        <v>67</v>
      </c>
      <c r="D68" s="72">
        <v>88369</v>
      </c>
      <c r="E68" s="69">
        <v>1100</v>
      </c>
      <c r="F68" s="69">
        <f>(D68-E68)*0.125</f>
        <v>10908.625</v>
      </c>
      <c r="G68" s="69">
        <v>5172.43</v>
      </c>
      <c r="H68" s="69">
        <f t="shared" ref="H68:H73" si="5">(D68-E68+F68+G68)*0.01</f>
        <v>1033.50055</v>
      </c>
      <c r="I68" s="69">
        <f>D68-E68+F68+H68+G68</f>
        <v>104383.55554999999</v>
      </c>
      <c r="M68" s="270"/>
      <c r="N68" s="270"/>
      <c r="O68" s="270"/>
      <c r="P68" s="270"/>
    </row>
    <row r="69" spans="1:16" s="216" customFormat="1" ht="15.75" x14ac:dyDescent="0.25">
      <c r="A69" s="119" t="s">
        <v>123</v>
      </c>
      <c r="B69" s="120" t="s">
        <v>125</v>
      </c>
      <c r="C69" s="82" t="s">
        <v>126</v>
      </c>
      <c r="D69" s="72">
        <v>88399</v>
      </c>
      <c r="E69" s="69">
        <v>1100</v>
      </c>
      <c r="F69" s="69">
        <f t="shared" ref="F69:F73" si="6">(D69-E69)*0.125</f>
        <v>10912.375</v>
      </c>
      <c r="G69" s="69">
        <v>5172.43</v>
      </c>
      <c r="H69" s="69">
        <f t="shared" si="5"/>
        <v>1033.8380499999998</v>
      </c>
      <c r="I69" s="69">
        <f t="shared" ref="I69:I73" si="7">D69-E69+F69+H69+G69</f>
        <v>104417.64305000001</v>
      </c>
      <c r="M69" s="270"/>
      <c r="N69" s="270"/>
      <c r="O69" s="270"/>
      <c r="P69" s="270"/>
    </row>
    <row r="70" spans="1:16" s="162" customFormat="1" ht="15.75" x14ac:dyDescent="0.25">
      <c r="A70" s="119" t="s">
        <v>123</v>
      </c>
      <c r="B70" s="120" t="s">
        <v>127</v>
      </c>
      <c r="C70" s="82" t="s">
        <v>126</v>
      </c>
      <c r="D70" s="72">
        <v>88894</v>
      </c>
      <c r="E70" s="69">
        <v>1100</v>
      </c>
      <c r="F70" s="69">
        <f t="shared" si="6"/>
        <v>10974.25</v>
      </c>
      <c r="G70" s="69">
        <v>5172.43</v>
      </c>
      <c r="H70" s="69">
        <f t="shared" si="5"/>
        <v>1039.4068</v>
      </c>
      <c r="I70" s="69">
        <f t="shared" si="7"/>
        <v>104980.08679999999</v>
      </c>
      <c r="J70" s="271"/>
      <c r="M70" s="275"/>
      <c r="N70" s="275"/>
      <c r="O70" s="275"/>
      <c r="P70" s="275"/>
    </row>
    <row r="71" spans="1:16" s="162" customFormat="1" ht="15.75" x14ac:dyDescent="0.25">
      <c r="A71" s="119" t="s">
        <v>128</v>
      </c>
      <c r="B71" s="120" t="s">
        <v>129</v>
      </c>
      <c r="C71" s="82" t="s">
        <v>130</v>
      </c>
      <c r="D71" s="72">
        <v>90034</v>
      </c>
      <c r="E71" s="69">
        <v>1100</v>
      </c>
      <c r="F71" s="69">
        <f t="shared" si="6"/>
        <v>11116.75</v>
      </c>
      <c r="G71" s="69">
        <v>5172.43</v>
      </c>
      <c r="H71" s="69">
        <f t="shared" si="5"/>
        <v>1052.2318</v>
      </c>
      <c r="I71" s="69">
        <f t="shared" si="7"/>
        <v>106275.4118</v>
      </c>
      <c r="M71" s="275"/>
      <c r="N71" s="275"/>
      <c r="O71" s="275"/>
      <c r="P71" s="275"/>
    </row>
    <row r="72" spans="1:16" s="162" customFormat="1" ht="15.75" x14ac:dyDescent="0.25">
      <c r="A72" s="119" t="s">
        <v>131</v>
      </c>
      <c r="B72" s="120" t="s">
        <v>132</v>
      </c>
      <c r="C72" s="82" t="s">
        <v>133</v>
      </c>
      <c r="D72" s="72">
        <v>89832</v>
      </c>
      <c r="E72" s="69">
        <v>1100</v>
      </c>
      <c r="F72" s="69">
        <f t="shared" si="6"/>
        <v>11091.5</v>
      </c>
      <c r="G72" s="69">
        <v>5172.43</v>
      </c>
      <c r="H72" s="69">
        <f t="shared" si="5"/>
        <v>1049.9593</v>
      </c>
      <c r="I72" s="69">
        <f>D72-E72+F72+H72+G72</f>
        <v>106045.88930000001</v>
      </c>
      <c r="M72" s="275"/>
      <c r="N72" s="275"/>
      <c r="O72" s="275"/>
      <c r="P72" s="275"/>
    </row>
    <row r="73" spans="1:16" s="156" customFormat="1" x14ac:dyDescent="0.2">
      <c r="A73" s="119" t="s">
        <v>131</v>
      </c>
      <c r="B73" s="120" t="s">
        <v>134</v>
      </c>
      <c r="C73" s="82" t="s">
        <v>133</v>
      </c>
      <c r="D73" s="72">
        <v>91604</v>
      </c>
      <c r="E73" s="69">
        <v>1100</v>
      </c>
      <c r="F73" s="69">
        <f t="shared" si="6"/>
        <v>11313</v>
      </c>
      <c r="G73" s="69">
        <v>5172.43</v>
      </c>
      <c r="H73" s="69">
        <f t="shared" si="5"/>
        <v>1069.8942999999999</v>
      </c>
      <c r="I73" s="69">
        <f t="shared" si="7"/>
        <v>108059.32430000001</v>
      </c>
      <c r="M73" s="115"/>
      <c r="N73" s="115"/>
      <c r="O73" s="115"/>
      <c r="P73" s="115"/>
    </row>
    <row r="74" spans="1:16" s="271" customFormat="1" ht="15.75" x14ac:dyDescent="0.25">
      <c r="A74" s="119" t="s">
        <v>118</v>
      </c>
      <c r="B74" s="120" t="s">
        <v>119</v>
      </c>
      <c r="C74" s="82" t="s">
        <v>120</v>
      </c>
      <c r="D74" s="72"/>
      <c r="E74" s="69"/>
      <c r="F74" s="69"/>
      <c r="G74" s="69"/>
      <c r="H74" s="69"/>
      <c r="I74" s="69"/>
      <c r="J74" s="162"/>
      <c r="M74" s="273"/>
      <c r="N74" s="273"/>
      <c r="O74" s="273"/>
      <c r="P74" s="273"/>
    </row>
    <row r="75" spans="1:16" s="271" customFormat="1" ht="15.75" x14ac:dyDescent="0.25">
      <c r="A75" s="121" t="s">
        <v>118</v>
      </c>
      <c r="B75" s="122" t="s">
        <v>121</v>
      </c>
      <c r="C75" s="82" t="s">
        <v>122</v>
      </c>
      <c r="D75" s="72"/>
      <c r="E75" s="69"/>
      <c r="F75" s="69"/>
      <c r="G75" s="69"/>
      <c r="H75" s="69"/>
      <c r="I75" s="69"/>
      <c r="J75" s="162"/>
      <c r="M75" s="273"/>
      <c r="N75" s="273"/>
      <c r="O75" s="273"/>
      <c r="P75" s="273"/>
    </row>
    <row r="76" spans="1:16" s="216" customFormat="1" ht="15.75" x14ac:dyDescent="0.25">
      <c r="A76" s="80" t="s">
        <v>62</v>
      </c>
      <c r="B76" s="81" t="s">
        <v>135</v>
      </c>
      <c r="C76" s="107"/>
      <c r="D76" s="69"/>
      <c r="E76" s="69"/>
      <c r="F76" s="69"/>
      <c r="G76" s="69"/>
      <c r="H76" s="69"/>
      <c r="I76" s="69"/>
      <c r="J76" s="271"/>
      <c r="M76" s="270"/>
      <c r="N76" s="270"/>
      <c r="O76" s="270"/>
      <c r="P76" s="270"/>
    </row>
    <row r="77" spans="1:16" s="216" customFormat="1" ht="15.75" x14ac:dyDescent="0.25">
      <c r="A77" s="80" t="s">
        <v>62</v>
      </c>
      <c r="B77" s="81" t="s">
        <v>136</v>
      </c>
      <c r="C77" s="107"/>
      <c r="D77" s="69"/>
      <c r="E77" s="69"/>
      <c r="F77" s="69"/>
      <c r="G77" s="69"/>
      <c r="H77" s="69"/>
      <c r="I77" s="69"/>
      <c r="M77" s="270"/>
      <c r="N77" s="270"/>
      <c r="O77" s="270"/>
      <c r="P77" s="270"/>
    </row>
    <row r="78" spans="1:16" s="216" customFormat="1" ht="16.5" thickBot="1" x14ac:dyDescent="0.3">
      <c r="A78" s="108" t="s">
        <v>62</v>
      </c>
      <c r="B78" s="109" t="s">
        <v>137</v>
      </c>
      <c r="C78" s="110"/>
      <c r="D78" s="111"/>
      <c r="E78" s="111"/>
      <c r="F78" s="111"/>
      <c r="G78" s="111"/>
      <c r="H78" s="111"/>
      <c r="I78" s="111"/>
      <c r="M78" s="270"/>
      <c r="N78" s="270"/>
      <c r="O78" s="270"/>
      <c r="P78" s="270"/>
    </row>
    <row r="79" spans="1:16" s="216" customFormat="1" ht="16.5" thickBot="1" x14ac:dyDescent="0.3">
      <c r="A79" s="150"/>
      <c r="B79" s="114"/>
      <c r="C79" s="115"/>
      <c r="D79" s="116"/>
      <c r="E79" s="116"/>
      <c r="F79" s="116"/>
      <c r="G79" s="116"/>
      <c r="H79" s="116"/>
      <c r="I79" s="283"/>
      <c r="M79" s="270"/>
      <c r="N79" s="270"/>
      <c r="O79" s="270"/>
      <c r="P79" s="270"/>
    </row>
    <row r="80" spans="1:16" s="216" customFormat="1" ht="16.5" thickBot="1" x14ac:dyDescent="0.3">
      <c r="A80" s="556" t="s">
        <v>138</v>
      </c>
      <c r="B80" s="557"/>
      <c r="C80" s="557"/>
      <c r="D80" s="557"/>
      <c r="E80" s="558"/>
      <c r="F80" s="157"/>
      <c r="G80" s="157"/>
      <c r="H80" s="157"/>
      <c r="I80" s="283"/>
      <c r="M80" s="270"/>
      <c r="N80" s="270"/>
      <c r="O80" s="270"/>
      <c r="P80" s="270"/>
    </row>
    <row r="81" spans="1:16" s="216" customFormat="1" ht="16.5" thickBot="1" x14ac:dyDescent="0.3">
      <c r="A81" s="556" t="s">
        <v>139</v>
      </c>
      <c r="B81" s="558"/>
      <c r="C81" s="162"/>
      <c r="D81" s="559" t="s">
        <v>140</v>
      </c>
      <c r="E81" s="560"/>
      <c r="F81" s="157"/>
      <c r="G81" s="157"/>
      <c r="H81" s="157"/>
      <c r="I81" s="283"/>
      <c r="M81" s="270"/>
      <c r="N81" s="270"/>
      <c r="O81" s="270"/>
      <c r="P81" s="270"/>
    </row>
    <row r="82" spans="1:16" s="216" customFormat="1" ht="15.75" x14ac:dyDescent="0.25">
      <c r="A82" s="163" t="s">
        <v>141</v>
      </c>
      <c r="B82" s="164" t="s">
        <v>142</v>
      </c>
      <c r="C82" s="156"/>
      <c r="D82" s="165" t="s">
        <v>141</v>
      </c>
      <c r="E82" s="165" t="s">
        <v>142</v>
      </c>
      <c r="F82" s="157"/>
      <c r="G82" s="157"/>
      <c r="H82" s="157"/>
      <c r="I82" s="283"/>
      <c r="M82" s="270"/>
      <c r="N82" s="270"/>
      <c r="O82" s="270"/>
      <c r="P82" s="270"/>
    </row>
    <row r="83" spans="1:16" s="216" customFormat="1" ht="15.75" x14ac:dyDescent="0.25">
      <c r="A83" s="166" t="s">
        <v>143</v>
      </c>
      <c r="B83" s="167">
        <v>300</v>
      </c>
      <c r="C83" s="156"/>
      <c r="D83" s="107" t="s">
        <v>144</v>
      </c>
      <c r="E83" s="168">
        <v>300</v>
      </c>
      <c r="F83" s="157"/>
      <c r="G83" s="157"/>
      <c r="H83" s="157"/>
      <c r="I83" s="283"/>
      <c r="M83" s="270"/>
      <c r="N83" s="270"/>
      <c r="O83" s="270"/>
      <c r="P83" s="270"/>
    </row>
    <row r="84" spans="1:16" s="216" customFormat="1" ht="15.75" x14ac:dyDescent="0.25">
      <c r="A84" s="166" t="s">
        <v>145</v>
      </c>
      <c r="B84" s="167">
        <v>400</v>
      </c>
      <c r="C84" s="156"/>
      <c r="D84" s="107" t="s">
        <v>146</v>
      </c>
      <c r="E84" s="168">
        <v>400</v>
      </c>
      <c r="F84" s="157"/>
      <c r="G84" s="157"/>
      <c r="H84" s="157"/>
      <c r="I84" s="283"/>
      <c r="M84" s="270"/>
      <c r="N84" s="270"/>
      <c r="O84" s="270"/>
      <c r="P84" s="270"/>
    </row>
    <row r="85" spans="1:16" s="216" customFormat="1" ht="15.75" x14ac:dyDescent="0.25">
      <c r="A85" s="166" t="s">
        <v>147</v>
      </c>
      <c r="B85" s="167">
        <v>500</v>
      </c>
      <c r="C85" s="156"/>
      <c r="D85" s="107" t="s">
        <v>148</v>
      </c>
      <c r="E85" s="168">
        <v>500</v>
      </c>
      <c r="F85" s="157"/>
      <c r="G85" s="157"/>
      <c r="H85" s="157"/>
      <c r="I85" s="283"/>
      <c r="M85" s="270"/>
      <c r="N85" s="270"/>
      <c r="O85" s="270"/>
      <c r="P85" s="270"/>
    </row>
    <row r="86" spans="1:16" s="216" customFormat="1" ht="15.75" x14ac:dyDescent="0.25">
      <c r="A86" s="166" t="s">
        <v>149</v>
      </c>
      <c r="B86" s="167">
        <v>600</v>
      </c>
      <c r="C86" s="156"/>
      <c r="D86" s="107" t="s">
        <v>150</v>
      </c>
      <c r="E86" s="168">
        <v>600</v>
      </c>
      <c r="F86" s="157"/>
      <c r="G86" s="157"/>
      <c r="H86" s="157"/>
      <c r="I86" s="283"/>
    </row>
    <row r="87" spans="1:16" s="216" customFormat="1" ht="15.75" x14ac:dyDescent="0.25">
      <c r="A87" s="166" t="s">
        <v>151</v>
      </c>
      <c r="B87" s="167">
        <v>700</v>
      </c>
      <c r="C87" s="156"/>
      <c r="D87" s="107" t="s">
        <v>152</v>
      </c>
      <c r="E87" s="168">
        <v>700</v>
      </c>
      <c r="F87" s="157"/>
      <c r="G87" s="157"/>
      <c r="H87" s="157"/>
      <c r="I87" s="283"/>
    </row>
    <row r="88" spans="1:16" s="216" customFormat="1" ht="15.75" x14ac:dyDescent="0.25">
      <c r="A88" s="166" t="s">
        <v>153</v>
      </c>
      <c r="B88" s="167">
        <v>800</v>
      </c>
      <c r="C88" s="156"/>
      <c r="D88" s="107" t="s">
        <v>154</v>
      </c>
      <c r="E88" s="168">
        <v>750</v>
      </c>
      <c r="F88" s="157"/>
      <c r="G88" s="157"/>
      <c r="H88" s="157"/>
      <c r="I88" s="283"/>
    </row>
    <row r="89" spans="1:16" s="216" customFormat="1" ht="15.75" x14ac:dyDescent="0.25">
      <c r="A89" s="169" t="s">
        <v>155</v>
      </c>
      <c r="B89" s="170">
        <v>900</v>
      </c>
      <c r="C89" s="156"/>
      <c r="D89" s="107" t="s">
        <v>156</v>
      </c>
      <c r="E89" s="168">
        <v>800</v>
      </c>
      <c r="F89" s="157"/>
      <c r="G89" s="157"/>
      <c r="H89" s="157"/>
      <c r="I89" s="283"/>
    </row>
    <row r="90" spans="1:16" s="216" customFormat="1" ht="15.75" x14ac:dyDescent="0.25">
      <c r="A90" s="150" t="s">
        <v>224</v>
      </c>
      <c r="B90" s="171"/>
      <c r="C90" s="156"/>
      <c r="D90" s="115"/>
      <c r="E90" s="172"/>
      <c r="F90" s="157"/>
      <c r="G90" s="157"/>
      <c r="H90" s="157"/>
      <c r="I90" s="283"/>
    </row>
    <row r="91" spans="1:16" s="216" customFormat="1" ht="15.75" x14ac:dyDescent="0.25">
      <c r="A91" s="173" t="s">
        <v>158</v>
      </c>
      <c r="B91" s="174"/>
      <c r="C91" s="175"/>
      <c r="D91" s="175"/>
      <c r="E91" s="175"/>
      <c r="F91" s="175"/>
      <c r="G91" s="175"/>
      <c r="H91" s="175"/>
      <c r="I91" s="284"/>
    </row>
    <row r="92" spans="1:16" s="216" customFormat="1" ht="15.75" x14ac:dyDescent="0.25">
      <c r="A92" s="173" t="s">
        <v>159</v>
      </c>
      <c r="B92" s="174"/>
      <c r="C92" s="175"/>
      <c r="D92" s="175"/>
      <c r="E92" s="175"/>
      <c r="F92" s="175"/>
      <c r="G92" s="175"/>
      <c r="H92" s="175"/>
      <c r="I92" s="284"/>
    </row>
    <row r="93" spans="1:16" s="216" customFormat="1" ht="15.75" x14ac:dyDescent="0.25">
      <c r="B93" s="217"/>
      <c r="C93" s="175"/>
      <c r="D93" s="175"/>
      <c r="E93" s="175"/>
      <c r="F93" s="175"/>
      <c r="G93" s="175"/>
      <c r="H93" s="175"/>
      <c r="I93" s="284"/>
    </row>
    <row r="94" spans="1:16" s="216" customFormat="1" ht="15.75" x14ac:dyDescent="0.25">
      <c r="B94" s="217"/>
      <c r="C94" s="175"/>
      <c r="D94" s="175"/>
      <c r="E94" s="175"/>
      <c r="F94" s="175"/>
      <c r="G94" s="175"/>
      <c r="H94" s="175"/>
      <c r="I94" s="284"/>
    </row>
    <row r="95" spans="1:16" s="84" customFormat="1" x14ac:dyDescent="0.25">
      <c r="B95" s="176"/>
      <c r="C95" s="177"/>
      <c r="D95" s="177"/>
      <c r="E95" s="177"/>
      <c r="F95" s="177"/>
      <c r="G95" s="177"/>
      <c r="H95" s="177"/>
      <c r="I95" s="285"/>
    </row>
    <row r="96" spans="1:16" s="84" customFormat="1" x14ac:dyDescent="0.25">
      <c r="B96" s="176"/>
      <c r="C96" s="177"/>
      <c r="D96" s="177"/>
      <c r="E96" s="177"/>
      <c r="F96" s="177"/>
      <c r="G96" s="177"/>
      <c r="H96" s="177"/>
      <c r="I96" s="285"/>
    </row>
    <row r="97" spans="1:9" s="84" customFormat="1" x14ac:dyDescent="0.25">
      <c r="B97" s="176"/>
      <c r="C97" s="177"/>
      <c r="D97" s="177"/>
      <c r="E97" s="177"/>
      <c r="F97" s="177"/>
      <c r="G97" s="177"/>
      <c r="H97" s="177"/>
      <c r="I97" s="285"/>
    </row>
    <row r="98" spans="1:9" s="84" customFormat="1" x14ac:dyDescent="0.25">
      <c r="B98" s="176"/>
      <c r="C98" s="177"/>
      <c r="D98" s="177"/>
      <c r="E98" s="177"/>
      <c r="F98" s="177"/>
      <c r="G98" s="177"/>
      <c r="H98" s="177"/>
      <c r="I98" s="285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47"/>
    </row>
  </sheetData>
  <mergeCells count="16">
    <mergeCell ref="A1:A4"/>
    <mergeCell ref="B1:H1"/>
    <mergeCell ref="I1:I4"/>
    <mergeCell ref="B2:H2"/>
    <mergeCell ref="B3:H3"/>
    <mergeCell ref="B4:H4"/>
    <mergeCell ref="B6:H7"/>
    <mergeCell ref="A67:B67"/>
    <mergeCell ref="A80:E80"/>
    <mergeCell ref="A81:B81"/>
    <mergeCell ref="D81:E81"/>
    <mergeCell ref="A8:I8"/>
    <mergeCell ref="A9:B9"/>
    <mergeCell ref="A38:I38"/>
    <mergeCell ref="A39:B39"/>
    <mergeCell ref="A66:I66"/>
  </mergeCells>
  <pageMargins left="0.5" right="0.25" top="0.34" bottom="0.31" header="0.3" footer="0.3"/>
  <pageSetup scale="5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4"/>
  <sheetViews>
    <sheetView topLeftCell="A15" workbookViewId="0">
      <selection activeCell="D37" sqref="D37"/>
    </sheetView>
  </sheetViews>
  <sheetFormatPr defaultColWidth="14.85546875" defaultRowHeight="15" x14ac:dyDescent="0.25"/>
  <cols>
    <col min="1" max="1" width="22.7109375" customWidth="1"/>
    <col min="2" max="2" width="23.85546875" style="1" bestFit="1" customWidth="1"/>
    <col min="3" max="9" width="17.7109375" style="2" customWidth="1"/>
  </cols>
  <sheetData>
    <row r="1" spans="1:16" ht="46.5" customHeight="1" x14ac:dyDescent="0.6">
      <c r="A1" s="536"/>
      <c r="B1" s="578" t="s">
        <v>0</v>
      </c>
      <c r="C1" s="578"/>
      <c r="D1" s="578"/>
      <c r="E1" s="578"/>
      <c r="F1" s="578"/>
      <c r="G1" s="578"/>
      <c r="H1" s="578"/>
      <c r="I1" s="536"/>
    </row>
    <row r="2" spans="1:16" ht="15.75" x14ac:dyDescent="0.25">
      <c r="A2" s="536"/>
      <c r="B2" s="581" t="s">
        <v>230</v>
      </c>
      <c r="C2" s="581"/>
      <c r="D2" s="581"/>
      <c r="E2" s="581"/>
      <c r="F2" s="581"/>
      <c r="G2" s="581"/>
      <c r="H2" s="581"/>
      <c r="I2" s="536"/>
    </row>
    <row r="3" spans="1:16" x14ac:dyDescent="0.25">
      <c r="A3" s="536"/>
      <c r="B3" s="615" t="s">
        <v>228</v>
      </c>
      <c r="C3" s="615"/>
      <c r="D3" s="615"/>
      <c r="E3" s="615"/>
      <c r="F3" s="615"/>
      <c r="G3" s="615"/>
      <c r="H3" s="615"/>
      <c r="I3" s="536"/>
    </row>
    <row r="4" spans="1:16" ht="15.75" x14ac:dyDescent="0.25">
      <c r="A4" s="536"/>
      <c r="B4" s="581" t="s">
        <v>232</v>
      </c>
      <c r="C4" s="581"/>
      <c r="D4" s="581"/>
      <c r="E4" s="581"/>
      <c r="F4" s="581"/>
      <c r="G4" s="581"/>
      <c r="H4" s="581"/>
      <c r="I4" s="536"/>
    </row>
    <row r="5" spans="1:16" ht="15.75" thickBot="1" x14ac:dyDescent="0.3"/>
    <row r="6" spans="1:16" ht="15" customHeight="1" x14ac:dyDescent="0.25">
      <c r="A6" s="561" t="s">
        <v>160</v>
      </c>
      <c r="B6" s="582"/>
      <c r="C6" s="582"/>
      <c r="D6" s="582"/>
      <c r="E6" s="582"/>
      <c r="F6" s="582"/>
      <c r="G6" s="632"/>
      <c r="H6" s="634" t="s">
        <v>263</v>
      </c>
      <c r="I6" s="635"/>
    </row>
    <row r="7" spans="1:16" ht="15.75" customHeight="1" thickBot="1" x14ac:dyDescent="0.3">
      <c r="A7" s="563"/>
      <c r="B7" s="564"/>
      <c r="C7" s="564"/>
      <c r="D7" s="564"/>
      <c r="E7" s="564"/>
      <c r="F7" s="564"/>
      <c r="G7" s="633"/>
      <c r="H7" s="636">
        <v>42887</v>
      </c>
      <c r="I7" s="637"/>
    </row>
    <row r="8" spans="1:16" ht="21" thickBot="1" x14ac:dyDescent="0.35">
      <c r="A8" s="565" t="s">
        <v>6</v>
      </c>
      <c r="B8" s="566"/>
      <c r="C8" s="566"/>
      <c r="D8" s="566"/>
      <c r="E8" s="566"/>
      <c r="F8" s="566"/>
      <c r="G8" s="566"/>
      <c r="H8" s="566"/>
      <c r="I8" s="614"/>
    </row>
    <row r="9" spans="1:16" s="7" customFormat="1" x14ac:dyDescent="0.25">
      <c r="A9" s="552" t="s">
        <v>7</v>
      </c>
      <c r="B9" s="55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01" t="s">
        <v>269</v>
      </c>
      <c r="I9" s="5" t="s">
        <v>13</v>
      </c>
    </row>
    <row r="10" spans="1:16" s="216" customFormat="1" ht="15.75" x14ac:dyDescent="0.25">
      <c r="A10" s="80" t="s">
        <v>14</v>
      </c>
      <c r="B10" s="81" t="s">
        <v>15</v>
      </c>
      <c r="C10" s="82" t="s">
        <v>16</v>
      </c>
      <c r="D10" s="69">
        <v>79053</v>
      </c>
      <c r="E10" s="69">
        <v>1100</v>
      </c>
      <c r="F10" s="69">
        <f t="shared" ref="F10:F16" si="0">(D10-E10)*0.125</f>
        <v>9744.125</v>
      </c>
      <c r="G10" s="69">
        <v>3392.89</v>
      </c>
      <c r="H10" s="69">
        <f>(D10-E10+F10+G10)*0.01</f>
        <v>910.90015000000005</v>
      </c>
      <c r="I10" s="69">
        <f t="shared" ref="I10:I36" si="1">D10-E10+F10+H10+G10</f>
        <v>92000.915150000001</v>
      </c>
    </row>
    <row r="11" spans="1:16" s="216" customFormat="1" ht="15.75" x14ac:dyDescent="0.25">
      <c r="A11" s="80" t="s">
        <v>14</v>
      </c>
      <c r="B11" s="81" t="s">
        <v>23</v>
      </c>
      <c r="C11" s="82" t="s">
        <v>24</v>
      </c>
      <c r="D11" s="69"/>
      <c r="E11" s="69"/>
      <c r="F11" s="69"/>
      <c r="G11" s="69"/>
      <c r="H11" s="69"/>
      <c r="I11" s="69"/>
    </row>
    <row r="12" spans="1:16" s="216" customFormat="1" ht="15.75" x14ac:dyDescent="0.25">
      <c r="A12" s="80" t="s">
        <v>14</v>
      </c>
      <c r="B12" s="81" t="s">
        <v>19</v>
      </c>
      <c r="C12" s="82" t="s">
        <v>20</v>
      </c>
      <c r="D12" s="69"/>
      <c r="E12" s="69"/>
      <c r="F12" s="69"/>
      <c r="G12" s="69"/>
      <c r="H12" s="69"/>
      <c r="I12" s="69"/>
      <c r="M12" s="269"/>
      <c r="N12" s="270"/>
      <c r="O12" s="270"/>
      <c r="P12" s="270"/>
    </row>
    <row r="13" spans="1:16" s="216" customFormat="1" ht="15.75" x14ac:dyDescent="0.25">
      <c r="A13" s="80" t="s">
        <v>14</v>
      </c>
      <c r="B13" s="81" t="s">
        <v>21</v>
      </c>
      <c r="C13" s="82" t="s">
        <v>22</v>
      </c>
      <c r="D13" s="69"/>
      <c r="E13" s="69"/>
      <c r="F13" s="69"/>
      <c r="G13" s="69"/>
      <c r="H13" s="69"/>
      <c r="I13" s="69"/>
      <c r="M13" s="269"/>
      <c r="N13" s="270"/>
      <c r="O13" s="270"/>
      <c r="P13" s="270"/>
    </row>
    <row r="14" spans="1:16" s="216" customFormat="1" ht="15.75" x14ac:dyDescent="0.25">
      <c r="A14" s="80" t="s">
        <v>14</v>
      </c>
      <c r="B14" s="81" t="s">
        <v>17</v>
      </c>
      <c r="C14" s="82" t="s">
        <v>18</v>
      </c>
      <c r="D14" s="69">
        <v>79945</v>
      </c>
      <c r="E14" s="69">
        <v>1100</v>
      </c>
      <c r="F14" s="69">
        <f t="shared" si="0"/>
        <v>9855.625</v>
      </c>
      <c r="G14" s="69">
        <v>3392.89</v>
      </c>
      <c r="H14" s="69">
        <f>(D14-E14+F14+G14)*0.01</f>
        <v>920.93515000000002</v>
      </c>
      <c r="I14" s="69">
        <f t="shared" si="1"/>
        <v>93014.450150000004</v>
      </c>
      <c r="M14" s="269"/>
      <c r="N14" s="270"/>
      <c r="O14" s="270"/>
      <c r="P14" s="270"/>
    </row>
    <row r="15" spans="1:16" s="216" customFormat="1" ht="15.75" x14ac:dyDescent="0.25">
      <c r="A15" s="80" t="s">
        <v>14</v>
      </c>
      <c r="B15" s="81" t="s">
        <v>251</v>
      </c>
      <c r="C15" s="82" t="s">
        <v>252</v>
      </c>
      <c r="D15" s="69"/>
      <c r="E15" s="69"/>
      <c r="F15" s="69"/>
      <c r="G15" s="69"/>
      <c r="H15" s="69"/>
      <c r="I15" s="69"/>
      <c r="M15" s="269"/>
      <c r="N15" s="270"/>
      <c r="O15" s="270"/>
      <c r="P15" s="270"/>
    </row>
    <row r="16" spans="1:16" s="271" customFormat="1" ht="15.75" x14ac:dyDescent="0.25">
      <c r="A16" s="80" t="s">
        <v>25</v>
      </c>
      <c r="B16" s="81" t="s">
        <v>26</v>
      </c>
      <c r="C16" s="82" t="s">
        <v>22</v>
      </c>
      <c r="D16" s="69">
        <v>80634</v>
      </c>
      <c r="E16" s="69">
        <v>1100</v>
      </c>
      <c r="F16" s="69">
        <f t="shared" si="0"/>
        <v>9941.75</v>
      </c>
      <c r="G16" s="69">
        <v>3392.89</v>
      </c>
      <c r="H16" s="69">
        <f>(D16-E16+F16+G16)*0.01</f>
        <v>928.68640000000005</v>
      </c>
      <c r="I16" s="69">
        <f t="shared" si="1"/>
        <v>93797.326400000005</v>
      </c>
      <c r="M16" s="272"/>
      <c r="N16" s="273"/>
      <c r="O16" s="273"/>
      <c r="P16" s="273"/>
    </row>
    <row r="17" spans="1:16" s="216" customFormat="1" ht="15.75" x14ac:dyDescent="0.25">
      <c r="A17" s="80" t="s">
        <v>31</v>
      </c>
      <c r="B17" s="81" t="s">
        <v>32</v>
      </c>
      <c r="C17" s="82" t="s">
        <v>33</v>
      </c>
      <c r="D17" s="69"/>
      <c r="E17" s="69"/>
      <c r="F17" s="69"/>
      <c r="G17" s="69"/>
      <c r="H17" s="69"/>
      <c r="I17" s="69"/>
      <c r="M17" s="270"/>
      <c r="N17" s="270"/>
      <c r="O17" s="270"/>
      <c r="P17" s="270"/>
    </row>
    <row r="18" spans="1:16" s="216" customFormat="1" ht="15.75" x14ac:dyDescent="0.25">
      <c r="A18" s="80" t="s">
        <v>34</v>
      </c>
      <c r="B18" s="81" t="s">
        <v>35</v>
      </c>
      <c r="C18" s="82" t="s">
        <v>36</v>
      </c>
      <c r="D18" s="69"/>
      <c r="E18" s="69"/>
      <c r="F18" s="69"/>
      <c r="G18" s="69"/>
      <c r="H18" s="69"/>
      <c r="I18" s="69"/>
      <c r="M18" s="270"/>
      <c r="N18" s="270"/>
      <c r="O18" s="270"/>
      <c r="P18" s="270"/>
    </row>
    <row r="19" spans="1:16" s="216" customFormat="1" ht="15.75" x14ac:dyDescent="0.25">
      <c r="A19" s="80" t="s">
        <v>34</v>
      </c>
      <c r="B19" s="81" t="s">
        <v>37</v>
      </c>
      <c r="C19" s="82" t="s">
        <v>38</v>
      </c>
      <c r="D19" s="69"/>
      <c r="E19" s="69"/>
      <c r="F19" s="69"/>
      <c r="G19" s="69"/>
      <c r="H19" s="69"/>
      <c r="I19" s="69"/>
      <c r="M19" s="270"/>
      <c r="N19" s="270"/>
      <c r="O19" s="270"/>
      <c r="P19" s="270"/>
    </row>
    <row r="20" spans="1:16" s="216" customFormat="1" ht="15.75" x14ac:dyDescent="0.25">
      <c r="A20" s="80" t="s">
        <v>27</v>
      </c>
      <c r="B20" s="81" t="s">
        <v>28</v>
      </c>
      <c r="C20" s="82" t="s">
        <v>18</v>
      </c>
      <c r="D20" s="69">
        <v>83507</v>
      </c>
      <c r="E20" s="69">
        <v>1100</v>
      </c>
      <c r="F20" s="69">
        <f t="shared" ref="F20" si="2">(D20-E20)*0.125</f>
        <v>10300.875</v>
      </c>
      <c r="G20" s="69">
        <v>3392.89</v>
      </c>
      <c r="H20" s="69">
        <f>(D20-E20+F20+G20)*0.01</f>
        <v>961.00765000000001</v>
      </c>
      <c r="I20" s="69">
        <f t="shared" si="1"/>
        <v>97061.772649999999</v>
      </c>
      <c r="M20" s="270"/>
      <c r="N20" s="270"/>
      <c r="O20" s="270"/>
      <c r="P20" s="270"/>
    </row>
    <row r="21" spans="1:16" s="216" customFormat="1" ht="15.75" x14ac:dyDescent="0.25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  <c r="M21" s="270"/>
      <c r="N21" s="270"/>
      <c r="O21" s="270"/>
      <c r="P21" s="270"/>
    </row>
    <row r="22" spans="1:16" s="216" customFormat="1" ht="15.75" x14ac:dyDescent="0.25">
      <c r="A22" s="92" t="s">
        <v>58</v>
      </c>
      <c r="B22" s="81" t="s">
        <v>59</v>
      </c>
      <c r="C22" s="82" t="s">
        <v>18</v>
      </c>
      <c r="D22" s="69"/>
      <c r="E22" s="69"/>
      <c r="F22" s="69"/>
      <c r="G22" s="69"/>
      <c r="H22" s="69"/>
      <c r="I22" s="69"/>
      <c r="M22" s="269"/>
      <c r="N22" s="270"/>
      <c r="O22" s="270"/>
      <c r="P22" s="270"/>
    </row>
    <row r="23" spans="1:16" s="216" customFormat="1" ht="15.75" x14ac:dyDescent="0.25">
      <c r="A23" s="92" t="s">
        <v>39</v>
      </c>
      <c r="B23" s="81" t="s">
        <v>40</v>
      </c>
      <c r="C23" s="82" t="s">
        <v>22</v>
      </c>
      <c r="D23" s="69"/>
      <c r="E23" s="69"/>
      <c r="F23" s="69"/>
      <c r="G23" s="69"/>
      <c r="H23" s="69"/>
      <c r="I23" s="69"/>
      <c r="M23" s="269"/>
      <c r="N23" s="270"/>
      <c r="O23" s="270"/>
      <c r="P23" s="270"/>
    </row>
    <row r="24" spans="1:16" s="216" customFormat="1" ht="15.75" x14ac:dyDescent="0.25">
      <c r="A24" s="92" t="s">
        <v>39</v>
      </c>
      <c r="B24" s="81" t="s">
        <v>41</v>
      </c>
      <c r="C24" s="82" t="s">
        <v>42</v>
      </c>
      <c r="D24" s="69"/>
      <c r="E24" s="69"/>
      <c r="F24" s="69"/>
      <c r="G24" s="69"/>
      <c r="H24" s="69"/>
      <c r="I24" s="69"/>
      <c r="M24" s="269"/>
      <c r="N24" s="270"/>
      <c r="O24" s="270"/>
      <c r="P24" s="270"/>
    </row>
    <row r="25" spans="1:16" s="216" customFormat="1" ht="15.75" x14ac:dyDescent="0.25">
      <c r="A25" s="92" t="s">
        <v>58</v>
      </c>
      <c r="B25" s="81" t="s">
        <v>60</v>
      </c>
      <c r="C25" s="82" t="s">
        <v>61</v>
      </c>
      <c r="D25" s="69"/>
      <c r="E25" s="69"/>
      <c r="F25" s="69"/>
      <c r="G25" s="69"/>
      <c r="H25" s="69"/>
      <c r="I25" s="69"/>
      <c r="M25" s="269"/>
      <c r="N25" s="270"/>
      <c r="O25" s="270"/>
      <c r="P25" s="270"/>
    </row>
    <row r="26" spans="1:16" s="216" customFormat="1" ht="15.75" x14ac:dyDescent="0.25">
      <c r="A26" s="92" t="s">
        <v>39</v>
      </c>
      <c r="B26" s="81" t="s">
        <v>43</v>
      </c>
      <c r="C26" s="82" t="s">
        <v>44</v>
      </c>
      <c r="D26" s="69"/>
      <c r="E26" s="69"/>
      <c r="F26" s="69"/>
      <c r="G26" s="69"/>
      <c r="H26" s="69"/>
      <c r="I26" s="69"/>
      <c r="M26" s="269"/>
      <c r="N26" s="270"/>
      <c r="O26" s="270"/>
      <c r="P26" s="270"/>
    </row>
    <row r="27" spans="1:16" s="216" customFormat="1" ht="15.75" x14ac:dyDescent="0.25">
      <c r="A27" s="92" t="s">
        <v>39</v>
      </c>
      <c r="B27" s="81" t="s">
        <v>45</v>
      </c>
      <c r="C27" s="82" t="s">
        <v>44</v>
      </c>
      <c r="D27" s="69"/>
      <c r="E27" s="69"/>
      <c r="F27" s="69"/>
      <c r="G27" s="69"/>
      <c r="H27" s="69"/>
      <c r="I27" s="69"/>
      <c r="M27" s="269"/>
      <c r="N27" s="270"/>
      <c r="O27" s="270"/>
      <c r="P27" s="270"/>
    </row>
    <row r="28" spans="1:16" s="435" customFormat="1" x14ac:dyDescent="0.2">
      <c r="A28" s="470" t="s">
        <v>39</v>
      </c>
      <c r="B28" s="469" t="s">
        <v>46</v>
      </c>
      <c r="C28" s="82" t="s">
        <v>222</v>
      </c>
      <c r="D28" s="438"/>
      <c r="E28" s="438"/>
      <c r="F28" s="438"/>
      <c r="G28" s="438"/>
      <c r="H28" s="438"/>
      <c r="I28" s="438"/>
      <c r="M28" s="436"/>
      <c r="N28" s="437"/>
      <c r="O28" s="437"/>
      <c r="P28" s="437"/>
    </row>
    <row r="29" spans="1:16" s="216" customFormat="1" ht="15.75" x14ac:dyDescent="0.25">
      <c r="A29" s="92" t="s">
        <v>39</v>
      </c>
      <c r="B29" s="81" t="s">
        <v>48</v>
      </c>
      <c r="C29" s="82" t="s">
        <v>222</v>
      </c>
      <c r="D29" s="69"/>
      <c r="E29" s="69"/>
      <c r="F29" s="69"/>
      <c r="G29" s="69"/>
      <c r="H29" s="69"/>
      <c r="I29" s="69"/>
      <c r="M29" s="269"/>
      <c r="N29" s="270"/>
      <c r="O29" s="270"/>
      <c r="P29" s="270"/>
    </row>
    <row r="30" spans="1:16" s="216" customFormat="1" ht="15.75" x14ac:dyDescent="0.25">
      <c r="A30" s="92" t="s">
        <v>39</v>
      </c>
      <c r="B30" s="81" t="s">
        <v>49</v>
      </c>
      <c r="C30" s="82" t="s">
        <v>50</v>
      </c>
      <c r="D30" s="69"/>
      <c r="E30" s="69"/>
      <c r="F30" s="69"/>
      <c r="G30" s="69"/>
      <c r="H30" s="69"/>
      <c r="I30" s="69"/>
      <c r="M30" s="269"/>
      <c r="N30" s="270"/>
      <c r="O30" s="270"/>
      <c r="P30" s="270"/>
    </row>
    <row r="31" spans="1:16" s="216" customFormat="1" ht="15.75" x14ac:dyDescent="0.25">
      <c r="A31" s="92" t="s">
        <v>39</v>
      </c>
      <c r="B31" s="81" t="s">
        <v>51</v>
      </c>
      <c r="C31" s="82" t="s">
        <v>52</v>
      </c>
      <c r="D31" s="69"/>
      <c r="E31" s="69"/>
      <c r="F31" s="69"/>
      <c r="G31" s="69"/>
      <c r="H31" s="69"/>
      <c r="I31" s="69"/>
      <c r="M31" s="269"/>
      <c r="N31" s="270"/>
      <c r="O31" s="270"/>
      <c r="P31" s="270"/>
    </row>
    <row r="32" spans="1:16" s="216" customFormat="1" ht="15.75" x14ac:dyDescent="0.25">
      <c r="A32" s="92" t="s">
        <v>39</v>
      </c>
      <c r="B32" s="81" t="s">
        <v>53</v>
      </c>
      <c r="C32" s="82" t="s">
        <v>42</v>
      </c>
      <c r="D32" s="472">
        <v>83629</v>
      </c>
      <c r="E32" s="472">
        <v>1100</v>
      </c>
      <c r="F32" s="472">
        <f t="shared" ref="F32" si="3">(D32-E32)*0.125</f>
        <v>10316.125</v>
      </c>
      <c r="G32" s="472">
        <v>2903.98</v>
      </c>
      <c r="H32" s="472">
        <f>(D32-E32+F32+G32)*0.01</f>
        <v>957.49104999999997</v>
      </c>
      <c r="I32" s="472">
        <f t="shared" ref="I32" si="4">D32-E32+F32+H32+G32</f>
        <v>96706.596049999993</v>
      </c>
      <c r="M32" s="269"/>
      <c r="N32" s="270"/>
      <c r="O32" s="270"/>
      <c r="P32" s="270"/>
    </row>
    <row r="33" spans="1:237" s="271" customFormat="1" ht="15.75" x14ac:dyDescent="0.25">
      <c r="A33" s="92" t="s">
        <v>39</v>
      </c>
      <c r="B33" s="81" t="s">
        <v>54</v>
      </c>
      <c r="C33" s="82" t="s">
        <v>55</v>
      </c>
      <c r="D33" s="69"/>
      <c r="E33" s="69"/>
      <c r="F33" s="69"/>
      <c r="G33" s="69"/>
      <c r="H33" s="69"/>
      <c r="I33" s="69"/>
      <c r="M33" s="272"/>
      <c r="N33" s="273"/>
      <c r="O33" s="273"/>
      <c r="P33" s="273"/>
    </row>
    <row r="34" spans="1:237" s="216" customFormat="1" ht="15.75" x14ac:dyDescent="0.25">
      <c r="A34" s="92" t="s">
        <v>39</v>
      </c>
      <c r="B34" s="81" t="s">
        <v>56</v>
      </c>
      <c r="C34" s="82" t="s">
        <v>57</v>
      </c>
      <c r="D34" s="69"/>
      <c r="E34" s="69"/>
      <c r="F34" s="69"/>
      <c r="G34" s="69"/>
      <c r="H34" s="69"/>
      <c r="I34" s="69"/>
      <c r="M34" s="269"/>
      <c r="N34" s="270"/>
      <c r="O34" s="270"/>
      <c r="P34" s="270"/>
    </row>
    <row r="35" spans="1:237" s="216" customFormat="1" ht="15.75" x14ac:dyDescent="0.25">
      <c r="A35" s="80" t="s">
        <v>62</v>
      </c>
      <c r="B35" s="81" t="s">
        <v>63</v>
      </c>
      <c r="C35" s="82"/>
      <c r="D35" s="69">
        <v>73182</v>
      </c>
      <c r="E35" s="69">
        <v>0</v>
      </c>
      <c r="F35" s="69">
        <f>(D35-E35)*0.125</f>
        <v>9147.75</v>
      </c>
      <c r="G35" s="69">
        <v>3392.89</v>
      </c>
      <c r="H35" s="69">
        <f>(D35-E35+F35+G35)*0.01</f>
        <v>857.22640000000001</v>
      </c>
      <c r="I35" s="69">
        <f t="shared" si="1"/>
        <v>86579.866399999999</v>
      </c>
      <c r="K35" s="401"/>
      <c r="M35" s="270"/>
      <c r="N35" s="270"/>
      <c r="O35" s="270"/>
      <c r="P35" s="270"/>
    </row>
    <row r="36" spans="1:237" s="216" customFormat="1" ht="15.75" x14ac:dyDescent="0.25">
      <c r="A36" s="80" t="s">
        <v>62</v>
      </c>
      <c r="B36" s="81" t="s">
        <v>64</v>
      </c>
      <c r="C36" s="82"/>
      <c r="D36" s="69">
        <v>73182</v>
      </c>
      <c r="E36" s="69">
        <v>0</v>
      </c>
      <c r="F36" s="69">
        <f>(D36-E36)*0.125</f>
        <v>9147.75</v>
      </c>
      <c r="G36" s="69">
        <v>3392.89</v>
      </c>
      <c r="H36" s="69">
        <f>(D36-E36+F36+G36)*0.01</f>
        <v>857.22640000000001</v>
      </c>
      <c r="I36" s="69">
        <f t="shared" si="1"/>
        <v>86579.866399999999</v>
      </c>
      <c r="M36" s="270"/>
      <c r="N36" s="270"/>
      <c r="O36" s="270"/>
      <c r="P36" s="270"/>
    </row>
    <row r="37" spans="1:237" s="270" customFormat="1" ht="16.5" thickBot="1" x14ac:dyDescent="0.3">
      <c r="A37" s="150"/>
      <c r="B37" s="114"/>
      <c r="C37" s="151"/>
      <c r="D37" s="116"/>
      <c r="E37" s="116"/>
      <c r="F37" s="116"/>
      <c r="G37" s="69"/>
      <c r="H37" s="116"/>
      <c r="I37" s="116"/>
      <c r="IC37" s="216"/>
    </row>
    <row r="38" spans="1:237" s="216" customFormat="1" ht="15.75" x14ac:dyDescent="0.25">
      <c r="A38" s="588" t="s">
        <v>65</v>
      </c>
      <c r="B38" s="589"/>
      <c r="C38" s="589"/>
      <c r="D38" s="589"/>
      <c r="E38" s="589"/>
      <c r="F38" s="589"/>
      <c r="G38" s="589"/>
      <c r="H38" s="589"/>
      <c r="I38" s="590"/>
      <c r="M38" s="270"/>
      <c r="N38" s="270"/>
      <c r="O38" s="270"/>
      <c r="P38" s="270"/>
    </row>
    <row r="39" spans="1:237" s="274" customFormat="1" ht="15.75" x14ac:dyDescent="0.25">
      <c r="A39" s="591" t="s">
        <v>7</v>
      </c>
      <c r="B39" s="591"/>
      <c r="C39" s="152" t="s">
        <v>8</v>
      </c>
      <c r="D39" s="152" t="s">
        <v>9</v>
      </c>
      <c r="E39" s="152" t="s">
        <v>10</v>
      </c>
      <c r="F39" s="152" t="s">
        <v>11</v>
      </c>
      <c r="G39" s="152" t="s">
        <v>12</v>
      </c>
      <c r="H39" s="501" t="s">
        <v>269</v>
      </c>
      <c r="I39" s="152" t="s">
        <v>13</v>
      </c>
      <c r="M39" s="150"/>
      <c r="N39" s="150"/>
      <c r="O39" s="150"/>
      <c r="P39" s="150"/>
    </row>
    <row r="40" spans="1:237" s="162" customFormat="1" ht="15.75" x14ac:dyDescent="0.25">
      <c r="A40" s="80" t="s">
        <v>25</v>
      </c>
      <c r="B40" s="81" t="s">
        <v>66</v>
      </c>
      <c r="C40" s="103" t="s">
        <v>67</v>
      </c>
      <c r="D40" s="69">
        <v>82351</v>
      </c>
      <c r="E40" s="69">
        <v>1100</v>
      </c>
      <c r="F40" s="69">
        <f t="shared" ref="F40:F45" si="5">(D40-E40)*0.125</f>
        <v>10156.375</v>
      </c>
      <c r="G40" s="69">
        <v>3392.89</v>
      </c>
      <c r="H40" s="69">
        <f>(D40-E40+F40+G40)*0.01</f>
        <v>948.00265000000002</v>
      </c>
      <c r="I40" s="69">
        <f t="shared" ref="I40:I63" si="6">D40-E40+F40+H40+G40</f>
        <v>95748.267649999994</v>
      </c>
      <c r="M40" s="275"/>
      <c r="N40" s="275"/>
      <c r="O40" s="275"/>
      <c r="P40" s="275"/>
    </row>
    <row r="41" spans="1:237" s="162" customFormat="1" ht="15.75" x14ac:dyDescent="0.25">
      <c r="A41" s="80" t="s">
        <v>68</v>
      </c>
      <c r="B41" s="81" t="s">
        <v>69</v>
      </c>
      <c r="C41" s="103" t="s">
        <v>70</v>
      </c>
      <c r="D41" s="69">
        <v>82944</v>
      </c>
      <c r="E41" s="69">
        <v>1100</v>
      </c>
      <c r="F41" s="69">
        <f t="shared" si="5"/>
        <v>10230.5</v>
      </c>
      <c r="G41" s="69">
        <v>3392.89</v>
      </c>
      <c r="H41" s="69">
        <f>(D41-E41+F41+G41)*0.01</f>
        <v>954.6739</v>
      </c>
      <c r="I41" s="69">
        <f>D41-E41+F41+H41+G41</f>
        <v>96422.063899999994</v>
      </c>
      <c r="M41" s="275"/>
      <c r="N41" s="275"/>
      <c r="O41" s="275"/>
      <c r="P41" s="275"/>
    </row>
    <row r="42" spans="1:237" s="162" customFormat="1" ht="15.75" x14ac:dyDescent="0.25">
      <c r="A42" s="80" t="s">
        <v>71</v>
      </c>
      <c r="B42" s="105" t="s">
        <v>72</v>
      </c>
      <c r="C42" s="103" t="s">
        <v>73</v>
      </c>
      <c r="D42" s="69"/>
      <c r="E42" s="69"/>
      <c r="F42" s="69"/>
      <c r="G42" s="69"/>
      <c r="H42" s="69"/>
      <c r="I42" s="69"/>
      <c r="M42" s="275"/>
      <c r="N42" s="275"/>
      <c r="O42" s="275"/>
      <c r="P42" s="275"/>
    </row>
    <row r="43" spans="1:237" s="216" customFormat="1" ht="15.75" x14ac:dyDescent="0.25">
      <c r="A43" s="80" t="s">
        <v>74</v>
      </c>
      <c r="B43" s="81" t="s">
        <v>75</v>
      </c>
      <c r="C43" s="103" t="s">
        <v>76</v>
      </c>
      <c r="D43" s="69">
        <v>82946</v>
      </c>
      <c r="E43" s="69">
        <v>1100</v>
      </c>
      <c r="F43" s="69">
        <f t="shared" si="5"/>
        <v>10230.75</v>
      </c>
      <c r="G43" s="69">
        <v>3392.89</v>
      </c>
      <c r="H43" s="69">
        <f>(D43-E43+F43+G43)*0.01</f>
        <v>954.69640000000004</v>
      </c>
      <c r="I43" s="69">
        <f>D43-E43+F43+H43+G43</f>
        <v>96424.3364</v>
      </c>
      <c r="M43" s="270"/>
      <c r="N43" s="270"/>
      <c r="O43" s="270"/>
      <c r="P43" s="270"/>
    </row>
    <row r="44" spans="1:237" s="271" customFormat="1" ht="15.75" x14ac:dyDescent="0.25">
      <c r="A44" s="80" t="s">
        <v>74</v>
      </c>
      <c r="B44" s="81" t="s">
        <v>77</v>
      </c>
      <c r="C44" s="103" t="s">
        <v>42</v>
      </c>
      <c r="D44" s="69">
        <v>83541</v>
      </c>
      <c r="E44" s="69">
        <v>1100</v>
      </c>
      <c r="F44" s="69">
        <f t="shared" si="5"/>
        <v>10305.125</v>
      </c>
      <c r="G44" s="69">
        <v>3392.89</v>
      </c>
      <c r="H44" s="69">
        <f>(D44-E44+F44+G44)*0.01</f>
        <v>961.39015000000006</v>
      </c>
      <c r="I44" s="69">
        <f t="shared" si="6"/>
        <v>97100.405150000006</v>
      </c>
      <c r="M44" s="273"/>
      <c r="N44" s="273"/>
      <c r="O44" s="273"/>
      <c r="P44" s="273"/>
    </row>
    <row r="45" spans="1:237" s="216" customFormat="1" ht="15.75" x14ac:dyDescent="0.25">
      <c r="A45" s="80" t="s">
        <v>78</v>
      </c>
      <c r="B45" s="81" t="s">
        <v>79</v>
      </c>
      <c r="C45" s="103" t="s">
        <v>42</v>
      </c>
      <c r="D45" s="69">
        <v>85026</v>
      </c>
      <c r="E45" s="69">
        <v>1100</v>
      </c>
      <c r="F45" s="69">
        <f t="shared" si="5"/>
        <v>10490.75</v>
      </c>
      <c r="G45" s="69">
        <v>3392.89</v>
      </c>
      <c r="H45" s="69">
        <f>(D45-E45+F45+G45)*0.01</f>
        <v>978.09640000000002</v>
      </c>
      <c r="I45" s="69">
        <f>D45-E45+F45+H45+G45</f>
        <v>98787.736399999994</v>
      </c>
      <c r="M45" s="270"/>
      <c r="N45" s="270"/>
      <c r="O45" s="270"/>
      <c r="P45" s="270"/>
    </row>
    <row r="46" spans="1:237" s="216" customFormat="1" ht="15.75" x14ac:dyDescent="0.25">
      <c r="A46" s="80" t="s">
        <v>74</v>
      </c>
      <c r="B46" s="81" t="s">
        <v>80</v>
      </c>
      <c r="C46" s="103" t="s">
        <v>42</v>
      </c>
      <c r="D46" s="69"/>
      <c r="E46" s="69"/>
      <c r="F46" s="69"/>
      <c r="G46" s="69"/>
      <c r="H46" s="69"/>
      <c r="I46" s="69"/>
      <c r="M46" s="270"/>
      <c r="N46" s="270"/>
      <c r="O46" s="270"/>
      <c r="P46" s="270"/>
    </row>
    <row r="47" spans="1:237" s="216" customFormat="1" ht="15.75" x14ac:dyDescent="0.25">
      <c r="A47" s="80" t="s">
        <v>81</v>
      </c>
      <c r="B47" s="81" t="s">
        <v>82</v>
      </c>
      <c r="C47" s="103" t="s">
        <v>83</v>
      </c>
      <c r="D47" s="69">
        <v>85651</v>
      </c>
      <c r="E47" s="69">
        <v>1100</v>
      </c>
      <c r="F47" s="69">
        <f>(D47-E47)*0.125</f>
        <v>10568.875</v>
      </c>
      <c r="G47" s="69">
        <v>3392.89</v>
      </c>
      <c r="H47" s="69">
        <f>(D47-E47+F47+G47)*0.01</f>
        <v>985.12765000000002</v>
      </c>
      <c r="I47" s="69">
        <f t="shared" si="6"/>
        <v>99497.892649999994</v>
      </c>
      <c r="M47" s="270"/>
      <c r="N47" s="270"/>
      <c r="O47" s="270"/>
      <c r="P47" s="270"/>
    </row>
    <row r="48" spans="1:237" s="216" customFormat="1" ht="15.75" x14ac:dyDescent="0.25">
      <c r="A48" s="80" t="s">
        <v>90</v>
      </c>
      <c r="B48" s="81" t="s">
        <v>91</v>
      </c>
      <c r="C48" s="103" t="s">
        <v>92</v>
      </c>
      <c r="D48" s="69"/>
      <c r="E48" s="69"/>
      <c r="F48" s="69"/>
      <c r="G48" s="69"/>
      <c r="H48" s="69"/>
      <c r="I48" s="69"/>
      <c r="M48" s="270"/>
      <c r="N48" s="270"/>
      <c r="O48" s="270"/>
      <c r="P48" s="270"/>
    </row>
    <row r="49" spans="1:16" s="271" customFormat="1" ht="15.75" x14ac:dyDescent="0.25">
      <c r="A49" s="80" t="s">
        <v>93</v>
      </c>
      <c r="B49" s="81" t="s">
        <v>94</v>
      </c>
      <c r="C49" s="106" t="s">
        <v>95</v>
      </c>
      <c r="D49" s="69"/>
      <c r="E49" s="69"/>
      <c r="F49" s="69"/>
      <c r="G49" s="69"/>
      <c r="H49" s="69"/>
      <c r="I49" s="69"/>
      <c r="M49" s="273"/>
      <c r="N49" s="273"/>
      <c r="O49" s="273"/>
      <c r="P49" s="273"/>
    </row>
    <row r="50" spans="1:16" s="271" customFormat="1" ht="15.75" x14ac:dyDescent="0.25">
      <c r="A50" s="80" t="s">
        <v>93</v>
      </c>
      <c r="B50" s="81" t="s">
        <v>96</v>
      </c>
      <c r="C50" s="106" t="s">
        <v>97</v>
      </c>
      <c r="D50" s="69"/>
      <c r="E50" s="69"/>
      <c r="F50" s="69"/>
      <c r="G50" s="69"/>
      <c r="H50" s="69"/>
      <c r="I50" s="69"/>
      <c r="M50" s="273"/>
      <c r="N50" s="273"/>
      <c r="O50" s="273"/>
      <c r="P50" s="273"/>
    </row>
    <row r="51" spans="1:16" s="216" customFormat="1" ht="15.75" x14ac:dyDescent="0.25">
      <c r="A51" s="80" t="s">
        <v>98</v>
      </c>
      <c r="B51" s="81" t="s">
        <v>99</v>
      </c>
      <c r="C51" s="106" t="s">
        <v>100</v>
      </c>
      <c r="D51" s="69"/>
      <c r="E51" s="69"/>
      <c r="F51" s="69"/>
      <c r="G51" s="69"/>
      <c r="H51" s="69"/>
      <c r="I51" s="69"/>
      <c r="M51" s="270"/>
      <c r="N51" s="270"/>
      <c r="O51" s="270"/>
      <c r="P51" s="270"/>
    </row>
    <row r="52" spans="1:16" s="216" customFormat="1" ht="15.75" x14ac:dyDescent="0.25">
      <c r="A52" s="80" t="s">
        <v>98</v>
      </c>
      <c r="B52" s="81" t="s">
        <v>101</v>
      </c>
      <c r="C52" s="106" t="s">
        <v>100</v>
      </c>
      <c r="D52" s="69"/>
      <c r="E52" s="69"/>
      <c r="F52" s="69"/>
      <c r="G52" s="69"/>
      <c r="H52" s="69"/>
      <c r="I52" s="69"/>
      <c r="M52" s="270"/>
      <c r="N52" s="270"/>
      <c r="O52" s="270"/>
      <c r="P52" s="270"/>
    </row>
    <row r="53" spans="1:16" s="216" customFormat="1" ht="15.75" x14ac:dyDescent="0.25">
      <c r="A53" s="80" t="s">
        <v>104</v>
      </c>
      <c r="B53" s="81" t="s">
        <v>105</v>
      </c>
      <c r="C53" s="106" t="s">
        <v>106</v>
      </c>
      <c r="D53" s="69"/>
      <c r="E53" s="69"/>
      <c r="F53" s="69"/>
      <c r="G53" s="69"/>
      <c r="H53" s="69"/>
      <c r="I53" s="69"/>
      <c r="M53" s="270"/>
      <c r="N53" s="270"/>
      <c r="O53" s="270"/>
      <c r="P53" s="270"/>
    </row>
    <row r="54" spans="1:16" s="216" customFormat="1" ht="15.75" x14ac:dyDescent="0.25">
      <c r="A54" s="80" t="s">
        <v>107</v>
      </c>
      <c r="B54" s="81" t="s">
        <v>108</v>
      </c>
      <c r="C54" s="106" t="s">
        <v>109</v>
      </c>
      <c r="D54" s="154"/>
      <c r="E54" s="154"/>
      <c r="F54" s="69"/>
      <c r="G54" s="69"/>
      <c r="H54" s="154"/>
      <c r="I54" s="154"/>
      <c r="M54" s="270"/>
      <c r="N54" s="270"/>
      <c r="O54" s="270"/>
      <c r="P54" s="270"/>
    </row>
    <row r="55" spans="1:16" s="216" customFormat="1" ht="15.75" x14ac:dyDescent="0.25">
      <c r="A55" s="80" t="s">
        <v>107</v>
      </c>
      <c r="B55" s="81" t="s">
        <v>110</v>
      </c>
      <c r="C55" s="82" t="s">
        <v>97</v>
      </c>
      <c r="D55" s="69"/>
      <c r="E55" s="69"/>
      <c r="F55" s="69"/>
      <c r="G55" s="69"/>
      <c r="H55" s="69"/>
      <c r="I55" s="69"/>
      <c r="M55" s="270"/>
      <c r="N55" s="270"/>
      <c r="O55" s="270"/>
      <c r="P55" s="270"/>
    </row>
    <row r="56" spans="1:16" s="274" customFormat="1" x14ac:dyDescent="0.2">
      <c r="A56" s="80" t="s">
        <v>98</v>
      </c>
      <c r="B56" s="81" t="s">
        <v>102</v>
      </c>
      <c r="C56" s="106" t="s">
        <v>103</v>
      </c>
      <c r="D56" s="69"/>
      <c r="E56" s="69"/>
      <c r="F56" s="69"/>
      <c r="G56" s="69"/>
      <c r="H56" s="69"/>
      <c r="I56" s="69"/>
      <c r="M56" s="150"/>
      <c r="N56" s="150"/>
      <c r="O56" s="150"/>
      <c r="P56" s="150"/>
    </row>
    <row r="57" spans="1:16" s="216" customFormat="1" ht="15.75" x14ac:dyDescent="0.25">
      <c r="A57" s="80" t="s">
        <v>84</v>
      </c>
      <c r="B57" s="81" t="s">
        <v>85</v>
      </c>
      <c r="C57" s="103" t="s">
        <v>86</v>
      </c>
      <c r="D57" s="69"/>
      <c r="E57" s="69"/>
      <c r="F57" s="69"/>
      <c r="G57" s="69"/>
      <c r="H57" s="69"/>
      <c r="I57" s="69"/>
      <c r="M57" s="270"/>
      <c r="N57" s="270"/>
      <c r="O57" s="270"/>
      <c r="P57" s="270"/>
    </row>
    <row r="58" spans="1:16" s="271" customFormat="1" ht="15.75" x14ac:dyDescent="0.25">
      <c r="A58" s="80" t="s">
        <v>87</v>
      </c>
      <c r="B58" s="81" t="s">
        <v>88</v>
      </c>
      <c r="C58" s="103" t="s">
        <v>89</v>
      </c>
      <c r="D58" s="72"/>
      <c r="E58" s="69"/>
      <c r="F58" s="69"/>
      <c r="G58" s="69"/>
      <c r="H58" s="69"/>
      <c r="I58" s="69"/>
    </row>
    <row r="59" spans="1:16" s="216" customFormat="1" ht="15.75" x14ac:dyDescent="0.25">
      <c r="A59" s="80" t="s">
        <v>62</v>
      </c>
      <c r="B59" s="81" t="s">
        <v>111</v>
      </c>
      <c r="C59" s="107"/>
      <c r="D59" s="69">
        <v>75886</v>
      </c>
      <c r="E59" s="69">
        <v>0</v>
      </c>
      <c r="F59" s="69">
        <f t="shared" ref="F59:F64" si="7">(D59-E59)*0.125</f>
        <v>9485.75</v>
      </c>
      <c r="G59" s="69">
        <v>3392.89</v>
      </c>
      <c r="H59" s="69">
        <f t="shared" ref="H59:H64" si="8">(D59-E59+F59+G59)*0.01</f>
        <v>887.64639999999997</v>
      </c>
      <c r="I59" s="69">
        <f t="shared" si="6"/>
        <v>89652.286399999997</v>
      </c>
      <c r="M59" s="270"/>
      <c r="N59" s="270"/>
      <c r="O59" s="270"/>
      <c r="P59" s="270"/>
    </row>
    <row r="60" spans="1:16" s="216" customFormat="1" ht="15.75" x14ac:dyDescent="0.25">
      <c r="A60" s="80" t="s">
        <v>62</v>
      </c>
      <c r="B60" s="81" t="s">
        <v>112</v>
      </c>
      <c r="C60" s="107"/>
      <c r="D60" s="69">
        <v>72596</v>
      </c>
      <c r="E60" s="69">
        <v>0</v>
      </c>
      <c r="F60" s="69">
        <f t="shared" si="7"/>
        <v>9074.5</v>
      </c>
      <c r="G60" s="69">
        <v>3392.89</v>
      </c>
      <c r="H60" s="69">
        <f t="shared" si="8"/>
        <v>850.63390000000004</v>
      </c>
      <c r="I60" s="69">
        <f t="shared" si="6"/>
        <v>85914.0239</v>
      </c>
      <c r="M60" s="270"/>
      <c r="N60" s="270"/>
      <c r="O60" s="270"/>
      <c r="P60" s="270"/>
    </row>
    <row r="61" spans="1:16" s="216" customFormat="1" ht="15.75" x14ac:dyDescent="0.25">
      <c r="A61" s="80" t="s">
        <v>62</v>
      </c>
      <c r="B61" s="81" t="s">
        <v>114</v>
      </c>
      <c r="C61" s="107"/>
      <c r="D61" s="69">
        <v>81235</v>
      </c>
      <c r="E61" s="69">
        <v>0</v>
      </c>
      <c r="F61" s="69">
        <f t="shared" si="7"/>
        <v>10154.375</v>
      </c>
      <c r="G61" s="69">
        <v>3392.89</v>
      </c>
      <c r="H61" s="69">
        <f t="shared" si="8"/>
        <v>947.82265000000007</v>
      </c>
      <c r="I61" s="69">
        <f t="shared" si="6"/>
        <v>95730.087650000001</v>
      </c>
      <c r="M61" s="269"/>
      <c r="N61" s="269"/>
      <c r="O61" s="269"/>
      <c r="P61" s="269"/>
    </row>
    <row r="62" spans="1:16" s="216" customFormat="1" ht="15.75" x14ac:dyDescent="0.25">
      <c r="A62" s="80" t="s">
        <v>62</v>
      </c>
      <c r="B62" s="81" t="s">
        <v>113</v>
      </c>
      <c r="C62" s="107"/>
      <c r="D62" s="69">
        <v>78462</v>
      </c>
      <c r="E62" s="69">
        <v>0</v>
      </c>
      <c r="F62" s="69">
        <f t="shared" si="7"/>
        <v>9807.75</v>
      </c>
      <c r="G62" s="69">
        <v>3392.89</v>
      </c>
      <c r="H62" s="69">
        <f t="shared" si="8"/>
        <v>916.62639999999999</v>
      </c>
      <c r="I62" s="69">
        <f t="shared" si="6"/>
        <v>92579.266399999993</v>
      </c>
      <c r="M62" s="269"/>
      <c r="N62" s="269"/>
      <c r="O62" s="269"/>
      <c r="P62" s="269"/>
    </row>
    <row r="63" spans="1:16" s="216" customFormat="1" ht="15.75" x14ac:dyDescent="0.25">
      <c r="A63" s="80" t="s">
        <v>62</v>
      </c>
      <c r="B63" s="81" t="s">
        <v>115</v>
      </c>
      <c r="C63" s="107"/>
      <c r="D63" s="69">
        <v>80089</v>
      </c>
      <c r="E63" s="69">
        <v>0</v>
      </c>
      <c r="F63" s="69">
        <f t="shared" si="7"/>
        <v>10011.125</v>
      </c>
      <c r="G63" s="69">
        <v>3392.89</v>
      </c>
      <c r="H63" s="69">
        <f t="shared" si="8"/>
        <v>934.93015000000003</v>
      </c>
      <c r="I63" s="69">
        <f t="shared" si="6"/>
        <v>94427.94515</v>
      </c>
      <c r="M63" s="269"/>
      <c r="N63" s="269"/>
      <c r="O63" s="269"/>
      <c r="P63" s="269"/>
    </row>
    <row r="64" spans="1:16" s="216" customFormat="1" ht="16.5" thickBot="1" x14ac:dyDescent="0.3">
      <c r="A64" s="108" t="s">
        <v>62</v>
      </c>
      <c r="B64" s="109" t="s">
        <v>116</v>
      </c>
      <c r="C64" s="107"/>
      <c r="D64" s="69">
        <v>80248</v>
      </c>
      <c r="E64" s="69">
        <v>0</v>
      </c>
      <c r="F64" s="69">
        <f t="shared" si="7"/>
        <v>10031</v>
      </c>
      <c r="G64" s="69">
        <v>3392.89</v>
      </c>
      <c r="H64" s="69">
        <f t="shared" si="8"/>
        <v>936.71889999999996</v>
      </c>
      <c r="I64" s="69">
        <f>D64-E64+F64+H64+G64</f>
        <v>94608.608900000007</v>
      </c>
      <c r="M64" s="269"/>
      <c r="N64" s="269"/>
      <c r="O64" s="269"/>
      <c r="P64" s="269"/>
    </row>
    <row r="65" spans="1:16" s="216" customFormat="1" ht="16.5" thickBot="1" x14ac:dyDescent="0.3">
      <c r="A65" s="150"/>
      <c r="B65" s="155"/>
      <c r="C65" s="156"/>
      <c r="D65" s="157"/>
      <c r="E65" s="157"/>
      <c r="F65" s="157"/>
      <c r="G65" s="157"/>
      <c r="H65" s="157"/>
      <c r="I65" s="157"/>
      <c r="M65" s="270"/>
      <c r="N65" s="270"/>
      <c r="O65" s="270"/>
      <c r="P65" s="270"/>
    </row>
    <row r="66" spans="1:16" s="216" customFormat="1" ht="16.5" thickBot="1" x14ac:dyDescent="0.3">
      <c r="A66" s="569" t="s">
        <v>117</v>
      </c>
      <c r="B66" s="570"/>
      <c r="C66" s="570"/>
      <c r="D66" s="570"/>
      <c r="E66" s="570"/>
      <c r="F66" s="570"/>
      <c r="G66" s="570"/>
      <c r="H66" s="570"/>
      <c r="I66" s="571"/>
      <c r="M66" s="270"/>
      <c r="N66" s="270"/>
      <c r="O66" s="270"/>
      <c r="P66" s="270"/>
    </row>
    <row r="67" spans="1:16" s="216" customFormat="1" ht="15.75" x14ac:dyDescent="0.25">
      <c r="A67" s="555" t="s">
        <v>7</v>
      </c>
      <c r="B67" s="555"/>
      <c r="C67" s="99" t="s">
        <v>8</v>
      </c>
      <c r="D67" s="99" t="s">
        <v>9</v>
      </c>
      <c r="E67" s="99" t="s">
        <v>10</v>
      </c>
      <c r="F67" s="99" t="s">
        <v>11</v>
      </c>
      <c r="G67" s="99" t="s">
        <v>12</v>
      </c>
      <c r="H67" s="501" t="s">
        <v>269</v>
      </c>
      <c r="I67" s="99" t="s">
        <v>13</v>
      </c>
      <c r="M67" s="270"/>
      <c r="N67" s="270"/>
      <c r="O67" s="270"/>
      <c r="P67" s="270"/>
    </row>
    <row r="68" spans="1:16" s="216" customFormat="1" ht="15.75" x14ac:dyDescent="0.25">
      <c r="A68" s="119" t="s">
        <v>123</v>
      </c>
      <c r="B68" s="120" t="s">
        <v>124</v>
      </c>
      <c r="C68" s="82" t="s">
        <v>67</v>
      </c>
      <c r="D68" s="72"/>
      <c r="E68" s="69"/>
      <c r="F68" s="69"/>
      <c r="G68" s="69"/>
      <c r="H68" s="69"/>
      <c r="I68" s="69"/>
      <c r="M68" s="270"/>
      <c r="N68" s="270"/>
      <c r="O68" s="270"/>
      <c r="P68" s="270"/>
    </row>
    <row r="69" spans="1:16" s="216" customFormat="1" ht="15.75" x14ac:dyDescent="0.25">
      <c r="A69" s="119" t="s">
        <v>123</v>
      </c>
      <c r="B69" s="120" t="s">
        <v>125</v>
      </c>
      <c r="C69" s="82" t="s">
        <v>126</v>
      </c>
      <c r="D69" s="72"/>
      <c r="E69" s="69"/>
      <c r="F69" s="69"/>
      <c r="G69" s="69"/>
      <c r="H69" s="69"/>
      <c r="I69" s="69"/>
      <c r="M69" s="270"/>
      <c r="N69" s="270"/>
      <c r="O69" s="270"/>
      <c r="P69" s="270"/>
    </row>
    <row r="70" spans="1:16" s="162" customFormat="1" ht="15.75" x14ac:dyDescent="0.25">
      <c r="A70" s="119" t="s">
        <v>123</v>
      </c>
      <c r="B70" s="120" t="s">
        <v>127</v>
      </c>
      <c r="C70" s="82" t="s">
        <v>126</v>
      </c>
      <c r="D70" s="72"/>
      <c r="E70" s="69"/>
      <c r="F70" s="69"/>
      <c r="G70" s="69"/>
      <c r="H70" s="69"/>
      <c r="I70" s="69"/>
      <c r="J70" s="271"/>
      <c r="M70" s="275"/>
      <c r="N70" s="275"/>
      <c r="O70" s="275"/>
      <c r="P70" s="275"/>
    </row>
    <row r="71" spans="1:16" s="162" customFormat="1" ht="15.75" x14ac:dyDescent="0.25">
      <c r="A71" s="119" t="s">
        <v>128</v>
      </c>
      <c r="B71" s="120" t="s">
        <v>129</v>
      </c>
      <c r="C71" s="82" t="s">
        <v>130</v>
      </c>
      <c r="D71" s="72"/>
      <c r="E71" s="69"/>
      <c r="F71" s="69"/>
      <c r="G71" s="69"/>
      <c r="H71" s="69"/>
      <c r="I71" s="69"/>
      <c r="M71" s="275"/>
      <c r="N71" s="275"/>
      <c r="O71" s="275"/>
      <c r="P71" s="275"/>
    </row>
    <row r="72" spans="1:16" s="162" customFormat="1" ht="15.75" x14ac:dyDescent="0.25">
      <c r="A72" s="119" t="s">
        <v>131</v>
      </c>
      <c r="B72" s="120" t="s">
        <v>132</v>
      </c>
      <c r="C72" s="82" t="s">
        <v>133</v>
      </c>
      <c r="D72" s="72">
        <v>91755</v>
      </c>
      <c r="E72" s="69">
        <v>1100</v>
      </c>
      <c r="F72" s="69">
        <f t="shared" ref="F72" si="9">(D72-E72)*0.125</f>
        <v>11331.875</v>
      </c>
      <c r="G72" s="69">
        <v>2903.98</v>
      </c>
      <c r="H72" s="69">
        <f>(D72-E72+F72+G72)*0.01</f>
        <v>1048.9085499999999</v>
      </c>
      <c r="I72" s="69">
        <f t="shared" ref="I72" si="10">D72-E72+F72+H72+G72</f>
        <v>105939.76354999999</v>
      </c>
      <c r="M72" s="275"/>
      <c r="N72" s="275"/>
      <c r="O72" s="275"/>
      <c r="P72" s="275"/>
    </row>
    <row r="73" spans="1:16" s="156" customFormat="1" x14ac:dyDescent="0.2">
      <c r="A73" s="119" t="s">
        <v>131</v>
      </c>
      <c r="B73" s="120" t="s">
        <v>134</v>
      </c>
      <c r="C73" s="82" t="s">
        <v>133</v>
      </c>
      <c r="D73" s="72"/>
      <c r="E73" s="69"/>
      <c r="F73" s="69"/>
      <c r="G73" s="69"/>
      <c r="H73" s="69"/>
      <c r="I73" s="69"/>
      <c r="M73" s="115"/>
      <c r="N73" s="115"/>
      <c r="O73" s="115"/>
      <c r="P73" s="115"/>
    </row>
    <row r="74" spans="1:16" s="271" customFormat="1" ht="15.75" x14ac:dyDescent="0.25">
      <c r="A74" s="119" t="s">
        <v>118</v>
      </c>
      <c r="B74" s="120" t="s">
        <v>119</v>
      </c>
      <c r="C74" s="82" t="s">
        <v>120</v>
      </c>
      <c r="D74" s="72"/>
      <c r="E74" s="69"/>
      <c r="F74" s="69"/>
      <c r="G74" s="69"/>
      <c r="H74" s="69"/>
      <c r="I74" s="69"/>
      <c r="J74" s="162"/>
      <c r="M74" s="273"/>
      <c r="N74" s="273"/>
      <c r="O74" s="273"/>
      <c r="P74" s="273"/>
    </row>
    <row r="75" spans="1:16" s="271" customFormat="1" ht="15.75" x14ac:dyDescent="0.25">
      <c r="A75" s="121" t="s">
        <v>118</v>
      </c>
      <c r="B75" s="122" t="s">
        <v>121</v>
      </c>
      <c r="C75" s="82" t="s">
        <v>122</v>
      </c>
      <c r="D75" s="72"/>
      <c r="E75" s="69"/>
      <c r="F75" s="69"/>
      <c r="G75" s="69"/>
      <c r="H75" s="69"/>
      <c r="I75" s="69"/>
      <c r="J75" s="162"/>
      <c r="M75" s="273"/>
      <c r="N75" s="273"/>
      <c r="O75" s="273"/>
      <c r="P75" s="273"/>
    </row>
    <row r="76" spans="1:16" s="216" customFormat="1" ht="15.75" x14ac:dyDescent="0.25">
      <c r="A76" s="80" t="s">
        <v>62</v>
      </c>
      <c r="B76" s="81" t="s">
        <v>135</v>
      </c>
      <c r="C76" s="107"/>
      <c r="D76" s="69">
        <v>80736</v>
      </c>
      <c r="E76" s="69">
        <v>0</v>
      </c>
      <c r="F76" s="69">
        <f t="shared" ref="F76:F78" si="11">(D76-E76)*0.125</f>
        <v>10092</v>
      </c>
      <c r="G76" s="69">
        <v>3392.89</v>
      </c>
      <c r="H76" s="69">
        <f>(D76-E76+F76+G76)*0.01</f>
        <v>942.20889999999997</v>
      </c>
      <c r="I76" s="69">
        <f t="shared" ref="I76:I78" si="12">D76-E76+F76+H76+G76</f>
        <v>95163.098899999997</v>
      </c>
      <c r="J76" s="271"/>
      <c r="M76" s="270"/>
      <c r="N76" s="270"/>
      <c r="O76" s="270"/>
      <c r="P76" s="270"/>
    </row>
    <row r="77" spans="1:16" s="216" customFormat="1" ht="15.75" x14ac:dyDescent="0.25">
      <c r="A77" s="80" t="s">
        <v>62</v>
      </c>
      <c r="B77" s="81" t="s">
        <v>136</v>
      </c>
      <c r="C77" s="107"/>
      <c r="D77" s="69">
        <v>84498</v>
      </c>
      <c r="E77" s="69">
        <v>0</v>
      </c>
      <c r="F77" s="69">
        <f t="shared" si="11"/>
        <v>10562.25</v>
      </c>
      <c r="G77" s="69">
        <v>3392.89</v>
      </c>
      <c r="H77" s="69">
        <f>(D77-E77+F77+G77)*0.01</f>
        <v>984.53139999999996</v>
      </c>
      <c r="I77" s="69">
        <f t="shared" si="12"/>
        <v>99437.671400000007</v>
      </c>
      <c r="M77" s="270"/>
      <c r="N77" s="270"/>
      <c r="O77" s="270"/>
      <c r="P77" s="270"/>
    </row>
    <row r="78" spans="1:16" s="216" customFormat="1" ht="16.5" thickBot="1" x14ac:dyDescent="0.3">
      <c r="A78" s="108" t="s">
        <v>62</v>
      </c>
      <c r="B78" s="109" t="s">
        <v>137</v>
      </c>
      <c r="C78" s="110"/>
      <c r="D78" s="69">
        <v>83080</v>
      </c>
      <c r="E78" s="69">
        <v>0</v>
      </c>
      <c r="F78" s="69">
        <f t="shared" si="11"/>
        <v>10385</v>
      </c>
      <c r="G78" s="69">
        <v>3392.89</v>
      </c>
      <c r="H78" s="69">
        <f>(D78-E78+F78+G78)*0.01</f>
        <v>968.57889999999998</v>
      </c>
      <c r="I78" s="69">
        <f t="shared" si="12"/>
        <v>97826.468899999993</v>
      </c>
      <c r="M78" s="270"/>
      <c r="N78" s="270"/>
      <c r="O78" s="270"/>
      <c r="P78" s="270"/>
    </row>
    <row r="79" spans="1:16" s="216" customFormat="1" ht="16.5" thickBot="1" x14ac:dyDescent="0.3">
      <c r="A79" s="158"/>
      <c r="B79" s="159"/>
      <c r="C79" s="160"/>
      <c r="D79" s="161"/>
      <c r="E79" s="161"/>
      <c r="F79" s="116"/>
      <c r="G79" s="116"/>
      <c r="H79" s="116"/>
      <c r="I79" s="116"/>
      <c r="M79" s="270"/>
      <c r="N79" s="270"/>
      <c r="O79" s="270"/>
      <c r="P79" s="270"/>
    </row>
    <row r="80" spans="1:16" s="216" customFormat="1" ht="16.5" thickBot="1" x14ac:dyDescent="0.3">
      <c r="A80" s="556" t="s">
        <v>138</v>
      </c>
      <c r="B80" s="557"/>
      <c r="C80" s="557"/>
      <c r="D80" s="557"/>
      <c r="E80" s="558"/>
      <c r="F80" s="157"/>
      <c r="G80" s="157"/>
      <c r="H80" s="157"/>
      <c r="I80" s="157"/>
      <c r="M80" s="270"/>
      <c r="N80" s="270"/>
      <c r="O80" s="270"/>
      <c r="P80" s="270"/>
    </row>
    <row r="81" spans="1:16" s="216" customFormat="1" ht="16.5" thickBot="1" x14ac:dyDescent="0.3">
      <c r="A81" s="556" t="s">
        <v>139</v>
      </c>
      <c r="B81" s="558"/>
      <c r="C81" s="162"/>
      <c r="D81" s="559" t="s">
        <v>140</v>
      </c>
      <c r="E81" s="560"/>
      <c r="F81" s="157"/>
      <c r="G81" s="434" t="s">
        <v>258</v>
      </c>
      <c r="H81" s="434">
        <v>2903.98</v>
      </c>
      <c r="I81" s="157"/>
      <c r="M81" s="270"/>
      <c r="N81" s="270"/>
      <c r="O81" s="270"/>
      <c r="P81" s="270"/>
    </row>
    <row r="82" spans="1:16" s="216" customFormat="1" ht="15.75" x14ac:dyDescent="0.25">
      <c r="A82" s="163" t="s">
        <v>141</v>
      </c>
      <c r="B82" s="164" t="s">
        <v>142</v>
      </c>
      <c r="C82" s="156"/>
      <c r="D82" s="165" t="s">
        <v>141</v>
      </c>
      <c r="E82" s="165" t="s">
        <v>142</v>
      </c>
      <c r="F82" s="157"/>
      <c r="G82" s="157"/>
      <c r="H82" s="157"/>
      <c r="I82" s="157"/>
      <c r="M82" s="270"/>
      <c r="N82" s="270"/>
      <c r="O82" s="270"/>
      <c r="P82" s="270"/>
    </row>
    <row r="83" spans="1:16" s="216" customFormat="1" ht="15.75" x14ac:dyDescent="0.25">
      <c r="A83" s="166" t="s">
        <v>143</v>
      </c>
      <c r="B83" s="167">
        <v>300</v>
      </c>
      <c r="C83" s="156"/>
      <c r="D83" s="107" t="s">
        <v>144</v>
      </c>
      <c r="E83" s="168">
        <v>300</v>
      </c>
      <c r="F83" s="157"/>
      <c r="G83" s="157"/>
      <c r="H83" s="157"/>
      <c r="I83" s="157"/>
      <c r="M83" s="270"/>
      <c r="N83" s="270"/>
      <c r="O83" s="270"/>
      <c r="P83" s="270"/>
    </row>
    <row r="84" spans="1:16" s="216" customFormat="1" ht="15.75" x14ac:dyDescent="0.25">
      <c r="A84" s="166" t="s">
        <v>145</v>
      </c>
      <c r="B84" s="167">
        <v>400</v>
      </c>
      <c r="C84" s="156"/>
      <c r="D84" s="107" t="s">
        <v>146</v>
      </c>
      <c r="E84" s="168">
        <v>400</v>
      </c>
      <c r="F84" s="157"/>
      <c r="G84" s="157"/>
      <c r="H84" s="157"/>
      <c r="I84" s="157"/>
      <c r="M84" s="270"/>
      <c r="N84" s="270"/>
      <c r="O84" s="270"/>
      <c r="P84" s="270"/>
    </row>
    <row r="85" spans="1:16" s="216" customFormat="1" ht="15.75" x14ac:dyDescent="0.25">
      <c r="A85" s="166" t="s">
        <v>147</v>
      </c>
      <c r="B85" s="167">
        <v>500</v>
      </c>
      <c r="C85" s="156"/>
      <c r="D85" s="107" t="s">
        <v>148</v>
      </c>
      <c r="E85" s="168">
        <v>500</v>
      </c>
      <c r="F85" s="157"/>
      <c r="G85" s="157"/>
      <c r="H85" s="157"/>
      <c r="I85" s="157"/>
      <c r="M85" s="270"/>
      <c r="N85" s="270"/>
      <c r="O85" s="270"/>
      <c r="P85" s="270"/>
    </row>
    <row r="86" spans="1:16" s="216" customFormat="1" ht="15.75" x14ac:dyDescent="0.25">
      <c r="A86" s="166" t="s">
        <v>149</v>
      </c>
      <c r="B86" s="167">
        <v>600</v>
      </c>
      <c r="C86" s="156"/>
      <c r="D86" s="107" t="s">
        <v>150</v>
      </c>
      <c r="E86" s="168">
        <v>600</v>
      </c>
      <c r="F86" s="157"/>
      <c r="G86" s="157"/>
      <c r="H86" s="157"/>
      <c r="I86" s="157"/>
    </row>
    <row r="87" spans="1:16" s="216" customFormat="1" ht="15.75" x14ac:dyDescent="0.25">
      <c r="A87" s="166" t="s">
        <v>151</v>
      </c>
      <c r="B87" s="167">
        <v>700</v>
      </c>
      <c r="C87" s="156"/>
      <c r="D87" s="107" t="s">
        <v>152</v>
      </c>
      <c r="E87" s="168">
        <v>700</v>
      </c>
      <c r="F87" s="157"/>
      <c r="G87" s="157"/>
      <c r="H87" s="157"/>
      <c r="I87" s="157"/>
    </row>
    <row r="88" spans="1:16" s="216" customFormat="1" ht="15.75" x14ac:dyDescent="0.25">
      <c r="A88" s="166" t="s">
        <v>153</v>
      </c>
      <c r="B88" s="167">
        <v>800</v>
      </c>
      <c r="C88" s="156"/>
      <c r="D88" s="107" t="s">
        <v>154</v>
      </c>
      <c r="E88" s="168">
        <v>750</v>
      </c>
      <c r="F88" s="157"/>
      <c r="G88" s="157"/>
      <c r="H88" s="157"/>
      <c r="I88" s="157"/>
    </row>
    <row r="89" spans="1:16" s="216" customFormat="1" ht="15.75" x14ac:dyDescent="0.25">
      <c r="A89" s="169" t="s">
        <v>155</v>
      </c>
      <c r="B89" s="170">
        <v>900</v>
      </c>
      <c r="C89" s="156"/>
      <c r="D89" s="107" t="s">
        <v>156</v>
      </c>
      <c r="E89" s="168">
        <v>800</v>
      </c>
      <c r="F89" s="157"/>
      <c r="G89" s="157"/>
      <c r="H89" s="157"/>
      <c r="I89" s="157"/>
    </row>
    <row r="90" spans="1:16" s="216" customFormat="1" ht="15.75" x14ac:dyDescent="0.25">
      <c r="A90" s="150" t="s">
        <v>224</v>
      </c>
      <c r="B90" s="171"/>
      <c r="C90" s="156"/>
      <c r="D90" s="115"/>
      <c r="E90" s="172"/>
      <c r="F90" s="157"/>
      <c r="G90" s="157"/>
      <c r="H90" s="157"/>
      <c r="I90" s="157"/>
    </row>
    <row r="91" spans="1:16" s="216" customFormat="1" ht="15.75" x14ac:dyDescent="0.25">
      <c r="A91" s="173" t="s">
        <v>158</v>
      </c>
      <c r="B91" s="174"/>
      <c r="C91" s="175"/>
      <c r="D91" s="175"/>
      <c r="E91" s="175"/>
      <c r="F91" s="175"/>
      <c r="G91" s="175"/>
      <c r="H91" s="175"/>
      <c r="I91" s="175"/>
    </row>
    <row r="92" spans="1:16" s="63" customFormat="1" ht="15.75" x14ac:dyDescent="0.25">
      <c r="A92" s="10" t="s">
        <v>159</v>
      </c>
      <c r="B92" s="11"/>
      <c r="C92" s="62"/>
      <c r="D92" s="62"/>
      <c r="E92" s="62"/>
      <c r="F92" s="62"/>
      <c r="G92" s="62"/>
      <c r="H92" s="62"/>
      <c r="I92" s="62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8">
    <mergeCell ref="A6:G7"/>
    <mergeCell ref="H6:I6"/>
    <mergeCell ref="H7:I7"/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8:I8"/>
    <mergeCell ref="A9:B9"/>
    <mergeCell ref="A38:I38"/>
    <mergeCell ref="A39:B39"/>
    <mergeCell ref="A66:I66"/>
  </mergeCells>
  <pageMargins left="0.5" right="0.25" top="0.4" bottom="0.33" header="0.3" footer="0.3"/>
  <pageSetup scale="5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4"/>
  <sheetViews>
    <sheetView topLeftCell="A60" workbookViewId="0">
      <selection activeCell="D81" sqref="D81:E81"/>
    </sheetView>
  </sheetViews>
  <sheetFormatPr defaultColWidth="14.85546875" defaultRowHeight="15" x14ac:dyDescent="0.25"/>
  <cols>
    <col min="1" max="1" width="28.140625" customWidth="1"/>
    <col min="2" max="2" width="18.7109375" style="1" customWidth="1"/>
    <col min="3" max="9" width="18.7109375" style="2" customWidth="1"/>
  </cols>
  <sheetData>
    <row r="1" spans="1:16" ht="43.5" customHeight="1" x14ac:dyDescent="0.6">
      <c r="A1" s="536"/>
      <c r="B1" s="578" t="s">
        <v>0</v>
      </c>
      <c r="C1" s="578"/>
      <c r="D1" s="578"/>
      <c r="E1" s="578"/>
      <c r="F1" s="578"/>
      <c r="G1" s="578"/>
      <c r="H1" s="578"/>
      <c r="I1" s="536"/>
    </row>
    <row r="2" spans="1:16" ht="15.75" x14ac:dyDescent="0.25">
      <c r="A2" s="536"/>
      <c r="B2" s="581" t="s">
        <v>230</v>
      </c>
      <c r="C2" s="581"/>
      <c r="D2" s="581"/>
      <c r="E2" s="581"/>
      <c r="F2" s="581"/>
      <c r="G2" s="581"/>
      <c r="H2" s="581"/>
      <c r="I2" s="536"/>
    </row>
    <row r="3" spans="1:16" x14ac:dyDescent="0.25">
      <c r="A3" s="536"/>
      <c r="B3" s="628" t="s">
        <v>233</v>
      </c>
      <c r="C3" s="628"/>
      <c r="D3" s="628"/>
      <c r="E3" s="628"/>
      <c r="F3" s="628"/>
      <c r="G3" s="628"/>
      <c r="H3" s="628"/>
      <c r="I3" s="536"/>
    </row>
    <row r="4" spans="1:16" ht="15.75" x14ac:dyDescent="0.25">
      <c r="A4" s="536"/>
      <c r="B4" s="581" t="s">
        <v>232</v>
      </c>
      <c r="C4" s="581"/>
      <c r="D4" s="581"/>
      <c r="E4" s="581"/>
      <c r="F4" s="581"/>
      <c r="G4" s="581"/>
      <c r="H4" s="581"/>
      <c r="I4" s="536"/>
    </row>
    <row r="5" spans="1:16" ht="15.75" thickBot="1" x14ac:dyDescent="0.3"/>
    <row r="6" spans="1:16" x14ac:dyDescent="0.25">
      <c r="A6" s="561" t="s">
        <v>160</v>
      </c>
      <c r="B6" s="582"/>
      <c r="C6" s="582"/>
      <c r="D6" s="582"/>
      <c r="E6" s="582"/>
      <c r="F6" s="582"/>
      <c r="G6" s="582"/>
      <c r="H6" s="583"/>
      <c r="I6" s="14" t="s">
        <v>181</v>
      </c>
    </row>
    <row r="7" spans="1:16" ht="15.75" thickBot="1" x14ac:dyDescent="0.3">
      <c r="A7" s="563"/>
      <c r="B7" s="564"/>
      <c r="C7" s="564"/>
      <c r="D7" s="564"/>
      <c r="E7" s="564"/>
      <c r="F7" s="564"/>
      <c r="G7" s="564"/>
      <c r="H7" s="584"/>
      <c r="I7" s="4">
        <v>42887</v>
      </c>
    </row>
    <row r="8" spans="1:16" ht="21" thickBot="1" x14ac:dyDescent="0.35">
      <c r="A8" s="565" t="s">
        <v>6</v>
      </c>
      <c r="B8" s="566"/>
      <c r="C8" s="566"/>
      <c r="D8" s="566"/>
      <c r="E8" s="566"/>
      <c r="F8" s="566"/>
      <c r="G8" s="566"/>
      <c r="H8" s="566"/>
      <c r="I8" s="614"/>
    </row>
    <row r="9" spans="1:16" s="7" customFormat="1" x14ac:dyDescent="0.25">
      <c r="A9" s="552" t="s">
        <v>7</v>
      </c>
      <c r="B9" s="55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01" t="s">
        <v>269</v>
      </c>
      <c r="I9" s="5" t="s">
        <v>13</v>
      </c>
    </row>
    <row r="10" spans="1:16" s="216" customFormat="1" ht="15.75" x14ac:dyDescent="0.25">
      <c r="A10" s="80" t="s">
        <v>14</v>
      </c>
      <c r="B10" s="81" t="s">
        <v>15</v>
      </c>
      <c r="C10" s="82" t="s">
        <v>16</v>
      </c>
      <c r="D10" s="69">
        <v>83490</v>
      </c>
      <c r="E10" s="69">
        <v>1100</v>
      </c>
      <c r="F10" s="69">
        <f t="shared" ref="F10:F14" si="0">(D10-E10)*0.125</f>
        <v>10298.75</v>
      </c>
      <c r="G10" s="69">
        <v>803.97</v>
      </c>
      <c r="H10" s="69">
        <f>(D10-E10+F10+G10)*0.01</f>
        <v>934.92720000000008</v>
      </c>
      <c r="I10" s="69">
        <f t="shared" ref="I10:I29" si="1">D10-E10+F10+H10+G10</f>
        <v>94427.647200000007</v>
      </c>
    </row>
    <row r="11" spans="1:16" s="216" customFormat="1" ht="15.75" x14ac:dyDescent="0.25">
      <c r="A11" s="80" t="s">
        <v>14</v>
      </c>
      <c r="B11" s="81" t="s">
        <v>23</v>
      </c>
      <c r="C11" s="82" t="s">
        <v>24</v>
      </c>
      <c r="D11" s="69"/>
      <c r="E11" s="69"/>
      <c r="F11" s="69"/>
      <c r="G11" s="69"/>
      <c r="H11" s="69"/>
      <c r="I11" s="69"/>
    </row>
    <row r="12" spans="1:16" s="216" customFormat="1" ht="15.75" x14ac:dyDescent="0.25">
      <c r="A12" s="80" t="s">
        <v>14</v>
      </c>
      <c r="B12" s="81" t="s">
        <v>19</v>
      </c>
      <c r="C12" s="82" t="s">
        <v>20</v>
      </c>
      <c r="D12" s="69"/>
      <c r="E12" s="69"/>
      <c r="F12" s="69"/>
      <c r="G12" s="69"/>
      <c r="H12" s="69"/>
      <c r="I12" s="69"/>
      <c r="M12" s="269"/>
      <c r="N12" s="270"/>
      <c r="O12" s="270"/>
      <c r="P12" s="270"/>
    </row>
    <row r="13" spans="1:16" s="216" customFormat="1" ht="15.75" x14ac:dyDescent="0.25">
      <c r="A13" s="80" t="s">
        <v>14</v>
      </c>
      <c r="B13" s="81" t="s">
        <v>21</v>
      </c>
      <c r="C13" s="82" t="s">
        <v>22</v>
      </c>
      <c r="D13" s="69"/>
      <c r="E13" s="69"/>
      <c r="F13" s="69"/>
      <c r="G13" s="69"/>
      <c r="H13" s="69"/>
      <c r="I13" s="69"/>
      <c r="M13" s="269"/>
      <c r="N13" s="270"/>
      <c r="O13" s="270"/>
      <c r="P13" s="270"/>
    </row>
    <row r="14" spans="1:16" s="216" customFormat="1" ht="15.75" x14ac:dyDescent="0.25">
      <c r="A14" s="80" t="s">
        <v>14</v>
      </c>
      <c r="B14" s="81" t="s">
        <v>17</v>
      </c>
      <c r="C14" s="82" t="s">
        <v>18</v>
      </c>
      <c r="D14" s="69">
        <v>84482</v>
      </c>
      <c r="E14" s="69">
        <v>1100</v>
      </c>
      <c r="F14" s="69">
        <f t="shared" si="0"/>
        <v>10422.75</v>
      </c>
      <c r="G14" s="69">
        <v>803.97</v>
      </c>
      <c r="H14" s="69">
        <f>(D14-E14+F14+G14)*0.01</f>
        <v>946.08720000000005</v>
      </c>
      <c r="I14" s="69">
        <f t="shared" si="1"/>
        <v>95554.807199999996</v>
      </c>
      <c r="M14" s="269"/>
      <c r="N14" s="270"/>
      <c r="O14" s="270"/>
      <c r="P14" s="270"/>
    </row>
    <row r="15" spans="1:16" s="216" customFormat="1" ht="15.75" x14ac:dyDescent="0.25">
      <c r="A15" s="80" t="s">
        <v>14</v>
      </c>
      <c r="B15" s="81" t="s">
        <v>251</v>
      </c>
      <c r="C15" s="82" t="s">
        <v>252</v>
      </c>
      <c r="D15" s="69"/>
      <c r="E15" s="69"/>
      <c r="F15" s="69"/>
      <c r="G15" s="69"/>
      <c r="H15" s="69"/>
      <c r="I15" s="69"/>
      <c r="M15" s="269"/>
      <c r="N15" s="270"/>
      <c r="O15" s="270"/>
      <c r="P15" s="270"/>
    </row>
    <row r="16" spans="1:16" s="271" customFormat="1" ht="15.75" x14ac:dyDescent="0.25">
      <c r="A16" s="80" t="s">
        <v>25</v>
      </c>
      <c r="B16" s="81" t="s">
        <v>26</v>
      </c>
      <c r="C16" s="82" t="s">
        <v>22</v>
      </c>
      <c r="D16" s="69"/>
      <c r="E16" s="69"/>
      <c r="F16" s="69"/>
      <c r="G16" s="69"/>
      <c r="H16" s="69"/>
      <c r="I16" s="69"/>
      <c r="M16" s="272"/>
      <c r="N16" s="273"/>
      <c r="O16" s="273"/>
      <c r="P16" s="273"/>
    </row>
    <row r="17" spans="1:16" s="216" customFormat="1" ht="15.75" x14ac:dyDescent="0.25">
      <c r="A17" s="80" t="s">
        <v>31</v>
      </c>
      <c r="B17" s="81" t="s">
        <v>32</v>
      </c>
      <c r="C17" s="82" t="s">
        <v>33</v>
      </c>
      <c r="D17" s="69"/>
      <c r="E17" s="69"/>
      <c r="F17" s="69"/>
      <c r="G17" s="69"/>
      <c r="H17" s="69"/>
      <c r="I17" s="69"/>
      <c r="M17" s="270"/>
      <c r="N17" s="270"/>
      <c r="O17" s="270"/>
      <c r="P17" s="270"/>
    </row>
    <row r="18" spans="1:16" s="216" customFormat="1" ht="15.75" x14ac:dyDescent="0.25">
      <c r="A18" s="80" t="s">
        <v>34</v>
      </c>
      <c r="B18" s="81" t="s">
        <v>35</v>
      </c>
      <c r="C18" s="82" t="s">
        <v>36</v>
      </c>
      <c r="D18" s="69"/>
      <c r="E18" s="69"/>
      <c r="F18" s="69"/>
      <c r="G18" s="69"/>
      <c r="H18" s="69"/>
      <c r="I18" s="69"/>
      <c r="M18" s="270"/>
      <c r="N18" s="270"/>
      <c r="O18" s="270"/>
      <c r="P18" s="270"/>
    </row>
    <row r="19" spans="1:16" s="216" customFormat="1" ht="15.75" x14ac:dyDescent="0.25">
      <c r="A19" s="80" t="s">
        <v>34</v>
      </c>
      <c r="B19" s="81" t="s">
        <v>37</v>
      </c>
      <c r="C19" s="82" t="s">
        <v>38</v>
      </c>
      <c r="D19" s="69"/>
      <c r="E19" s="69"/>
      <c r="F19" s="69"/>
      <c r="G19" s="69"/>
      <c r="H19" s="69"/>
      <c r="I19" s="69"/>
      <c r="M19" s="270"/>
      <c r="N19" s="270"/>
      <c r="O19" s="270"/>
      <c r="P19" s="270"/>
    </row>
    <row r="20" spans="1:16" s="216" customFormat="1" ht="15.75" x14ac:dyDescent="0.25">
      <c r="A20" s="80" t="s">
        <v>27</v>
      </c>
      <c r="B20" s="81" t="s">
        <v>28</v>
      </c>
      <c r="C20" s="82" t="s">
        <v>18</v>
      </c>
      <c r="D20" s="69"/>
      <c r="E20" s="69"/>
      <c r="F20" s="69"/>
      <c r="G20" s="69"/>
      <c r="H20" s="69"/>
      <c r="I20" s="69"/>
      <c r="M20" s="270"/>
      <c r="N20" s="270"/>
      <c r="O20" s="270"/>
      <c r="P20" s="270"/>
    </row>
    <row r="21" spans="1:16" s="216" customFormat="1" ht="15.75" x14ac:dyDescent="0.25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  <c r="M21" s="270"/>
      <c r="N21" s="270"/>
      <c r="O21" s="270"/>
      <c r="P21" s="270"/>
    </row>
    <row r="22" spans="1:16" s="216" customFormat="1" ht="15.75" x14ac:dyDescent="0.25">
      <c r="A22" s="92" t="s">
        <v>58</v>
      </c>
      <c r="B22" s="81" t="s">
        <v>59</v>
      </c>
      <c r="C22" s="82" t="s">
        <v>18</v>
      </c>
      <c r="D22" s="69">
        <v>95029</v>
      </c>
      <c r="E22" s="69">
        <v>1100</v>
      </c>
      <c r="F22" s="69">
        <f t="shared" ref="F22" si="2">(D22-E22)*0.125</f>
        <v>11741.125</v>
      </c>
      <c r="G22" s="69">
        <v>803.97</v>
      </c>
      <c r="H22" s="69">
        <f t="shared" ref="H22:H29" si="3">(D22-E22+F22+G22)*0.01</f>
        <v>1064.7409500000001</v>
      </c>
      <c r="I22" s="69">
        <f t="shared" ref="I22" si="4">D22-E22+F22+H22+G22</f>
        <v>107538.83595000001</v>
      </c>
      <c r="M22" s="269"/>
      <c r="N22" s="270"/>
      <c r="O22" s="270"/>
      <c r="P22" s="270"/>
    </row>
    <row r="23" spans="1:16" s="216" customFormat="1" ht="15.75" x14ac:dyDescent="0.25">
      <c r="A23" s="92" t="s">
        <v>39</v>
      </c>
      <c r="B23" s="81" t="s">
        <v>40</v>
      </c>
      <c r="C23" s="82" t="s">
        <v>22</v>
      </c>
      <c r="D23" s="69">
        <v>89340</v>
      </c>
      <c r="E23" s="69">
        <v>1100</v>
      </c>
      <c r="F23" s="69">
        <f t="shared" ref="F23:F27" si="5">(D23-E23)*0.125</f>
        <v>11030</v>
      </c>
      <c r="G23" s="69">
        <v>803.97</v>
      </c>
      <c r="H23" s="69">
        <f t="shared" si="3"/>
        <v>1000.7397000000001</v>
      </c>
      <c r="I23" s="69">
        <f t="shared" si="1"/>
        <v>101074.70970000001</v>
      </c>
      <c r="M23" s="269"/>
      <c r="N23" s="270"/>
      <c r="O23" s="270"/>
      <c r="P23" s="270"/>
    </row>
    <row r="24" spans="1:16" s="216" customFormat="1" ht="15.75" x14ac:dyDescent="0.25">
      <c r="A24" s="92" t="s">
        <v>39</v>
      </c>
      <c r="B24" s="81" t="s">
        <v>41</v>
      </c>
      <c r="C24" s="82" t="s">
        <v>42</v>
      </c>
      <c r="D24" s="69">
        <v>93645</v>
      </c>
      <c r="E24" s="69">
        <v>1100</v>
      </c>
      <c r="F24" s="69">
        <f t="shared" si="5"/>
        <v>11568.125</v>
      </c>
      <c r="G24" s="69">
        <v>803.97</v>
      </c>
      <c r="H24" s="69">
        <f t="shared" si="3"/>
        <v>1049.1709499999999</v>
      </c>
      <c r="I24" s="69">
        <f t="shared" si="1"/>
        <v>105966.26595</v>
      </c>
      <c r="M24" s="269"/>
      <c r="N24" s="270"/>
      <c r="O24" s="270"/>
      <c r="P24" s="270"/>
    </row>
    <row r="25" spans="1:16" s="216" customFormat="1" ht="15.75" x14ac:dyDescent="0.25">
      <c r="A25" s="92" t="s">
        <v>58</v>
      </c>
      <c r="B25" s="81" t="s">
        <v>60</v>
      </c>
      <c r="C25" s="82" t="s">
        <v>61</v>
      </c>
      <c r="D25" s="69">
        <v>94384</v>
      </c>
      <c r="E25" s="69">
        <v>1100</v>
      </c>
      <c r="F25" s="69">
        <f t="shared" ref="F25" si="6">(D25-E25)*0.125</f>
        <v>11660.5</v>
      </c>
      <c r="G25" s="69">
        <v>803.97</v>
      </c>
      <c r="H25" s="69">
        <f t="shared" si="3"/>
        <v>1057.4847</v>
      </c>
      <c r="I25" s="69">
        <f t="shared" ref="I25" si="7">D25-E25+F25+H25+G25</f>
        <v>106805.9547</v>
      </c>
      <c r="M25" s="269"/>
      <c r="N25" s="270"/>
      <c r="O25" s="270"/>
      <c r="P25" s="270"/>
    </row>
    <row r="26" spans="1:16" s="216" customFormat="1" ht="15.75" x14ac:dyDescent="0.25">
      <c r="A26" s="92" t="s">
        <v>39</v>
      </c>
      <c r="B26" s="81" t="s">
        <v>43</v>
      </c>
      <c r="C26" s="82" t="s">
        <v>44</v>
      </c>
      <c r="D26" s="69">
        <v>88953</v>
      </c>
      <c r="E26" s="69">
        <v>1100</v>
      </c>
      <c r="F26" s="69">
        <f t="shared" si="5"/>
        <v>10981.625</v>
      </c>
      <c r="G26" s="69">
        <v>803.97</v>
      </c>
      <c r="H26" s="69">
        <f t="shared" si="3"/>
        <v>996.38594999999998</v>
      </c>
      <c r="I26" s="69">
        <f t="shared" si="1"/>
        <v>100634.98095</v>
      </c>
      <c r="M26" s="269"/>
      <c r="N26" s="270"/>
      <c r="O26" s="270"/>
      <c r="P26" s="270"/>
    </row>
    <row r="27" spans="1:16" s="216" customFormat="1" ht="15.75" x14ac:dyDescent="0.25">
      <c r="A27" s="92" t="s">
        <v>39</v>
      </c>
      <c r="B27" s="81" t="s">
        <v>45</v>
      </c>
      <c r="C27" s="82" t="s">
        <v>44</v>
      </c>
      <c r="D27" s="69">
        <v>88879</v>
      </c>
      <c r="E27" s="69">
        <v>1100</v>
      </c>
      <c r="F27" s="69">
        <f t="shared" si="5"/>
        <v>10972.375</v>
      </c>
      <c r="G27" s="69">
        <v>803.97</v>
      </c>
      <c r="H27" s="69">
        <f t="shared" si="3"/>
        <v>995.55345</v>
      </c>
      <c r="I27" s="69">
        <f t="shared" si="1"/>
        <v>100550.89845000001</v>
      </c>
      <c r="M27" s="269"/>
      <c r="N27" s="270"/>
      <c r="O27" s="270"/>
      <c r="P27" s="270"/>
    </row>
    <row r="28" spans="1:16" s="216" customFormat="1" ht="15.75" x14ac:dyDescent="0.25">
      <c r="A28" s="92" t="s">
        <v>39</v>
      </c>
      <c r="B28" s="81" t="s">
        <v>46</v>
      </c>
      <c r="C28" s="82" t="s">
        <v>222</v>
      </c>
      <c r="D28" s="69">
        <v>91272</v>
      </c>
      <c r="E28" s="69">
        <v>1100</v>
      </c>
      <c r="F28" s="69">
        <f>(D28-E28)*0.125</f>
        <v>11271.5</v>
      </c>
      <c r="G28" s="69">
        <v>803.97</v>
      </c>
      <c r="H28" s="69">
        <f t="shared" si="3"/>
        <v>1022.4747</v>
      </c>
      <c r="I28" s="69">
        <f t="shared" si="1"/>
        <v>103269.94470000001</v>
      </c>
      <c r="M28" s="269"/>
      <c r="N28" s="270"/>
      <c r="O28" s="270"/>
      <c r="P28" s="270"/>
    </row>
    <row r="29" spans="1:16" s="216" customFormat="1" ht="15.75" x14ac:dyDescent="0.25">
      <c r="A29" s="92" t="s">
        <v>39</v>
      </c>
      <c r="B29" s="81" t="s">
        <v>48</v>
      </c>
      <c r="C29" s="82" t="s">
        <v>222</v>
      </c>
      <c r="D29" s="69">
        <v>89966</v>
      </c>
      <c r="E29" s="69">
        <v>1100</v>
      </c>
      <c r="F29" s="69">
        <f>(D29-E29)*0.125</f>
        <v>11108.25</v>
      </c>
      <c r="G29" s="69">
        <v>803.97</v>
      </c>
      <c r="H29" s="69">
        <f t="shared" si="3"/>
        <v>1007.7822</v>
      </c>
      <c r="I29" s="69">
        <f t="shared" si="1"/>
        <v>101786.0022</v>
      </c>
      <c r="M29" s="269"/>
      <c r="N29" s="270"/>
      <c r="O29" s="270"/>
      <c r="P29" s="270"/>
    </row>
    <row r="30" spans="1:16" s="216" customFormat="1" ht="15.75" x14ac:dyDescent="0.25">
      <c r="A30" s="92" t="s">
        <v>39</v>
      </c>
      <c r="B30" s="81" t="s">
        <v>49</v>
      </c>
      <c r="C30" s="82" t="s">
        <v>50</v>
      </c>
      <c r="D30" s="69"/>
      <c r="E30" s="69"/>
      <c r="F30" s="69"/>
      <c r="G30" s="69"/>
      <c r="H30" s="69"/>
      <c r="I30" s="69"/>
      <c r="M30" s="269"/>
      <c r="N30" s="270"/>
      <c r="O30" s="270"/>
      <c r="P30" s="270"/>
    </row>
    <row r="31" spans="1:16" s="216" customFormat="1" ht="15.75" x14ac:dyDescent="0.25">
      <c r="A31" s="92" t="s">
        <v>39</v>
      </c>
      <c r="B31" s="81" t="s">
        <v>51</v>
      </c>
      <c r="C31" s="82" t="s">
        <v>52</v>
      </c>
      <c r="D31" s="69"/>
      <c r="E31" s="69"/>
      <c r="F31" s="69"/>
      <c r="G31" s="69"/>
      <c r="H31" s="69"/>
      <c r="I31" s="69"/>
      <c r="M31" s="269"/>
      <c r="N31" s="270"/>
      <c r="O31" s="270"/>
      <c r="P31" s="270"/>
    </row>
    <row r="32" spans="1:16" s="216" customFormat="1" ht="15.75" x14ac:dyDescent="0.25">
      <c r="A32" s="92" t="s">
        <v>39</v>
      </c>
      <c r="B32" s="81" t="s">
        <v>53</v>
      </c>
      <c r="C32" s="82" t="s">
        <v>42</v>
      </c>
      <c r="D32" s="69"/>
      <c r="E32" s="69"/>
      <c r="F32" s="69"/>
      <c r="G32" s="69"/>
      <c r="H32" s="69"/>
      <c r="I32" s="69"/>
      <c r="M32" s="269"/>
      <c r="N32" s="270"/>
      <c r="O32" s="270"/>
      <c r="P32" s="270"/>
    </row>
    <row r="33" spans="1:237" s="271" customFormat="1" ht="15.75" x14ac:dyDescent="0.25">
      <c r="A33" s="92" t="s">
        <v>39</v>
      </c>
      <c r="B33" s="81" t="s">
        <v>54</v>
      </c>
      <c r="C33" s="82" t="s">
        <v>55</v>
      </c>
      <c r="D33" s="69"/>
      <c r="E33" s="69"/>
      <c r="F33" s="69"/>
      <c r="G33" s="69"/>
      <c r="H33" s="69"/>
      <c r="I33" s="69"/>
      <c r="M33" s="272"/>
      <c r="N33" s="273"/>
      <c r="O33" s="273"/>
      <c r="P33" s="273"/>
    </row>
    <row r="34" spans="1:237" s="216" customFormat="1" ht="15.75" x14ac:dyDescent="0.25">
      <c r="A34" s="92" t="s">
        <v>39</v>
      </c>
      <c r="B34" s="81" t="s">
        <v>56</v>
      </c>
      <c r="C34" s="82" t="s">
        <v>57</v>
      </c>
      <c r="D34" s="69"/>
      <c r="E34" s="69"/>
      <c r="F34" s="69"/>
      <c r="G34" s="69"/>
      <c r="H34" s="69"/>
      <c r="I34" s="69"/>
      <c r="M34" s="269"/>
      <c r="N34" s="270"/>
      <c r="O34" s="270"/>
      <c r="P34" s="270"/>
    </row>
    <row r="35" spans="1:237" s="216" customFormat="1" ht="15.75" x14ac:dyDescent="0.25">
      <c r="A35" s="80" t="s">
        <v>62</v>
      </c>
      <c r="B35" s="81" t="s">
        <v>63</v>
      </c>
      <c r="C35" s="82"/>
      <c r="D35" s="69"/>
      <c r="E35" s="69"/>
      <c r="F35" s="69"/>
      <c r="G35" s="69"/>
      <c r="H35" s="69"/>
      <c r="I35" s="69"/>
      <c r="M35" s="270"/>
      <c r="N35" s="270"/>
      <c r="O35" s="270"/>
      <c r="P35" s="270"/>
    </row>
    <row r="36" spans="1:237" s="216" customFormat="1" ht="15.75" x14ac:dyDescent="0.25">
      <c r="A36" s="80" t="s">
        <v>62</v>
      </c>
      <c r="B36" s="81" t="s">
        <v>64</v>
      </c>
      <c r="C36" s="82"/>
      <c r="D36" s="69"/>
      <c r="E36" s="69"/>
      <c r="F36" s="69"/>
      <c r="G36" s="69"/>
      <c r="H36" s="69"/>
      <c r="I36" s="69"/>
      <c r="M36" s="270"/>
      <c r="N36" s="270"/>
      <c r="O36" s="270"/>
      <c r="P36" s="270"/>
    </row>
    <row r="37" spans="1:237" s="270" customFormat="1" ht="16.5" thickBot="1" x14ac:dyDescent="0.3">
      <c r="A37" s="150"/>
      <c r="B37" s="114"/>
      <c r="C37" s="151"/>
      <c r="D37" s="116"/>
      <c r="E37" s="116"/>
      <c r="F37" s="116"/>
      <c r="G37" s="69"/>
      <c r="H37" s="116"/>
      <c r="I37" s="116"/>
      <c r="IC37" s="216"/>
    </row>
    <row r="38" spans="1:237" s="216" customFormat="1" ht="16.5" thickBot="1" x14ac:dyDescent="0.3">
      <c r="A38" s="588" t="s">
        <v>65</v>
      </c>
      <c r="B38" s="589"/>
      <c r="C38" s="589"/>
      <c r="D38" s="589"/>
      <c r="E38" s="589"/>
      <c r="F38" s="589"/>
      <c r="G38" s="589"/>
      <c r="H38" s="589"/>
      <c r="I38" s="590"/>
      <c r="M38" s="270"/>
      <c r="N38" s="270"/>
      <c r="O38" s="270"/>
      <c r="P38" s="270"/>
    </row>
    <row r="39" spans="1:237" s="274" customFormat="1" ht="16.5" thickBot="1" x14ac:dyDescent="0.3">
      <c r="A39" s="616" t="s">
        <v>7</v>
      </c>
      <c r="B39" s="617"/>
      <c r="C39" s="505" t="s">
        <v>8</v>
      </c>
      <c r="D39" s="505" t="s">
        <v>9</v>
      </c>
      <c r="E39" s="505" t="s">
        <v>10</v>
      </c>
      <c r="F39" s="505" t="s">
        <v>11</v>
      </c>
      <c r="G39" s="505" t="s">
        <v>12</v>
      </c>
      <c r="H39" s="507" t="s">
        <v>269</v>
      </c>
      <c r="I39" s="292" t="s">
        <v>13</v>
      </c>
      <c r="M39" s="150"/>
      <c r="N39" s="150"/>
      <c r="O39" s="150"/>
      <c r="P39" s="150"/>
    </row>
    <row r="40" spans="1:237" s="162" customFormat="1" ht="15.75" x14ac:dyDescent="0.25">
      <c r="A40" s="288" t="s">
        <v>25</v>
      </c>
      <c r="B40" s="289" t="s">
        <v>66</v>
      </c>
      <c r="C40" s="290" t="s">
        <v>67</v>
      </c>
      <c r="D40" s="165"/>
      <c r="E40" s="165"/>
      <c r="F40" s="165"/>
      <c r="G40" s="165"/>
      <c r="H40" s="165"/>
      <c r="I40" s="165"/>
      <c r="M40" s="275"/>
      <c r="N40" s="275"/>
      <c r="O40" s="275"/>
      <c r="P40" s="275"/>
    </row>
    <row r="41" spans="1:237" s="162" customFormat="1" ht="15.75" x14ac:dyDescent="0.25">
      <c r="A41" s="80" t="s">
        <v>68</v>
      </c>
      <c r="B41" s="81" t="s">
        <v>69</v>
      </c>
      <c r="C41" s="103" t="s">
        <v>70</v>
      </c>
      <c r="D41" s="69"/>
      <c r="E41" s="69"/>
      <c r="F41" s="69"/>
      <c r="G41" s="69"/>
      <c r="H41" s="69"/>
      <c r="I41" s="69"/>
      <c r="M41" s="275"/>
      <c r="N41" s="275"/>
      <c r="O41" s="275"/>
      <c r="P41" s="275"/>
    </row>
    <row r="42" spans="1:237" s="162" customFormat="1" ht="15.75" x14ac:dyDescent="0.25">
      <c r="A42" s="80" t="s">
        <v>71</v>
      </c>
      <c r="B42" s="105" t="s">
        <v>72</v>
      </c>
      <c r="C42" s="103" t="s">
        <v>73</v>
      </c>
      <c r="D42" s="69"/>
      <c r="E42" s="69"/>
      <c r="F42" s="69"/>
      <c r="G42" s="69"/>
      <c r="H42" s="69"/>
      <c r="I42" s="69"/>
      <c r="M42" s="275"/>
      <c r="N42" s="275"/>
      <c r="O42" s="275"/>
      <c r="P42" s="275"/>
    </row>
    <row r="43" spans="1:237" s="216" customFormat="1" ht="15.75" x14ac:dyDescent="0.25">
      <c r="A43" s="80" t="s">
        <v>74</v>
      </c>
      <c r="B43" s="81" t="s">
        <v>75</v>
      </c>
      <c r="C43" s="103" t="s">
        <v>76</v>
      </c>
      <c r="D43" s="69">
        <v>87283</v>
      </c>
      <c r="E43" s="69">
        <v>1100</v>
      </c>
      <c r="F43" s="69">
        <f t="shared" ref="F43:F45" si="8">(D43-E43)*0.125</f>
        <v>10772.875</v>
      </c>
      <c r="G43" s="69">
        <v>803.97</v>
      </c>
      <c r="H43" s="69">
        <f>(D43-E43+F43+G43)*0.01</f>
        <v>977.59845000000007</v>
      </c>
      <c r="I43" s="69">
        <f>D43-E43+F43+H43+G43</f>
        <v>98737.443450000006</v>
      </c>
      <c r="M43" s="270"/>
      <c r="N43" s="270"/>
      <c r="O43" s="270"/>
      <c r="P43" s="270"/>
    </row>
    <row r="44" spans="1:237" s="271" customFormat="1" ht="15.75" x14ac:dyDescent="0.25">
      <c r="A44" s="80" t="s">
        <v>74</v>
      </c>
      <c r="B44" s="81" t="s">
        <v>77</v>
      </c>
      <c r="C44" s="103" t="s">
        <v>42</v>
      </c>
      <c r="D44" s="69">
        <v>87728</v>
      </c>
      <c r="E44" s="69">
        <v>1100</v>
      </c>
      <c r="F44" s="69">
        <f t="shared" si="8"/>
        <v>10828.5</v>
      </c>
      <c r="G44" s="69">
        <v>803.97</v>
      </c>
      <c r="H44" s="69">
        <f>(D44-E44+F44+G44)*0.01</f>
        <v>982.60469999999998</v>
      </c>
      <c r="I44" s="69">
        <f t="shared" ref="I44:I47" si="9">D44-E44+F44+H44+G44</f>
        <v>99243.074699999997</v>
      </c>
      <c r="M44" s="273"/>
      <c r="N44" s="273"/>
      <c r="O44" s="273"/>
      <c r="P44" s="273"/>
    </row>
    <row r="45" spans="1:237" s="216" customFormat="1" ht="15.75" x14ac:dyDescent="0.25">
      <c r="A45" s="80" t="s">
        <v>78</v>
      </c>
      <c r="B45" s="81" t="s">
        <v>79</v>
      </c>
      <c r="C45" s="103" t="s">
        <v>42</v>
      </c>
      <c r="D45" s="69">
        <v>89213</v>
      </c>
      <c r="E45" s="69">
        <v>1100</v>
      </c>
      <c r="F45" s="69">
        <f t="shared" si="8"/>
        <v>11014.125</v>
      </c>
      <c r="G45" s="69">
        <v>803.97</v>
      </c>
      <c r="H45" s="69">
        <f>(D45-E45+F45+G45)*0.01</f>
        <v>999.31095000000005</v>
      </c>
      <c r="I45" s="69">
        <f>D45-E45+F45+H45+G45</f>
        <v>100930.40595</v>
      </c>
      <c r="M45" s="270"/>
      <c r="N45" s="270"/>
      <c r="O45" s="270"/>
      <c r="P45" s="270"/>
    </row>
    <row r="46" spans="1:237" s="216" customFormat="1" ht="15.75" x14ac:dyDescent="0.25">
      <c r="A46" s="80" t="s">
        <v>74</v>
      </c>
      <c r="B46" s="81" t="s">
        <v>80</v>
      </c>
      <c r="C46" s="103" t="s">
        <v>42</v>
      </c>
      <c r="D46" s="69"/>
      <c r="E46" s="69"/>
      <c r="F46" s="69"/>
      <c r="G46" s="69"/>
      <c r="H46" s="69"/>
      <c r="I46" s="69"/>
      <c r="M46" s="270"/>
      <c r="N46" s="270"/>
      <c r="O46" s="270"/>
      <c r="P46" s="270"/>
    </row>
    <row r="47" spans="1:237" s="216" customFormat="1" ht="15.75" x14ac:dyDescent="0.25">
      <c r="A47" s="80" t="s">
        <v>81</v>
      </c>
      <c r="B47" s="81" t="s">
        <v>82</v>
      </c>
      <c r="C47" s="103" t="s">
        <v>83</v>
      </c>
      <c r="D47" s="69">
        <v>89238</v>
      </c>
      <c r="E47" s="69">
        <v>1100</v>
      </c>
      <c r="F47" s="69">
        <f>(D47-E47)*0.125</f>
        <v>11017.25</v>
      </c>
      <c r="G47" s="69">
        <v>803.97</v>
      </c>
      <c r="H47" s="69">
        <f>(D47-E47+F47+G47)*0.01</f>
        <v>999.59220000000005</v>
      </c>
      <c r="I47" s="69">
        <f t="shared" si="9"/>
        <v>100958.8122</v>
      </c>
      <c r="M47" s="270"/>
      <c r="N47" s="270"/>
      <c r="O47" s="270"/>
      <c r="P47" s="270"/>
    </row>
    <row r="48" spans="1:237" s="216" customFormat="1" ht="15.75" x14ac:dyDescent="0.25">
      <c r="A48" s="80" t="s">
        <v>90</v>
      </c>
      <c r="B48" s="81" t="s">
        <v>91</v>
      </c>
      <c r="C48" s="103" t="s">
        <v>92</v>
      </c>
      <c r="D48" s="69"/>
      <c r="E48" s="69"/>
      <c r="F48" s="69"/>
      <c r="G48" s="69"/>
      <c r="H48" s="69"/>
      <c r="I48" s="69"/>
      <c r="M48" s="270"/>
      <c r="N48" s="270"/>
      <c r="O48" s="270"/>
      <c r="P48" s="270"/>
    </row>
    <row r="49" spans="1:16" s="271" customFormat="1" ht="15.75" x14ac:dyDescent="0.25">
      <c r="A49" s="80" t="s">
        <v>93</v>
      </c>
      <c r="B49" s="81" t="s">
        <v>94</v>
      </c>
      <c r="C49" s="106" t="s">
        <v>95</v>
      </c>
      <c r="D49" s="69"/>
      <c r="E49" s="69"/>
      <c r="F49" s="69"/>
      <c r="G49" s="69"/>
      <c r="H49" s="69"/>
      <c r="I49" s="69"/>
      <c r="M49" s="273"/>
      <c r="N49" s="273"/>
      <c r="O49" s="273"/>
      <c r="P49" s="273"/>
    </row>
    <row r="50" spans="1:16" s="271" customFormat="1" ht="15.75" x14ac:dyDescent="0.25">
      <c r="A50" s="80" t="s">
        <v>93</v>
      </c>
      <c r="B50" s="81" t="s">
        <v>96</v>
      </c>
      <c r="C50" s="106" t="s">
        <v>97</v>
      </c>
      <c r="D50" s="69"/>
      <c r="E50" s="69"/>
      <c r="F50" s="69"/>
      <c r="G50" s="69"/>
      <c r="H50" s="69"/>
      <c r="I50" s="69"/>
      <c r="M50" s="273"/>
      <c r="N50" s="273"/>
      <c r="O50" s="273"/>
      <c r="P50" s="273"/>
    </row>
    <row r="51" spans="1:16" s="216" customFormat="1" ht="15.75" x14ac:dyDescent="0.25">
      <c r="A51" s="80" t="s">
        <v>98</v>
      </c>
      <c r="B51" s="81" t="s">
        <v>99</v>
      </c>
      <c r="C51" s="106" t="s">
        <v>100</v>
      </c>
      <c r="D51" s="69"/>
      <c r="E51" s="69"/>
      <c r="F51" s="69"/>
      <c r="G51" s="69"/>
      <c r="H51" s="69"/>
      <c r="I51" s="69"/>
      <c r="M51" s="270"/>
      <c r="N51" s="270"/>
      <c r="O51" s="270"/>
      <c r="P51" s="270"/>
    </row>
    <row r="52" spans="1:16" s="216" customFormat="1" ht="15.75" x14ac:dyDescent="0.25">
      <c r="A52" s="80" t="s">
        <v>98</v>
      </c>
      <c r="B52" s="81" t="s">
        <v>101</v>
      </c>
      <c r="C52" s="106" t="s">
        <v>100</v>
      </c>
      <c r="D52" s="69"/>
      <c r="E52" s="69"/>
      <c r="F52" s="69"/>
      <c r="G52" s="69"/>
      <c r="H52" s="69"/>
      <c r="I52" s="69"/>
      <c r="M52" s="270"/>
      <c r="N52" s="270"/>
      <c r="O52" s="270"/>
      <c r="P52" s="270"/>
    </row>
    <row r="53" spans="1:16" s="216" customFormat="1" ht="15.75" x14ac:dyDescent="0.25">
      <c r="A53" s="80" t="s">
        <v>104</v>
      </c>
      <c r="B53" s="81" t="s">
        <v>105</v>
      </c>
      <c r="C53" s="106" t="s">
        <v>106</v>
      </c>
      <c r="D53" s="69"/>
      <c r="E53" s="69"/>
      <c r="F53" s="69"/>
      <c r="G53" s="69"/>
      <c r="H53" s="69"/>
      <c r="I53" s="69"/>
      <c r="M53" s="270"/>
      <c r="N53" s="270"/>
      <c r="O53" s="270"/>
      <c r="P53" s="270"/>
    </row>
    <row r="54" spans="1:16" s="216" customFormat="1" ht="15.75" x14ac:dyDescent="0.25">
      <c r="A54" s="80" t="s">
        <v>107</v>
      </c>
      <c r="B54" s="81" t="s">
        <v>108</v>
      </c>
      <c r="C54" s="106" t="s">
        <v>109</v>
      </c>
      <c r="D54" s="154"/>
      <c r="E54" s="154"/>
      <c r="F54" s="69"/>
      <c r="G54" s="69"/>
      <c r="H54" s="154"/>
      <c r="I54" s="154"/>
      <c r="M54" s="270"/>
      <c r="N54" s="270"/>
      <c r="O54" s="270"/>
      <c r="P54" s="270"/>
    </row>
    <row r="55" spans="1:16" s="216" customFormat="1" ht="15.75" x14ac:dyDescent="0.25">
      <c r="A55" s="80" t="s">
        <v>107</v>
      </c>
      <c r="B55" s="81" t="s">
        <v>110</v>
      </c>
      <c r="C55" s="82" t="s">
        <v>97</v>
      </c>
      <c r="D55" s="69"/>
      <c r="E55" s="69"/>
      <c r="F55" s="69"/>
      <c r="G55" s="69"/>
      <c r="H55" s="69"/>
      <c r="I55" s="69"/>
      <c r="M55" s="270"/>
      <c r="N55" s="270"/>
      <c r="O55" s="270"/>
      <c r="P55" s="270"/>
    </row>
    <row r="56" spans="1:16" s="274" customFormat="1" x14ac:dyDescent="0.2">
      <c r="A56" s="80" t="s">
        <v>98</v>
      </c>
      <c r="B56" s="81" t="s">
        <v>102</v>
      </c>
      <c r="C56" s="106" t="s">
        <v>103</v>
      </c>
      <c r="D56" s="69"/>
      <c r="E56" s="69"/>
      <c r="F56" s="69"/>
      <c r="G56" s="69"/>
      <c r="H56" s="69"/>
      <c r="I56" s="69"/>
      <c r="M56" s="150"/>
      <c r="N56" s="150"/>
      <c r="O56" s="150"/>
      <c r="P56" s="150"/>
    </row>
    <row r="57" spans="1:16" s="216" customFormat="1" ht="15.75" x14ac:dyDescent="0.25">
      <c r="A57" s="80" t="s">
        <v>84</v>
      </c>
      <c r="B57" s="81" t="s">
        <v>85</v>
      </c>
      <c r="C57" s="103" t="s">
        <v>86</v>
      </c>
      <c r="D57" s="69"/>
      <c r="E57" s="69"/>
      <c r="F57" s="69"/>
      <c r="G57" s="69"/>
      <c r="H57" s="69"/>
      <c r="I57" s="69"/>
      <c r="M57" s="270"/>
      <c r="N57" s="270"/>
      <c r="O57" s="270"/>
      <c r="P57" s="270"/>
    </row>
    <row r="58" spans="1:16" s="271" customFormat="1" ht="15.75" x14ac:dyDescent="0.25">
      <c r="A58" s="80" t="s">
        <v>87</v>
      </c>
      <c r="B58" s="81" t="s">
        <v>88</v>
      </c>
      <c r="C58" s="103" t="s">
        <v>89</v>
      </c>
      <c r="D58" s="72"/>
      <c r="E58" s="69"/>
      <c r="F58" s="69"/>
      <c r="G58" s="69"/>
      <c r="H58" s="69"/>
      <c r="I58" s="69"/>
    </row>
    <row r="59" spans="1:16" s="216" customFormat="1" ht="15.75" x14ac:dyDescent="0.25">
      <c r="A59" s="80" t="s">
        <v>62</v>
      </c>
      <c r="B59" s="81" t="s">
        <v>111</v>
      </c>
      <c r="C59" s="107"/>
      <c r="D59" s="69"/>
      <c r="E59" s="69"/>
      <c r="F59" s="69"/>
      <c r="G59" s="69"/>
      <c r="H59" s="69"/>
      <c r="I59" s="69"/>
      <c r="M59" s="270"/>
      <c r="N59" s="270"/>
      <c r="O59" s="270"/>
      <c r="P59" s="270"/>
    </row>
    <row r="60" spans="1:16" s="216" customFormat="1" ht="15.75" x14ac:dyDescent="0.25">
      <c r="A60" s="80" t="s">
        <v>62</v>
      </c>
      <c r="B60" s="81" t="s">
        <v>112</v>
      </c>
      <c r="C60" s="107"/>
      <c r="D60" s="69"/>
      <c r="E60" s="69"/>
      <c r="F60" s="69"/>
      <c r="G60" s="69"/>
      <c r="H60" s="69"/>
      <c r="I60" s="69"/>
      <c r="M60" s="270"/>
      <c r="N60" s="270"/>
      <c r="O60" s="270"/>
      <c r="P60" s="270"/>
    </row>
    <row r="61" spans="1:16" s="216" customFormat="1" ht="15.75" x14ac:dyDescent="0.25">
      <c r="A61" s="80" t="s">
        <v>62</v>
      </c>
      <c r="B61" s="81" t="s">
        <v>114</v>
      </c>
      <c r="C61" s="107"/>
      <c r="D61" s="69"/>
      <c r="E61" s="69"/>
      <c r="F61" s="69"/>
      <c r="G61" s="69"/>
      <c r="H61" s="69"/>
      <c r="I61" s="69"/>
      <c r="M61" s="269"/>
      <c r="N61" s="269"/>
      <c r="O61" s="269"/>
      <c r="P61" s="269"/>
    </row>
    <row r="62" spans="1:16" s="216" customFormat="1" ht="15.75" x14ac:dyDescent="0.25">
      <c r="A62" s="80" t="s">
        <v>62</v>
      </c>
      <c r="B62" s="81" t="s">
        <v>113</v>
      </c>
      <c r="C62" s="107"/>
      <c r="D62" s="69"/>
      <c r="E62" s="69"/>
      <c r="F62" s="69"/>
      <c r="G62" s="69"/>
      <c r="H62" s="69"/>
      <c r="I62" s="69"/>
      <c r="M62" s="269"/>
      <c r="N62" s="269"/>
      <c r="O62" s="269"/>
      <c r="P62" s="269"/>
    </row>
    <row r="63" spans="1:16" s="216" customFormat="1" ht="15.75" x14ac:dyDescent="0.25">
      <c r="A63" s="80" t="s">
        <v>62</v>
      </c>
      <c r="B63" s="81" t="s">
        <v>115</v>
      </c>
      <c r="C63" s="107"/>
      <c r="D63" s="69"/>
      <c r="E63" s="69"/>
      <c r="F63" s="69"/>
      <c r="G63" s="69"/>
      <c r="H63" s="69"/>
      <c r="I63" s="69"/>
      <c r="M63" s="269"/>
      <c r="N63" s="269"/>
      <c r="O63" s="269"/>
      <c r="P63" s="269"/>
    </row>
    <row r="64" spans="1:16" s="216" customFormat="1" ht="16.5" thickBot="1" x14ac:dyDescent="0.3">
      <c r="A64" s="108" t="s">
        <v>62</v>
      </c>
      <c r="B64" s="109" t="s">
        <v>116</v>
      </c>
      <c r="C64" s="107"/>
      <c r="D64" s="69"/>
      <c r="E64" s="69"/>
      <c r="F64" s="69"/>
      <c r="G64" s="69"/>
      <c r="H64" s="69"/>
      <c r="I64" s="69"/>
      <c r="M64" s="269"/>
      <c r="N64" s="269"/>
      <c r="O64" s="269"/>
      <c r="P64" s="269"/>
    </row>
    <row r="65" spans="1:16" s="216" customFormat="1" ht="16.5" thickBot="1" x14ac:dyDescent="0.3">
      <c r="A65" s="150"/>
      <c r="B65" s="155"/>
      <c r="C65" s="156"/>
      <c r="D65" s="157"/>
      <c r="E65" s="157"/>
      <c r="F65" s="157"/>
      <c r="G65" s="157"/>
      <c r="H65" s="157"/>
      <c r="I65" s="157"/>
      <c r="M65" s="270"/>
      <c r="N65" s="270"/>
      <c r="O65" s="270"/>
      <c r="P65" s="270"/>
    </row>
    <row r="66" spans="1:16" s="216" customFormat="1" ht="16.5" thickBot="1" x14ac:dyDescent="0.3">
      <c r="A66" s="569" t="s">
        <v>117</v>
      </c>
      <c r="B66" s="570"/>
      <c r="C66" s="570"/>
      <c r="D66" s="570"/>
      <c r="E66" s="570"/>
      <c r="F66" s="570"/>
      <c r="G66" s="570"/>
      <c r="H66" s="570"/>
      <c r="I66" s="571"/>
      <c r="M66" s="270"/>
      <c r="N66" s="270"/>
      <c r="O66" s="270"/>
      <c r="P66" s="270"/>
    </row>
    <row r="67" spans="1:16" s="216" customFormat="1" ht="15.75" x14ac:dyDescent="0.25">
      <c r="A67" s="555" t="s">
        <v>7</v>
      </c>
      <c r="B67" s="555"/>
      <c r="C67" s="99" t="s">
        <v>8</v>
      </c>
      <c r="D67" s="99" t="s">
        <v>9</v>
      </c>
      <c r="E67" s="99" t="s">
        <v>10</v>
      </c>
      <c r="F67" s="99" t="s">
        <v>11</v>
      </c>
      <c r="G67" s="99" t="s">
        <v>12</v>
      </c>
      <c r="H67" s="501" t="s">
        <v>269</v>
      </c>
      <c r="I67" s="99" t="s">
        <v>13</v>
      </c>
      <c r="M67" s="270"/>
      <c r="N67" s="270"/>
      <c r="O67" s="270"/>
      <c r="P67" s="270"/>
    </row>
    <row r="68" spans="1:16" s="216" customFormat="1" ht="15.75" x14ac:dyDescent="0.25">
      <c r="A68" s="119" t="s">
        <v>123</v>
      </c>
      <c r="B68" s="120" t="s">
        <v>124</v>
      </c>
      <c r="C68" s="82" t="s">
        <v>67</v>
      </c>
      <c r="D68" s="72">
        <v>93979</v>
      </c>
      <c r="E68" s="69">
        <v>1100</v>
      </c>
      <c r="F68" s="69">
        <f>(D68-E68)*0.125</f>
        <v>11609.875</v>
      </c>
      <c r="G68" s="69">
        <v>803.97</v>
      </c>
      <c r="H68" s="69">
        <f>(D68-E68+F68+G68)*0.01</f>
        <v>1052.9284500000001</v>
      </c>
      <c r="I68" s="69">
        <f>D68-E68+F68+H68+G68</f>
        <v>106345.77345000001</v>
      </c>
      <c r="M68" s="270"/>
      <c r="N68" s="270"/>
      <c r="O68" s="270"/>
      <c r="P68" s="270"/>
    </row>
    <row r="69" spans="1:16" s="216" customFormat="1" ht="15.75" x14ac:dyDescent="0.25">
      <c r="A69" s="119" t="s">
        <v>123</v>
      </c>
      <c r="B69" s="120" t="s">
        <v>125</v>
      </c>
      <c r="C69" s="82" t="s">
        <v>126</v>
      </c>
      <c r="D69" s="72">
        <v>95159</v>
      </c>
      <c r="E69" s="69">
        <v>1100</v>
      </c>
      <c r="F69" s="69">
        <f t="shared" ref="F69:F73" si="10">(D69-E69)*0.125</f>
        <v>11757.375</v>
      </c>
      <c r="G69" s="69">
        <v>803.97</v>
      </c>
      <c r="H69" s="69">
        <f>(D69-E69+F69+G69)*0.01</f>
        <v>1066.20345</v>
      </c>
      <c r="I69" s="69">
        <f t="shared" ref="I69:I73" si="11">D69-E69+F69+H69+G69</f>
        <v>107686.54845</v>
      </c>
      <c r="M69" s="270"/>
      <c r="N69" s="270"/>
      <c r="O69" s="270"/>
      <c r="P69" s="270"/>
    </row>
    <row r="70" spans="1:16" s="162" customFormat="1" ht="15.75" x14ac:dyDescent="0.25">
      <c r="A70" s="119" t="s">
        <v>123</v>
      </c>
      <c r="B70" s="120" t="s">
        <v>127</v>
      </c>
      <c r="C70" s="82" t="s">
        <v>126</v>
      </c>
      <c r="D70" s="72">
        <v>95654</v>
      </c>
      <c r="E70" s="69">
        <v>1100</v>
      </c>
      <c r="F70" s="69">
        <f t="shared" si="10"/>
        <v>11819.25</v>
      </c>
      <c r="G70" s="69">
        <v>803.97</v>
      </c>
      <c r="H70" s="69">
        <f>(D70-E70+F70+G70)*0.01</f>
        <v>1071.7722000000001</v>
      </c>
      <c r="I70" s="69">
        <f t="shared" si="11"/>
        <v>108248.99220000001</v>
      </c>
      <c r="J70" s="271"/>
      <c r="M70" s="275"/>
      <c r="N70" s="275"/>
      <c r="O70" s="275"/>
      <c r="P70" s="275"/>
    </row>
    <row r="71" spans="1:16" s="162" customFormat="1" ht="15.75" x14ac:dyDescent="0.25">
      <c r="A71" s="119" t="s">
        <v>128</v>
      </c>
      <c r="B71" s="120" t="s">
        <v>129</v>
      </c>
      <c r="C71" s="82" t="s">
        <v>130</v>
      </c>
      <c r="D71" s="72"/>
      <c r="E71" s="69"/>
      <c r="F71" s="69"/>
      <c r="G71" s="69"/>
      <c r="H71" s="69"/>
      <c r="I71" s="69"/>
      <c r="M71" s="275"/>
      <c r="N71" s="275"/>
      <c r="O71" s="275"/>
      <c r="P71" s="275"/>
    </row>
    <row r="72" spans="1:16" s="162" customFormat="1" ht="15.75" x14ac:dyDescent="0.25">
      <c r="A72" s="119" t="s">
        <v>131</v>
      </c>
      <c r="B72" s="120" t="s">
        <v>132</v>
      </c>
      <c r="C72" s="82" t="s">
        <v>133</v>
      </c>
      <c r="D72" s="72">
        <v>97342</v>
      </c>
      <c r="E72" s="69">
        <v>1100</v>
      </c>
      <c r="F72" s="69">
        <f t="shared" si="10"/>
        <v>12030.25</v>
      </c>
      <c r="G72" s="69">
        <v>803.97</v>
      </c>
      <c r="H72" s="69">
        <f>(D72-E72+F72+G72)*0.01</f>
        <v>1090.7622000000001</v>
      </c>
      <c r="I72" s="69">
        <f>D72-E72+F72+H72+G72</f>
        <v>110166.9822</v>
      </c>
      <c r="M72" s="275"/>
      <c r="N72" s="275"/>
      <c r="O72" s="275"/>
      <c r="P72" s="275"/>
    </row>
    <row r="73" spans="1:16" s="156" customFormat="1" x14ac:dyDescent="0.2">
      <c r="A73" s="119" t="s">
        <v>131</v>
      </c>
      <c r="B73" s="120" t="s">
        <v>134</v>
      </c>
      <c r="C73" s="82" t="s">
        <v>133</v>
      </c>
      <c r="D73" s="72">
        <v>99114</v>
      </c>
      <c r="E73" s="69">
        <v>1100</v>
      </c>
      <c r="F73" s="69">
        <f t="shared" si="10"/>
        <v>12251.75</v>
      </c>
      <c r="G73" s="69">
        <v>803.97</v>
      </c>
      <c r="H73" s="69">
        <f>(D73-E73+F73+G73)*0.01</f>
        <v>1110.6972000000001</v>
      </c>
      <c r="I73" s="69">
        <f t="shared" si="11"/>
        <v>112180.4172</v>
      </c>
      <c r="M73" s="115"/>
      <c r="N73" s="115"/>
      <c r="O73" s="115"/>
      <c r="P73" s="115"/>
    </row>
    <row r="74" spans="1:16" s="271" customFormat="1" ht="15.75" x14ac:dyDescent="0.25">
      <c r="A74" s="119" t="s">
        <v>118</v>
      </c>
      <c r="B74" s="120" t="s">
        <v>119</v>
      </c>
      <c r="C74" s="82" t="s">
        <v>120</v>
      </c>
      <c r="D74" s="72"/>
      <c r="E74" s="69"/>
      <c r="F74" s="69"/>
      <c r="G74" s="69"/>
      <c r="H74" s="69"/>
      <c r="I74" s="69"/>
      <c r="J74" s="162"/>
      <c r="M74" s="273"/>
      <c r="N74" s="273"/>
      <c r="O74" s="273"/>
      <c r="P74" s="273"/>
    </row>
    <row r="75" spans="1:16" s="271" customFormat="1" ht="15.75" x14ac:dyDescent="0.25">
      <c r="A75" s="121" t="s">
        <v>118</v>
      </c>
      <c r="B75" s="122" t="s">
        <v>121</v>
      </c>
      <c r="C75" s="82" t="s">
        <v>122</v>
      </c>
      <c r="D75" s="72"/>
      <c r="E75" s="69"/>
      <c r="F75" s="69"/>
      <c r="G75" s="69"/>
      <c r="H75" s="69"/>
      <c r="I75" s="69"/>
      <c r="J75" s="162"/>
      <c r="M75" s="273"/>
      <c r="N75" s="273"/>
      <c r="O75" s="273"/>
      <c r="P75" s="273"/>
    </row>
    <row r="76" spans="1:16" s="216" customFormat="1" ht="15.75" x14ac:dyDescent="0.25">
      <c r="A76" s="80" t="s">
        <v>62</v>
      </c>
      <c r="B76" s="81" t="s">
        <v>135</v>
      </c>
      <c r="C76" s="107"/>
      <c r="D76" s="69"/>
      <c r="E76" s="69"/>
      <c r="F76" s="69"/>
      <c r="G76" s="69"/>
      <c r="H76" s="69"/>
      <c r="I76" s="69"/>
      <c r="J76" s="271"/>
      <c r="M76" s="270"/>
      <c r="N76" s="270"/>
      <c r="O76" s="270"/>
      <c r="P76" s="270"/>
    </row>
    <row r="77" spans="1:16" s="216" customFormat="1" ht="15.75" x14ac:dyDescent="0.25">
      <c r="A77" s="80" t="s">
        <v>62</v>
      </c>
      <c r="B77" s="81" t="s">
        <v>136</v>
      </c>
      <c r="C77" s="107"/>
      <c r="D77" s="69"/>
      <c r="E77" s="69"/>
      <c r="F77" s="69"/>
      <c r="G77" s="69"/>
      <c r="H77" s="69"/>
      <c r="I77" s="69"/>
      <c r="M77" s="270"/>
      <c r="N77" s="270"/>
      <c r="O77" s="270"/>
      <c r="P77" s="270"/>
    </row>
    <row r="78" spans="1:16" s="216" customFormat="1" ht="16.5" thickBot="1" x14ac:dyDescent="0.3">
      <c r="A78" s="108" t="s">
        <v>62</v>
      </c>
      <c r="B78" s="109" t="s">
        <v>137</v>
      </c>
      <c r="C78" s="110"/>
      <c r="D78" s="69"/>
      <c r="E78" s="69"/>
      <c r="F78" s="69"/>
      <c r="G78" s="69"/>
      <c r="H78" s="69"/>
      <c r="I78" s="69"/>
      <c r="M78" s="270"/>
      <c r="N78" s="270"/>
      <c r="O78" s="270"/>
      <c r="P78" s="270"/>
    </row>
    <row r="79" spans="1:16" s="216" customFormat="1" ht="16.5" thickBot="1" x14ac:dyDescent="0.3">
      <c r="A79" s="158"/>
      <c r="B79" s="159"/>
      <c r="C79" s="160"/>
      <c r="D79" s="161"/>
      <c r="E79" s="161"/>
      <c r="F79" s="116"/>
      <c r="G79" s="116"/>
      <c r="H79" s="116"/>
      <c r="I79" s="116"/>
      <c r="M79" s="270"/>
      <c r="N79" s="270"/>
      <c r="O79" s="270"/>
      <c r="P79" s="270"/>
    </row>
    <row r="80" spans="1:16" s="216" customFormat="1" ht="16.5" thickBot="1" x14ac:dyDescent="0.3">
      <c r="A80" s="556" t="s">
        <v>138</v>
      </c>
      <c r="B80" s="557"/>
      <c r="C80" s="557"/>
      <c r="D80" s="557"/>
      <c r="E80" s="558"/>
      <c r="F80" s="157"/>
      <c r="G80" s="157" t="s">
        <v>182</v>
      </c>
      <c r="H80" s="157"/>
      <c r="I80" s="157"/>
      <c r="M80" s="270"/>
      <c r="N80" s="270"/>
      <c r="O80" s="270"/>
      <c r="P80" s="270"/>
    </row>
    <row r="81" spans="1:16" s="216" customFormat="1" ht="16.5" thickBot="1" x14ac:dyDescent="0.3">
      <c r="A81" s="556" t="s">
        <v>139</v>
      </c>
      <c r="B81" s="558"/>
      <c r="C81" s="162"/>
      <c r="D81" s="559" t="s">
        <v>140</v>
      </c>
      <c r="E81" s="560"/>
      <c r="F81" s="157"/>
      <c r="G81" s="157"/>
      <c r="H81" s="157"/>
      <c r="I81" s="157"/>
      <c r="M81" s="270"/>
      <c r="N81" s="270"/>
      <c r="O81" s="270"/>
      <c r="P81" s="270"/>
    </row>
    <row r="82" spans="1:16" s="216" customFormat="1" ht="15.75" x14ac:dyDescent="0.25">
      <c r="A82" s="163" t="s">
        <v>141</v>
      </c>
      <c r="B82" s="164" t="s">
        <v>142</v>
      </c>
      <c r="C82" s="156"/>
      <c r="D82" s="165" t="s">
        <v>141</v>
      </c>
      <c r="E82" s="165" t="s">
        <v>142</v>
      </c>
      <c r="F82" s="157"/>
      <c r="G82" s="157"/>
      <c r="H82" s="157"/>
      <c r="I82" s="157"/>
      <c r="M82" s="270"/>
      <c r="N82" s="270"/>
      <c r="O82" s="270"/>
      <c r="P82" s="270"/>
    </row>
    <row r="83" spans="1:16" s="216" customFormat="1" ht="15.75" x14ac:dyDescent="0.25">
      <c r="A83" s="166" t="s">
        <v>143</v>
      </c>
      <c r="B83" s="167">
        <v>300</v>
      </c>
      <c r="C83" s="156"/>
      <c r="D83" s="107" t="s">
        <v>144</v>
      </c>
      <c r="E83" s="168">
        <v>300</v>
      </c>
      <c r="F83" s="157"/>
      <c r="G83" s="157"/>
      <c r="H83" s="157"/>
      <c r="I83" s="157"/>
      <c r="M83" s="270"/>
      <c r="N83" s="270"/>
      <c r="O83" s="270"/>
      <c r="P83" s="270"/>
    </row>
    <row r="84" spans="1:16" s="63" customFormat="1" ht="15.75" x14ac:dyDescent="0.25">
      <c r="A84" s="55" t="s">
        <v>145</v>
      </c>
      <c r="B84" s="56">
        <v>400</v>
      </c>
      <c r="C84" s="51"/>
      <c r="D84" s="48" t="s">
        <v>146</v>
      </c>
      <c r="E84" s="57">
        <v>400</v>
      </c>
      <c r="F84" s="52"/>
      <c r="G84" s="52"/>
      <c r="H84" s="52"/>
      <c r="I84" s="52"/>
      <c r="M84" s="66"/>
      <c r="N84" s="66"/>
      <c r="O84" s="66"/>
      <c r="P84" s="66"/>
    </row>
    <row r="85" spans="1:16" s="63" customFormat="1" ht="15.75" x14ac:dyDescent="0.25">
      <c r="A85" s="55" t="s">
        <v>147</v>
      </c>
      <c r="B85" s="56">
        <v>500</v>
      </c>
      <c r="C85" s="51"/>
      <c r="D85" s="48" t="s">
        <v>148</v>
      </c>
      <c r="E85" s="57">
        <v>500</v>
      </c>
      <c r="F85" s="52"/>
      <c r="G85" s="52"/>
      <c r="H85" s="52"/>
      <c r="I85" s="52"/>
      <c r="M85" s="66"/>
      <c r="N85" s="66"/>
      <c r="O85" s="66"/>
      <c r="P85" s="66"/>
    </row>
    <row r="86" spans="1:16" s="63" customFormat="1" ht="15.75" x14ac:dyDescent="0.25">
      <c r="A86" s="55" t="s">
        <v>149</v>
      </c>
      <c r="B86" s="56">
        <v>600</v>
      </c>
      <c r="C86" s="51"/>
      <c r="D86" s="48" t="s">
        <v>150</v>
      </c>
      <c r="E86" s="57">
        <v>600</v>
      </c>
      <c r="F86" s="52"/>
      <c r="G86" s="52"/>
      <c r="H86" s="52"/>
      <c r="I86" s="52"/>
    </row>
    <row r="87" spans="1:16" s="63" customFormat="1" ht="15.75" x14ac:dyDescent="0.25">
      <c r="A87" s="55" t="s">
        <v>151</v>
      </c>
      <c r="B87" s="56">
        <v>700</v>
      </c>
      <c r="C87" s="51"/>
      <c r="D87" s="48" t="s">
        <v>152</v>
      </c>
      <c r="E87" s="57">
        <v>700</v>
      </c>
      <c r="F87" s="52"/>
      <c r="G87" s="52"/>
      <c r="H87" s="52"/>
      <c r="I87" s="52"/>
    </row>
    <row r="88" spans="1:16" s="63" customFormat="1" ht="15.75" x14ac:dyDescent="0.25">
      <c r="A88" s="55" t="s">
        <v>153</v>
      </c>
      <c r="B88" s="56">
        <v>800</v>
      </c>
      <c r="C88" s="51"/>
      <c r="D88" s="48" t="s">
        <v>154</v>
      </c>
      <c r="E88" s="57">
        <v>750</v>
      </c>
      <c r="F88" s="52"/>
      <c r="G88" s="52"/>
      <c r="H88" s="52"/>
      <c r="I88" s="52"/>
    </row>
    <row r="89" spans="1:16" s="63" customFormat="1" ht="15.75" x14ac:dyDescent="0.25">
      <c r="A89" s="58" t="s">
        <v>155</v>
      </c>
      <c r="B89" s="59">
        <v>900</v>
      </c>
      <c r="C89" s="51"/>
      <c r="D89" s="48" t="s">
        <v>156</v>
      </c>
      <c r="E89" s="57">
        <v>800</v>
      </c>
      <c r="F89" s="52"/>
      <c r="G89" s="52"/>
      <c r="H89" s="52"/>
      <c r="I89" s="52"/>
    </row>
    <row r="90" spans="1:16" s="63" customFormat="1" ht="15.75" x14ac:dyDescent="0.25">
      <c r="A90" s="50" t="s">
        <v>224</v>
      </c>
      <c r="B90" s="60"/>
      <c r="C90" s="51"/>
      <c r="D90" s="49"/>
      <c r="E90" s="61"/>
      <c r="F90" s="52"/>
      <c r="G90" s="52"/>
      <c r="H90" s="52"/>
      <c r="I90" s="52"/>
    </row>
    <row r="91" spans="1:16" s="63" customFormat="1" ht="15.75" x14ac:dyDescent="0.25">
      <c r="A91" s="10" t="s">
        <v>158</v>
      </c>
      <c r="B91" s="11"/>
      <c r="C91" s="62"/>
      <c r="D91" s="62"/>
      <c r="E91" s="62"/>
      <c r="F91" s="62"/>
      <c r="G91" s="62"/>
      <c r="H91" s="62"/>
      <c r="I91" s="62"/>
    </row>
    <row r="92" spans="1:16" s="63" customFormat="1" ht="15.75" x14ac:dyDescent="0.25">
      <c r="A92" s="10" t="s">
        <v>159</v>
      </c>
      <c r="B92" s="11"/>
      <c r="C92" s="62"/>
      <c r="D92" s="62"/>
      <c r="E92" s="62"/>
      <c r="F92" s="62"/>
      <c r="G92" s="62"/>
      <c r="H92" s="62"/>
      <c r="I92" s="62"/>
    </row>
    <row r="93" spans="1:16" s="63" customFormat="1" ht="15.75" x14ac:dyDescent="0.25">
      <c r="B93" s="64"/>
      <c r="C93" s="62"/>
      <c r="D93" s="62"/>
      <c r="E93" s="62"/>
      <c r="F93" s="62"/>
      <c r="G93" s="62"/>
      <c r="H93" s="62"/>
      <c r="I93" s="62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25" right="0.25" top="0.39" bottom="0.38" header="0.3" footer="0.3"/>
  <pageSetup scale="5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G104"/>
  <sheetViews>
    <sheetView topLeftCell="A15" workbookViewId="0">
      <selection activeCell="D37" sqref="D37"/>
    </sheetView>
  </sheetViews>
  <sheetFormatPr defaultColWidth="14.85546875" defaultRowHeight="15" x14ac:dyDescent="0.25"/>
  <cols>
    <col min="1" max="1" width="26" customWidth="1"/>
    <col min="2" max="2" width="19.42578125" style="1" customWidth="1"/>
    <col min="3" max="3" width="14.85546875" style="2"/>
    <col min="4" max="4" width="20.7109375" style="2" customWidth="1"/>
    <col min="5" max="7" width="14.85546875" style="2"/>
    <col min="8" max="8" width="16" style="2" customWidth="1"/>
    <col min="9" max="9" width="22.7109375" style="2" customWidth="1"/>
  </cols>
  <sheetData>
    <row r="1" spans="1:9" ht="47.25" customHeight="1" x14ac:dyDescent="0.6">
      <c r="A1" s="536"/>
      <c r="B1" s="578" t="s">
        <v>0</v>
      </c>
      <c r="C1" s="578"/>
      <c r="D1" s="578"/>
      <c r="E1" s="578"/>
      <c r="F1" s="578"/>
      <c r="G1" s="578"/>
      <c r="H1" s="578"/>
      <c r="I1" s="536"/>
    </row>
    <row r="2" spans="1:9" ht="15.75" x14ac:dyDescent="0.25">
      <c r="A2" s="536"/>
      <c r="B2" s="581" t="s">
        <v>230</v>
      </c>
      <c r="C2" s="581"/>
      <c r="D2" s="581"/>
      <c r="E2" s="581"/>
      <c r="F2" s="581"/>
      <c r="G2" s="581"/>
      <c r="H2" s="581"/>
      <c r="I2" s="536"/>
    </row>
    <row r="3" spans="1:9" x14ac:dyDescent="0.25">
      <c r="A3" s="536"/>
      <c r="B3" s="628" t="s">
        <v>233</v>
      </c>
      <c r="C3" s="628"/>
      <c r="D3" s="628"/>
      <c r="E3" s="628"/>
      <c r="F3" s="628"/>
      <c r="G3" s="628"/>
      <c r="H3" s="628"/>
      <c r="I3" s="536"/>
    </row>
    <row r="4" spans="1:9" ht="15.75" x14ac:dyDescent="0.25">
      <c r="A4" s="536"/>
      <c r="B4" s="581" t="s">
        <v>232</v>
      </c>
      <c r="C4" s="581"/>
      <c r="D4" s="581"/>
      <c r="E4" s="581"/>
      <c r="F4" s="581"/>
      <c r="G4" s="581"/>
      <c r="H4" s="581"/>
      <c r="I4" s="536"/>
    </row>
    <row r="5" spans="1:9" ht="15.75" thickBot="1" x14ac:dyDescent="0.3"/>
    <row r="6" spans="1:9" x14ac:dyDescent="0.25">
      <c r="A6" s="561" t="s">
        <v>160</v>
      </c>
      <c r="B6" s="582"/>
      <c r="C6" s="582"/>
      <c r="D6" s="582"/>
      <c r="E6" s="582"/>
      <c r="F6" s="582"/>
      <c r="G6" s="582"/>
      <c r="H6" s="583"/>
      <c r="I6" s="14" t="s">
        <v>183</v>
      </c>
    </row>
    <row r="7" spans="1:9" ht="15.75" thickBot="1" x14ac:dyDescent="0.3">
      <c r="A7" s="563"/>
      <c r="B7" s="564"/>
      <c r="C7" s="564"/>
      <c r="D7" s="564"/>
      <c r="E7" s="564"/>
      <c r="F7" s="564"/>
      <c r="G7" s="564"/>
      <c r="H7" s="584"/>
      <c r="I7" s="4">
        <v>42887</v>
      </c>
    </row>
    <row r="8" spans="1:9" ht="21" thickBot="1" x14ac:dyDescent="0.35">
      <c r="A8" s="565" t="s">
        <v>6</v>
      </c>
      <c r="B8" s="566"/>
      <c r="C8" s="566"/>
      <c r="D8" s="566"/>
      <c r="E8" s="566"/>
      <c r="F8" s="566"/>
      <c r="G8" s="566"/>
      <c r="H8" s="566"/>
      <c r="I8" s="614"/>
    </row>
    <row r="9" spans="1:9" s="7" customFormat="1" x14ac:dyDescent="0.25">
      <c r="A9" s="552" t="s">
        <v>7</v>
      </c>
      <c r="B9" s="55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01" t="s">
        <v>269</v>
      </c>
      <c r="I9" s="5" t="s">
        <v>13</v>
      </c>
    </row>
    <row r="10" spans="1:9" s="216" customFormat="1" ht="15.75" x14ac:dyDescent="0.25">
      <c r="A10" s="80" t="s">
        <v>14</v>
      </c>
      <c r="B10" s="81" t="s">
        <v>15</v>
      </c>
      <c r="C10" s="82" t="s">
        <v>16</v>
      </c>
      <c r="D10" s="69">
        <v>82024</v>
      </c>
      <c r="E10" s="69">
        <v>1100</v>
      </c>
      <c r="F10" s="69">
        <f t="shared" ref="F10:F16" si="0">(D10-E10)*0.125</f>
        <v>10115.5</v>
      </c>
      <c r="G10" s="69">
        <v>956.05</v>
      </c>
      <c r="H10" s="69">
        <f>(D10-E10+F10+G10)*0.01</f>
        <v>919.95550000000003</v>
      </c>
      <c r="I10" s="69">
        <f t="shared" ref="I10:I36" si="1">D10-E10+F10+H10+G10</f>
        <v>92915.505499999999</v>
      </c>
    </row>
    <row r="11" spans="1:9" s="216" customFormat="1" ht="15.75" x14ac:dyDescent="0.25">
      <c r="A11" s="80" t="s">
        <v>14</v>
      </c>
      <c r="B11" s="81" t="s">
        <v>23</v>
      </c>
      <c r="C11" s="82" t="s">
        <v>24</v>
      </c>
      <c r="D11" s="69"/>
      <c r="E11" s="69"/>
      <c r="F11" s="69"/>
      <c r="G11" s="69"/>
      <c r="H11" s="69"/>
      <c r="I11" s="69"/>
    </row>
    <row r="12" spans="1:9" s="216" customFormat="1" ht="15.75" x14ac:dyDescent="0.25">
      <c r="A12" s="80" t="s">
        <v>14</v>
      </c>
      <c r="B12" s="81" t="s">
        <v>19</v>
      </c>
      <c r="C12" s="82" t="s">
        <v>20</v>
      </c>
      <c r="D12" s="69"/>
      <c r="E12" s="69"/>
      <c r="F12" s="69"/>
      <c r="G12" s="69"/>
      <c r="H12" s="69"/>
      <c r="I12" s="69"/>
    </row>
    <row r="13" spans="1:9" s="216" customFormat="1" ht="15.75" x14ac:dyDescent="0.25">
      <c r="A13" s="80" t="s">
        <v>14</v>
      </c>
      <c r="B13" s="81" t="s">
        <v>21</v>
      </c>
      <c r="C13" s="82" t="s">
        <v>22</v>
      </c>
      <c r="D13" s="69"/>
      <c r="E13" s="69"/>
      <c r="F13" s="69"/>
      <c r="G13" s="69"/>
      <c r="H13" s="69"/>
      <c r="I13" s="69"/>
    </row>
    <row r="14" spans="1:9" s="216" customFormat="1" ht="15.75" x14ac:dyDescent="0.25">
      <c r="A14" s="80" t="s">
        <v>14</v>
      </c>
      <c r="B14" s="81" t="s">
        <v>17</v>
      </c>
      <c r="C14" s="82" t="s">
        <v>18</v>
      </c>
      <c r="D14" s="69">
        <v>82966</v>
      </c>
      <c r="E14" s="69">
        <v>1100</v>
      </c>
      <c r="F14" s="69">
        <f t="shared" si="0"/>
        <v>10233.25</v>
      </c>
      <c r="G14" s="69">
        <v>956.05</v>
      </c>
      <c r="H14" s="69">
        <f>(D14-E14+F14+G14)*0.01</f>
        <v>930.553</v>
      </c>
      <c r="I14" s="69">
        <f t="shared" si="1"/>
        <v>93985.853000000003</v>
      </c>
    </row>
    <row r="15" spans="1:9" s="216" customFormat="1" ht="15.75" x14ac:dyDescent="0.25">
      <c r="A15" s="80" t="s">
        <v>14</v>
      </c>
      <c r="B15" s="81" t="s">
        <v>251</v>
      </c>
      <c r="C15" s="82" t="s">
        <v>252</v>
      </c>
      <c r="D15" s="69"/>
      <c r="E15" s="69"/>
      <c r="F15" s="69"/>
      <c r="G15" s="69"/>
      <c r="H15" s="69"/>
      <c r="I15" s="69"/>
    </row>
    <row r="16" spans="1:9" s="271" customFormat="1" ht="15.75" x14ac:dyDescent="0.25">
      <c r="A16" s="80" t="s">
        <v>25</v>
      </c>
      <c r="B16" s="81" t="s">
        <v>26</v>
      </c>
      <c r="C16" s="82" t="s">
        <v>22</v>
      </c>
      <c r="D16" s="69">
        <v>82555</v>
      </c>
      <c r="E16" s="69">
        <v>1100</v>
      </c>
      <c r="F16" s="69">
        <f t="shared" si="0"/>
        <v>10181.875</v>
      </c>
      <c r="G16" s="69">
        <v>956.05</v>
      </c>
      <c r="H16" s="69">
        <f>(D16-E16+F16+G16)*0.01</f>
        <v>925.92925000000002</v>
      </c>
      <c r="I16" s="69">
        <f t="shared" si="1"/>
        <v>93518.854250000004</v>
      </c>
    </row>
    <row r="17" spans="1:9" s="216" customFormat="1" ht="15.75" x14ac:dyDescent="0.25">
      <c r="A17" s="80" t="s">
        <v>31</v>
      </c>
      <c r="B17" s="81" t="s">
        <v>32</v>
      </c>
      <c r="C17" s="82" t="s">
        <v>33</v>
      </c>
      <c r="D17" s="69"/>
      <c r="E17" s="69"/>
      <c r="F17" s="69"/>
      <c r="G17" s="69"/>
      <c r="H17" s="69"/>
      <c r="I17" s="69"/>
    </row>
    <row r="18" spans="1:9" s="216" customFormat="1" ht="15.75" x14ac:dyDescent="0.25">
      <c r="A18" s="80" t="s">
        <v>34</v>
      </c>
      <c r="B18" s="81" t="s">
        <v>35</v>
      </c>
      <c r="C18" s="82" t="s">
        <v>36</v>
      </c>
      <c r="D18" s="69"/>
      <c r="E18" s="69"/>
      <c r="F18" s="69"/>
      <c r="G18" s="69"/>
      <c r="H18" s="69"/>
      <c r="I18" s="69"/>
    </row>
    <row r="19" spans="1:9" s="216" customFormat="1" ht="15.75" x14ac:dyDescent="0.25">
      <c r="A19" s="80" t="s">
        <v>34</v>
      </c>
      <c r="B19" s="81" t="s">
        <v>37</v>
      </c>
      <c r="C19" s="82" t="s">
        <v>38</v>
      </c>
      <c r="D19" s="69"/>
      <c r="E19" s="69"/>
      <c r="F19" s="69"/>
      <c r="G19" s="69"/>
      <c r="H19" s="69"/>
      <c r="I19" s="69"/>
    </row>
    <row r="20" spans="1:9" s="216" customFormat="1" ht="15.75" x14ac:dyDescent="0.25">
      <c r="A20" s="80" t="s">
        <v>27</v>
      </c>
      <c r="B20" s="81" t="s">
        <v>28</v>
      </c>
      <c r="C20" s="82" t="s">
        <v>18</v>
      </c>
      <c r="D20" s="69">
        <v>86978</v>
      </c>
      <c r="E20" s="69">
        <v>1100</v>
      </c>
      <c r="F20" s="69">
        <f t="shared" ref="F20:F33" si="2">(D20-E20)*0.125</f>
        <v>10734.75</v>
      </c>
      <c r="G20" s="69">
        <v>956.05</v>
      </c>
      <c r="H20" s="69">
        <f>(D20-E20+F20+G20)*0.01</f>
        <v>975.6880000000001</v>
      </c>
      <c r="I20" s="69">
        <f t="shared" si="1"/>
        <v>98544.487999999998</v>
      </c>
    </row>
    <row r="21" spans="1:9" s="216" customFormat="1" ht="15.75" x14ac:dyDescent="0.25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</row>
    <row r="22" spans="1:9" s="216" customFormat="1" ht="15.75" x14ac:dyDescent="0.25">
      <c r="A22" s="92" t="s">
        <v>58</v>
      </c>
      <c r="B22" s="81" t="s">
        <v>59</v>
      </c>
      <c r="C22" s="82" t="s">
        <v>18</v>
      </c>
      <c r="D22" s="69">
        <v>94774</v>
      </c>
      <c r="E22" s="69">
        <v>1100</v>
      </c>
      <c r="F22" s="69">
        <f t="shared" si="2"/>
        <v>11709.25</v>
      </c>
      <c r="G22" s="69">
        <v>956.05</v>
      </c>
      <c r="H22" s="69">
        <f>(D22-E22+F22+G22)*0.01</f>
        <v>1063.393</v>
      </c>
      <c r="I22" s="69">
        <f t="shared" si="1"/>
        <v>107402.693</v>
      </c>
    </row>
    <row r="23" spans="1:9" s="216" customFormat="1" ht="15.75" x14ac:dyDescent="0.25">
      <c r="A23" s="92" t="s">
        <v>39</v>
      </c>
      <c r="B23" s="81" t="s">
        <v>40</v>
      </c>
      <c r="C23" s="82" t="s">
        <v>22</v>
      </c>
      <c r="D23" s="69">
        <v>89125</v>
      </c>
      <c r="E23" s="69">
        <v>1100</v>
      </c>
      <c r="F23" s="69">
        <f t="shared" si="2"/>
        <v>11003.125</v>
      </c>
      <c r="G23" s="69">
        <v>956.05</v>
      </c>
      <c r="H23" s="69">
        <f>(D23-E23+F23+G23)*0.01</f>
        <v>999.84175000000005</v>
      </c>
      <c r="I23" s="69">
        <f t="shared" si="1"/>
        <v>100984.01675000001</v>
      </c>
    </row>
    <row r="24" spans="1:9" s="216" customFormat="1" ht="15.75" x14ac:dyDescent="0.25">
      <c r="A24" s="92" t="s">
        <v>39</v>
      </c>
      <c r="B24" s="81" t="s">
        <v>41</v>
      </c>
      <c r="C24" s="82" t="s">
        <v>42</v>
      </c>
      <c r="D24" s="69">
        <v>93929</v>
      </c>
      <c r="E24" s="69">
        <v>1100</v>
      </c>
      <c r="F24" s="69">
        <f t="shared" si="2"/>
        <v>11603.625</v>
      </c>
      <c r="G24" s="69">
        <v>956.05</v>
      </c>
      <c r="H24" s="69">
        <f>(D24-E24+F24+G24)*0.01</f>
        <v>1053.8867500000001</v>
      </c>
      <c r="I24" s="69">
        <f t="shared" si="1"/>
        <v>106442.56175000001</v>
      </c>
    </row>
    <row r="25" spans="1:9" s="216" customFormat="1" ht="15.75" x14ac:dyDescent="0.25">
      <c r="A25" s="92" t="s">
        <v>58</v>
      </c>
      <c r="B25" s="81" t="s">
        <v>60</v>
      </c>
      <c r="C25" s="82" t="s">
        <v>61</v>
      </c>
      <c r="D25" s="69"/>
      <c r="E25" s="69"/>
      <c r="F25" s="69"/>
      <c r="G25" s="69"/>
      <c r="H25" s="69"/>
      <c r="I25" s="69"/>
    </row>
    <row r="26" spans="1:9" s="216" customFormat="1" ht="15.75" x14ac:dyDescent="0.25">
      <c r="A26" s="92" t="s">
        <v>39</v>
      </c>
      <c r="B26" s="81" t="s">
        <v>43</v>
      </c>
      <c r="C26" s="82" t="s">
        <v>44</v>
      </c>
      <c r="D26" s="69">
        <v>89438</v>
      </c>
      <c r="E26" s="69">
        <v>1100</v>
      </c>
      <c r="F26" s="69">
        <f t="shared" si="2"/>
        <v>11042.25</v>
      </c>
      <c r="G26" s="69">
        <v>956.05</v>
      </c>
      <c r="H26" s="69">
        <f t="shared" ref="H26:H36" si="3">(D26-E26+F26+G26)*0.01</f>
        <v>1003.3630000000001</v>
      </c>
      <c r="I26" s="69">
        <f t="shared" si="1"/>
        <v>101339.663</v>
      </c>
    </row>
    <row r="27" spans="1:9" s="216" customFormat="1" ht="15.75" x14ac:dyDescent="0.25">
      <c r="A27" s="92" t="s">
        <v>39</v>
      </c>
      <c r="B27" s="81" t="s">
        <v>45</v>
      </c>
      <c r="C27" s="82" t="s">
        <v>44</v>
      </c>
      <c r="D27" s="69">
        <v>88664</v>
      </c>
      <c r="E27" s="69">
        <v>1100</v>
      </c>
      <c r="F27" s="69">
        <f t="shared" si="2"/>
        <v>10945.5</v>
      </c>
      <c r="G27" s="69">
        <v>956.05</v>
      </c>
      <c r="H27" s="69">
        <f t="shared" si="3"/>
        <v>994.65550000000007</v>
      </c>
      <c r="I27" s="69">
        <f t="shared" si="1"/>
        <v>100460.2055</v>
      </c>
    </row>
    <row r="28" spans="1:9" s="216" customFormat="1" ht="15.75" x14ac:dyDescent="0.25">
      <c r="A28" s="92" t="s">
        <v>39</v>
      </c>
      <c r="B28" s="81" t="s">
        <v>46</v>
      </c>
      <c r="C28" s="82" t="s">
        <v>222</v>
      </c>
      <c r="D28" s="69">
        <v>91207</v>
      </c>
      <c r="E28" s="69">
        <v>1100</v>
      </c>
      <c r="F28" s="69">
        <f>(D28-E28)*0.125</f>
        <v>11263.375</v>
      </c>
      <c r="G28" s="69">
        <v>956.05</v>
      </c>
      <c r="H28" s="69">
        <f t="shared" si="3"/>
        <v>1023.2642500000001</v>
      </c>
      <c r="I28" s="69">
        <f t="shared" si="1"/>
        <v>103349.68925</v>
      </c>
    </row>
    <row r="29" spans="1:9" s="216" customFormat="1" ht="15.75" x14ac:dyDescent="0.25">
      <c r="A29" s="92" t="s">
        <v>39</v>
      </c>
      <c r="B29" s="81" t="s">
        <v>48</v>
      </c>
      <c r="C29" s="82" t="s">
        <v>222</v>
      </c>
      <c r="D29" s="69">
        <v>89900</v>
      </c>
      <c r="E29" s="69">
        <v>1100</v>
      </c>
      <c r="F29" s="69">
        <f>(D29-E29)*0.125</f>
        <v>11100</v>
      </c>
      <c r="G29" s="69">
        <v>956.05</v>
      </c>
      <c r="H29" s="69">
        <f t="shared" si="3"/>
        <v>1008.5605</v>
      </c>
      <c r="I29" s="69">
        <f t="shared" si="1"/>
        <v>101864.61050000001</v>
      </c>
    </row>
    <row r="30" spans="1:9" s="216" customFormat="1" ht="15.75" x14ac:dyDescent="0.25">
      <c r="A30" s="92" t="s">
        <v>39</v>
      </c>
      <c r="B30" s="81" t="s">
        <v>49</v>
      </c>
      <c r="C30" s="82" t="s">
        <v>50</v>
      </c>
      <c r="D30" s="69">
        <v>90049</v>
      </c>
      <c r="E30" s="69">
        <v>1100</v>
      </c>
      <c r="F30" s="69">
        <f>(D30-E30)*0.125</f>
        <v>11118.625</v>
      </c>
      <c r="G30" s="69">
        <v>956.05</v>
      </c>
      <c r="H30" s="69">
        <f t="shared" si="3"/>
        <v>1010.23675</v>
      </c>
      <c r="I30" s="69">
        <f t="shared" si="1"/>
        <v>102033.91175</v>
      </c>
    </row>
    <row r="31" spans="1:9" s="216" customFormat="1" ht="15.75" x14ac:dyDescent="0.25">
      <c r="A31" s="92" t="s">
        <v>39</v>
      </c>
      <c r="B31" s="81" t="s">
        <v>51</v>
      </c>
      <c r="C31" s="82" t="s">
        <v>52</v>
      </c>
      <c r="D31" s="69">
        <v>89159</v>
      </c>
      <c r="E31" s="69">
        <v>1100</v>
      </c>
      <c r="F31" s="69">
        <f>(D31-E31)*0.125</f>
        <v>11007.375</v>
      </c>
      <c r="G31" s="69">
        <v>956.05</v>
      </c>
      <c r="H31" s="69">
        <f t="shared" si="3"/>
        <v>1000.2242500000001</v>
      </c>
      <c r="I31" s="69">
        <f t="shared" si="1"/>
        <v>101022.64925</v>
      </c>
    </row>
    <row r="32" spans="1:9" s="216" customFormat="1" ht="15.75" x14ac:dyDescent="0.25">
      <c r="A32" s="92" t="s">
        <v>39</v>
      </c>
      <c r="B32" s="81" t="s">
        <v>53</v>
      </c>
      <c r="C32" s="82" t="s">
        <v>42</v>
      </c>
      <c r="D32" s="69">
        <v>88700</v>
      </c>
      <c r="E32" s="69">
        <v>1100</v>
      </c>
      <c r="F32" s="69">
        <f>(D32-E32)*0.125</f>
        <v>10950</v>
      </c>
      <c r="G32" s="69">
        <v>956.05</v>
      </c>
      <c r="H32" s="69">
        <f t="shared" si="3"/>
        <v>995.06050000000005</v>
      </c>
      <c r="I32" s="69">
        <f t="shared" ref="I32" si="4">D32-E32+F32+H32+G32</f>
        <v>100501.11050000001</v>
      </c>
    </row>
    <row r="33" spans="1:215" s="271" customFormat="1" ht="15.75" x14ac:dyDescent="0.25">
      <c r="A33" s="92" t="s">
        <v>39</v>
      </c>
      <c r="B33" s="81" t="s">
        <v>54</v>
      </c>
      <c r="C33" s="82" t="s">
        <v>55</v>
      </c>
      <c r="D33" s="69">
        <v>90610</v>
      </c>
      <c r="E33" s="69">
        <v>1100</v>
      </c>
      <c r="F33" s="69">
        <f t="shared" si="2"/>
        <v>11188.75</v>
      </c>
      <c r="G33" s="69">
        <v>956.05</v>
      </c>
      <c r="H33" s="69">
        <f t="shared" si="3"/>
        <v>1016.548</v>
      </c>
      <c r="I33" s="69">
        <f t="shared" si="1"/>
        <v>102671.348</v>
      </c>
    </row>
    <row r="34" spans="1:215" s="216" customFormat="1" ht="15.75" x14ac:dyDescent="0.25">
      <c r="A34" s="92" t="s">
        <v>39</v>
      </c>
      <c r="B34" s="81" t="s">
        <v>56</v>
      </c>
      <c r="C34" s="82" t="s">
        <v>57</v>
      </c>
      <c r="D34" s="69">
        <v>90610</v>
      </c>
      <c r="E34" s="69">
        <v>1100</v>
      </c>
      <c r="F34" s="69">
        <f t="shared" ref="F34" si="5">(D34-E34)*0.125</f>
        <v>11188.75</v>
      </c>
      <c r="G34" s="69">
        <v>956.05</v>
      </c>
      <c r="H34" s="69">
        <f t="shared" si="3"/>
        <v>1016.548</v>
      </c>
      <c r="I34" s="69">
        <f t="shared" ref="I34" si="6">D34-E34+F34+H34+G34</f>
        <v>102671.348</v>
      </c>
    </row>
    <row r="35" spans="1:215" s="216" customFormat="1" ht="15.75" x14ac:dyDescent="0.25">
      <c r="A35" s="80" t="s">
        <v>62</v>
      </c>
      <c r="B35" s="81" t="s">
        <v>63</v>
      </c>
      <c r="C35" s="82"/>
      <c r="D35" s="69">
        <v>76154</v>
      </c>
      <c r="E35" s="69">
        <v>0</v>
      </c>
      <c r="F35" s="69">
        <f>(D35-E35)*0.125</f>
        <v>9519.25</v>
      </c>
      <c r="G35" s="69">
        <v>956.05</v>
      </c>
      <c r="H35" s="69">
        <f t="shared" si="3"/>
        <v>866.29300000000001</v>
      </c>
      <c r="I35" s="69">
        <f t="shared" si="1"/>
        <v>87495.593000000008</v>
      </c>
    </row>
    <row r="36" spans="1:215" s="216" customFormat="1" ht="15.75" x14ac:dyDescent="0.25">
      <c r="A36" s="80" t="s">
        <v>62</v>
      </c>
      <c r="B36" s="81" t="s">
        <v>64</v>
      </c>
      <c r="C36" s="82"/>
      <c r="D36" s="69">
        <v>76154</v>
      </c>
      <c r="E36" s="69">
        <v>0</v>
      </c>
      <c r="F36" s="69">
        <f>(D36-E36)*0.125</f>
        <v>9519.25</v>
      </c>
      <c r="G36" s="69">
        <v>956.05</v>
      </c>
      <c r="H36" s="69">
        <f t="shared" si="3"/>
        <v>866.29300000000001</v>
      </c>
      <c r="I36" s="69">
        <f t="shared" si="1"/>
        <v>87495.593000000008</v>
      </c>
    </row>
    <row r="37" spans="1:215" s="270" customFormat="1" ht="16.5" thickBot="1" x14ac:dyDescent="0.3">
      <c r="A37" s="150"/>
      <c r="B37" s="114"/>
      <c r="C37" s="151"/>
      <c r="D37" s="116"/>
      <c r="E37" s="116"/>
      <c r="F37" s="116"/>
      <c r="G37" s="69"/>
      <c r="H37" s="116"/>
      <c r="I37" s="116"/>
      <c r="HG37" s="216"/>
    </row>
    <row r="38" spans="1:215" s="216" customFormat="1" ht="16.5" thickBot="1" x14ac:dyDescent="0.3">
      <c r="A38" s="588" t="s">
        <v>65</v>
      </c>
      <c r="B38" s="589"/>
      <c r="C38" s="589"/>
      <c r="D38" s="589"/>
      <c r="E38" s="589"/>
      <c r="F38" s="589"/>
      <c r="G38" s="589"/>
      <c r="H38" s="589"/>
      <c r="I38" s="590"/>
    </row>
    <row r="39" spans="1:215" s="274" customFormat="1" ht="16.5" thickBot="1" x14ac:dyDescent="0.3">
      <c r="A39" s="616" t="s">
        <v>7</v>
      </c>
      <c r="B39" s="617"/>
      <c r="C39" s="505" t="s">
        <v>8</v>
      </c>
      <c r="D39" s="505" t="s">
        <v>9</v>
      </c>
      <c r="E39" s="505" t="s">
        <v>10</v>
      </c>
      <c r="F39" s="505" t="s">
        <v>11</v>
      </c>
      <c r="G39" s="505" t="s">
        <v>12</v>
      </c>
      <c r="H39" s="507" t="s">
        <v>269</v>
      </c>
      <c r="I39" s="292" t="s">
        <v>13</v>
      </c>
    </row>
    <row r="40" spans="1:215" s="162" customFormat="1" ht="15.75" x14ac:dyDescent="0.25">
      <c r="A40" s="288" t="s">
        <v>25</v>
      </c>
      <c r="B40" s="289" t="s">
        <v>66</v>
      </c>
      <c r="C40" s="290" t="s">
        <v>67</v>
      </c>
      <c r="D40" s="165">
        <v>85872</v>
      </c>
      <c r="E40" s="165">
        <v>1100</v>
      </c>
      <c r="F40" s="165">
        <f t="shared" ref="F40:F44" si="7">(D40-E40)*0.125</f>
        <v>10596.5</v>
      </c>
      <c r="G40" s="69">
        <v>956.05</v>
      </c>
      <c r="H40" s="165">
        <f>(D40-E40+F40+G40)*0.01</f>
        <v>963.24549999999999</v>
      </c>
      <c r="I40" s="509">
        <f t="shared" ref="I40:I47" si="8">D40-E40+F40+H40+G40</f>
        <v>97287.795500000007</v>
      </c>
    </row>
    <row r="41" spans="1:215" s="162" customFormat="1" ht="15.75" x14ac:dyDescent="0.25">
      <c r="A41" s="80" t="s">
        <v>68</v>
      </c>
      <c r="B41" s="81" t="s">
        <v>69</v>
      </c>
      <c r="C41" s="103" t="s">
        <v>70</v>
      </c>
      <c r="D41" s="69">
        <v>86115</v>
      </c>
      <c r="E41" s="69">
        <v>1100</v>
      </c>
      <c r="F41" s="69">
        <f t="shared" si="7"/>
        <v>10626.875</v>
      </c>
      <c r="G41" s="69">
        <v>956.05</v>
      </c>
      <c r="H41" s="69">
        <f>(D41-E41+F41+G41)*0.01</f>
        <v>965.97925000000009</v>
      </c>
      <c r="I41" s="83">
        <f>D41-E41+F41+H41+G41</f>
        <v>97563.904250000007</v>
      </c>
    </row>
    <row r="42" spans="1:215" s="162" customFormat="1" ht="15.75" x14ac:dyDescent="0.25">
      <c r="A42" s="80" t="s">
        <v>71</v>
      </c>
      <c r="B42" s="105" t="s">
        <v>72</v>
      </c>
      <c r="C42" s="103" t="s">
        <v>73</v>
      </c>
      <c r="D42" s="69"/>
      <c r="E42" s="69"/>
      <c r="F42" s="69"/>
      <c r="G42" s="69"/>
      <c r="H42" s="69"/>
      <c r="I42" s="83"/>
    </row>
    <row r="43" spans="1:215" s="216" customFormat="1" ht="15.75" x14ac:dyDescent="0.25">
      <c r="A43" s="80" t="s">
        <v>74</v>
      </c>
      <c r="B43" s="81" t="s">
        <v>75</v>
      </c>
      <c r="C43" s="103" t="s">
        <v>76</v>
      </c>
      <c r="D43" s="69">
        <v>85567</v>
      </c>
      <c r="E43" s="69">
        <v>1100</v>
      </c>
      <c r="F43" s="69">
        <f t="shared" si="7"/>
        <v>10558.375</v>
      </c>
      <c r="G43" s="69">
        <v>956.05</v>
      </c>
      <c r="H43" s="69">
        <f>(D43-E43+F43+G43)*0.01</f>
        <v>959.81425000000002</v>
      </c>
      <c r="I43" s="83">
        <f>D43-E43+F43+H43+G43</f>
        <v>96941.239249999999</v>
      </c>
    </row>
    <row r="44" spans="1:215" s="271" customFormat="1" ht="15.75" x14ac:dyDescent="0.25">
      <c r="A44" s="80" t="s">
        <v>74</v>
      </c>
      <c r="B44" s="81" t="s">
        <v>77</v>
      </c>
      <c r="C44" s="103" t="s">
        <v>42</v>
      </c>
      <c r="D44" s="69">
        <v>87862</v>
      </c>
      <c r="E44" s="69">
        <v>1100</v>
      </c>
      <c r="F44" s="69">
        <f t="shared" si="7"/>
        <v>10845.25</v>
      </c>
      <c r="G44" s="69">
        <v>956.05</v>
      </c>
      <c r="H44" s="69">
        <f>(D44-E44+F44+G44)*0.01</f>
        <v>985.63300000000004</v>
      </c>
      <c r="I44" s="83">
        <f t="shared" si="8"/>
        <v>99548.933000000005</v>
      </c>
    </row>
    <row r="45" spans="1:215" s="216" customFormat="1" ht="15.75" x14ac:dyDescent="0.25">
      <c r="A45" s="80" t="s">
        <v>78</v>
      </c>
      <c r="B45" s="81" t="s">
        <v>79</v>
      </c>
      <c r="C45" s="103" t="s">
        <v>42</v>
      </c>
      <c r="D45" s="69"/>
      <c r="E45" s="69"/>
      <c r="F45" s="69"/>
      <c r="G45" s="69"/>
      <c r="H45" s="69"/>
      <c r="I45" s="83"/>
    </row>
    <row r="46" spans="1:215" s="216" customFormat="1" ht="15.75" x14ac:dyDescent="0.25">
      <c r="A46" s="80" t="s">
        <v>74</v>
      </c>
      <c r="B46" s="81" t="s">
        <v>80</v>
      </c>
      <c r="C46" s="103" t="s">
        <v>42</v>
      </c>
      <c r="D46" s="69"/>
      <c r="E46" s="69"/>
      <c r="F46" s="69"/>
      <c r="G46" s="69"/>
      <c r="H46" s="69"/>
      <c r="I46" s="83"/>
    </row>
    <row r="47" spans="1:215" s="216" customFormat="1" ht="15.75" x14ac:dyDescent="0.25">
      <c r="A47" s="80" t="s">
        <v>81</v>
      </c>
      <c r="B47" s="81" t="s">
        <v>82</v>
      </c>
      <c r="C47" s="103" t="s">
        <v>83</v>
      </c>
      <c r="D47" s="69">
        <v>88472</v>
      </c>
      <c r="E47" s="69">
        <v>1100</v>
      </c>
      <c r="F47" s="69">
        <f>(D47-E47)*0.125</f>
        <v>10921.5</v>
      </c>
      <c r="G47" s="69">
        <v>982.7</v>
      </c>
      <c r="H47" s="69">
        <f>(D47-E47+F47+G47)*0.01</f>
        <v>992.76199999999994</v>
      </c>
      <c r="I47" s="83">
        <f t="shared" si="8"/>
        <v>100268.962</v>
      </c>
    </row>
    <row r="48" spans="1:215" s="216" customFormat="1" ht="15.75" x14ac:dyDescent="0.25">
      <c r="A48" s="80" t="s">
        <v>90</v>
      </c>
      <c r="B48" s="81" t="s">
        <v>91</v>
      </c>
      <c r="C48" s="103" t="s">
        <v>92</v>
      </c>
      <c r="D48" s="69"/>
      <c r="E48" s="69"/>
      <c r="F48" s="69"/>
      <c r="G48" s="69"/>
      <c r="H48" s="69"/>
      <c r="I48" s="83"/>
    </row>
    <row r="49" spans="1:9" s="271" customFormat="1" ht="15.75" x14ac:dyDescent="0.25">
      <c r="A49" s="80" t="s">
        <v>93</v>
      </c>
      <c r="B49" s="81" t="s">
        <v>94</v>
      </c>
      <c r="C49" s="106" t="s">
        <v>95</v>
      </c>
      <c r="D49" s="69">
        <v>88989</v>
      </c>
      <c r="E49" s="69">
        <v>1100</v>
      </c>
      <c r="F49" s="69">
        <f>(D49-E49)*0.125</f>
        <v>10986.125</v>
      </c>
      <c r="G49" s="69">
        <v>982.7</v>
      </c>
      <c r="H49" s="69">
        <f>(D49-E49+F49+G49)*0.01</f>
        <v>998.57825000000003</v>
      </c>
      <c r="I49" s="83">
        <f>D49-E49+F49+H49+G49</f>
        <v>100856.40325</v>
      </c>
    </row>
    <row r="50" spans="1:9" s="271" customFormat="1" ht="15.75" x14ac:dyDescent="0.25">
      <c r="A50" s="80" t="s">
        <v>93</v>
      </c>
      <c r="B50" s="81" t="s">
        <v>96</v>
      </c>
      <c r="C50" s="106" t="s">
        <v>97</v>
      </c>
      <c r="D50" s="69">
        <v>88989</v>
      </c>
      <c r="E50" s="69">
        <v>1100</v>
      </c>
      <c r="F50" s="69">
        <f>(D50-E50)*0.125</f>
        <v>10986.125</v>
      </c>
      <c r="G50" s="69">
        <v>982.7</v>
      </c>
      <c r="H50" s="69">
        <f>(D50-E50+F50+G50)*0.01</f>
        <v>998.57825000000003</v>
      </c>
      <c r="I50" s="83">
        <f>D50-E50+F50+H50+G50</f>
        <v>100856.40325</v>
      </c>
    </row>
    <row r="51" spans="1:9" s="216" customFormat="1" ht="15.75" x14ac:dyDescent="0.25">
      <c r="A51" s="80" t="s">
        <v>98</v>
      </c>
      <c r="B51" s="81" t="s">
        <v>99</v>
      </c>
      <c r="C51" s="106" t="s">
        <v>100</v>
      </c>
      <c r="D51" s="69"/>
      <c r="E51" s="69"/>
      <c r="F51" s="69"/>
      <c r="G51" s="69"/>
      <c r="H51" s="69"/>
      <c r="I51" s="83"/>
    </row>
    <row r="52" spans="1:9" s="216" customFormat="1" ht="15.75" x14ac:dyDescent="0.25">
      <c r="A52" s="80" t="s">
        <v>98</v>
      </c>
      <c r="B52" s="81" t="s">
        <v>101</v>
      </c>
      <c r="C52" s="106" t="s">
        <v>100</v>
      </c>
      <c r="D52" s="69"/>
      <c r="E52" s="69"/>
      <c r="F52" s="69"/>
      <c r="G52" s="69"/>
      <c r="H52" s="69"/>
      <c r="I52" s="83"/>
    </row>
    <row r="53" spans="1:9" s="216" customFormat="1" ht="15.75" x14ac:dyDescent="0.25">
      <c r="A53" s="80" t="s">
        <v>104</v>
      </c>
      <c r="B53" s="81" t="s">
        <v>105</v>
      </c>
      <c r="C53" s="106" t="s">
        <v>106</v>
      </c>
      <c r="D53" s="69"/>
      <c r="E53" s="69"/>
      <c r="F53" s="69"/>
      <c r="G53" s="69"/>
      <c r="H53" s="69"/>
      <c r="I53" s="83"/>
    </row>
    <row r="54" spans="1:9" s="216" customFormat="1" ht="15.75" x14ac:dyDescent="0.25">
      <c r="A54" s="80" t="s">
        <v>107</v>
      </c>
      <c r="B54" s="81" t="s">
        <v>108</v>
      </c>
      <c r="C54" s="106" t="s">
        <v>109</v>
      </c>
      <c r="D54" s="154"/>
      <c r="E54" s="154"/>
      <c r="F54" s="69"/>
      <c r="G54" s="69"/>
      <c r="H54" s="154"/>
      <c r="I54" s="510"/>
    </row>
    <row r="55" spans="1:9" s="216" customFormat="1" ht="15.75" x14ac:dyDescent="0.25">
      <c r="A55" s="80" t="s">
        <v>107</v>
      </c>
      <c r="B55" s="81" t="s">
        <v>110</v>
      </c>
      <c r="C55" s="82" t="s">
        <v>97</v>
      </c>
      <c r="D55" s="69"/>
      <c r="E55" s="69"/>
      <c r="F55" s="69"/>
      <c r="G55" s="69"/>
      <c r="H55" s="69"/>
      <c r="I55" s="83"/>
    </row>
    <row r="56" spans="1:9" s="274" customFormat="1" x14ac:dyDescent="0.2">
      <c r="A56" s="80" t="s">
        <v>98</v>
      </c>
      <c r="B56" s="81" t="s">
        <v>102</v>
      </c>
      <c r="C56" s="106" t="s">
        <v>103</v>
      </c>
      <c r="D56" s="69"/>
      <c r="E56" s="69"/>
      <c r="F56" s="69"/>
      <c r="G56" s="69"/>
      <c r="H56" s="69"/>
      <c r="I56" s="83"/>
    </row>
    <row r="57" spans="1:9" s="216" customFormat="1" ht="15.75" x14ac:dyDescent="0.25">
      <c r="A57" s="80" t="s">
        <v>84</v>
      </c>
      <c r="B57" s="81" t="s">
        <v>85</v>
      </c>
      <c r="C57" s="103" t="s">
        <v>86</v>
      </c>
      <c r="D57" s="69"/>
      <c r="E57" s="69"/>
      <c r="F57" s="69"/>
      <c r="G57" s="69"/>
      <c r="H57" s="69"/>
      <c r="I57" s="83"/>
    </row>
    <row r="58" spans="1:9" s="271" customFormat="1" ht="15.75" x14ac:dyDescent="0.25">
      <c r="A58" s="80" t="s">
        <v>87</v>
      </c>
      <c r="B58" s="81" t="s">
        <v>88</v>
      </c>
      <c r="C58" s="103" t="s">
        <v>89</v>
      </c>
      <c r="D58" s="419"/>
      <c r="E58" s="69"/>
      <c r="F58" s="69"/>
      <c r="G58" s="69"/>
      <c r="H58" s="69"/>
      <c r="I58" s="83"/>
    </row>
    <row r="59" spans="1:9" s="216" customFormat="1" ht="15.75" x14ac:dyDescent="0.25">
      <c r="A59" s="80" t="s">
        <v>62</v>
      </c>
      <c r="B59" s="81" t="s">
        <v>111</v>
      </c>
      <c r="C59" s="107"/>
      <c r="D59" s="69"/>
      <c r="E59" s="69"/>
      <c r="F59" s="69"/>
      <c r="G59" s="69"/>
      <c r="H59" s="69"/>
      <c r="I59" s="83"/>
    </row>
    <row r="60" spans="1:9" s="216" customFormat="1" ht="15.75" x14ac:dyDescent="0.25">
      <c r="A60" s="80" t="s">
        <v>62</v>
      </c>
      <c r="B60" s="81" t="s">
        <v>112</v>
      </c>
      <c r="C60" s="107"/>
      <c r="D60" s="69"/>
      <c r="E60" s="69"/>
      <c r="F60" s="69"/>
      <c r="G60" s="69"/>
      <c r="H60" s="69"/>
      <c r="I60" s="83"/>
    </row>
    <row r="61" spans="1:9" s="216" customFormat="1" ht="15.75" x14ac:dyDescent="0.25">
      <c r="A61" s="80" t="s">
        <v>62</v>
      </c>
      <c r="B61" s="81" t="s">
        <v>114</v>
      </c>
      <c r="C61" s="107"/>
      <c r="D61" s="69"/>
      <c r="E61" s="69"/>
      <c r="F61" s="69"/>
      <c r="G61" s="69"/>
      <c r="H61" s="69"/>
      <c r="I61" s="83"/>
    </row>
    <row r="62" spans="1:9" s="216" customFormat="1" ht="15.75" x14ac:dyDescent="0.25">
      <c r="A62" s="80" t="s">
        <v>62</v>
      </c>
      <c r="B62" s="81" t="s">
        <v>113</v>
      </c>
      <c r="C62" s="107"/>
      <c r="D62" s="69"/>
      <c r="E62" s="69"/>
      <c r="F62" s="69"/>
      <c r="G62" s="69"/>
      <c r="H62" s="69"/>
      <c r="I62" s="83"/>
    </row>
    <row r="63" spans="1:9" s="216" customFormat="1" ht="15.75" x14ac:dyDescent="0.25">
      <c r="A63" s="80" t="s">
        <v>62</v>
      </c>
      <c r="B63" s="81" t="s">
        <v>115</v>
      </c>
      <c r="C63" s="107"/>
      <c r="D63" s="69"/>
      <c r="E63" s="69"/>
      <c r="F63" s="69"/>
      <c r="G63" s="69"/>
      <c r="H63" s="69"/>
      <c r="I63" s="83"/>
    </row>
    <row r="64" spans="1:9" s="216" customFormat="1" ht="16.5" thickBot="1" x14ac:dyDescent="0.3">
      <c r="A64" s="108" t="s">
        <v>62</v>
      </c>
      <c r="B64" s="109" t="s">
        <v>116</v>
      </c>
      <c r="C64" s="110"/>
      <c r="D64" s="111"/>
      <c r="E64" s="111"/>
      <c r="F64" s="111"/>
      <c r="G64" s="111"/>
      <c r="H64" s="111"/>
      <c r="I64" s="112"/>
    </row>
    <row r="65" spans="1:9" s="216" customFormat="1" ht="16.5" thickBot="1" x14ac:dyDescent="0.3">
      <c r="A65" s="150"/>
      <c r="B65" s="155"/>
      <c r="C65" s="156"/>
      <c r="D65" s="157"/>
      <c r="E65" s="157"/>
      <c r="F65" s="157"/>
      <c r="G65" s="157"/>
      <c r="H65" s="157"/>
      <c r="I65" s="157"/>
    </row>
    <row r="66" spans="1:9" s="216" customFormat="1" ht="16.5" thickBot="1" x14ac:dyDescent="0.3">
      <c r="A66" s="569" t="s">
        <v>117</v>
      </c>
      <c r="B66" s="570"/>
      <c r="C66" s="570"/>
      <c r="D66" s="570"/>
      <c r="E66" s="570"/>
      <c r="F66" s="570"/>
      <c r="G66" s="570"/>
      <c r="H66" s="570"/>
      <c r="I66" s="571"/>
    </row>
    <row r="67" spans="1:9" s="216" customFormat="1" ht="15.75" x14ac:dyDescent="0.25">
      <c r="A67" s="555" t="s">
        <v>7</v>
      </c>
      <c r="B67" s="555"/>
      <c r="C67" s="99" t="s">
        <v>8</v>
      </c>
      <c r="D67" s="99" t="s">
        <v>9</v>
      </c>
      <c r="E67" s="99" t="s">
        <v>10</v>
      </c>
      <c r="F67" s="99" t="s">
        <v>11</v>
      </c>
      <c r="G67" s="99" t="s">
        <v>12</v>
      </c>
      <c r="H67" s="501" t="s">
        <v>269</v>
      </c>
      <c r="I67" s="99" t="s">
        <v>13</v>
      </c>
    </row>
    <row r="68" spans="1:9" s="216" customFormat="1" ht="15.75" x14ac:dyDescent="0.25">
      <c r="A68" s="119" t="s">
        <v>123</v>
      </c>
      <c r="B68" s="120" t="s">
        <v>124</v>
      </c>
      <c r="C68" s="82" t="s">
        <v>67</v>
      </c>
      <c r="D68" s="72">
        <v>93263</v>
      </c>
      <c r="E68" s="69">
        <v>1100</v>
      </c>
      <c r="F68" s="69">
        <f>(D68-E68)*0.125</f>
        <v>11520.375</v>
      </c>
      <c r="G68" s="69">
        <v>956.05</v>
      </c>
      <c r="H68" s="69">
        <f t="shared" ref="H68:H75" si="9">(D68-E68+F68+G68)*0.01</f>
        <v>1046.3942500000001</v>
      </c>
      <c r="I68" s="69">
        <f>D68-E68+F68+H68+G68</f>
        <v>105685.81925</v>
      </c>
    </row>
    <row r="69" spans="1:9" s="216" customFormat="1" ht="15.75" x14ac:dyDescent="0.25">
      <c r="A69" s="119" t="s">
        <v>123</v>
      </c>
      <c r="B69" s="120" t="s">
        <v>125</v>
      </c>
      <c r="C69" s="82" t="s">
        <v>126</v>
      </c>
      <c r="D69" s="72">
        <v>95093</v>
      </c>
      <c r="E69" s="69">
        <v>1100</v>
      </c>
      <c r="F69" s="69">
        <f t="shared" ref="F69:F73" si="10">(D69-E69)*0.125</f>
        <v>11749.125</v>
      </c>
      <c r="G69" s="69">
        <v>956.05</v>
      </c>
      <c r="H69" s="69">
        <f t="shared" si="9"/>
        <v>1066.9817500000001</v>
      </c>
      <c r="I69" s="69">
        <f t="shared" ref="I69:I73" si="11">D69-E69+F69+H69+G69</f>
        <v>107765.15675000001</v>
      </c>
    </row>
    <row r="70" spans="1:9" s="162" customFormat="1" ht="15.75" x14ac:dyDescent="0.25">
      <c r="A70" s="119" t="s">
        <v>123</v>
      </c>
      <c r="B70" s="120" t="s">
        <v>127</v>
      </c>
      <c r="C70" s="82" t="s">
        <v>126</v>
      </c>
      <c r="D70" s="72">
        <v>95588</v>
      </c>
      <c r="E70" s="69">
        <v>1100</v>
      </c>
      <c r="F70" s="69">
        <f t="shared" si="10"/>
        <v>11811</v>
      </c>
      <c r="G70" s="69">
        <v>956.05</v>
      </c>
      <c r="H70" s="69">
        <f t="shared" si="9"/>
        <v>1072.5505000000001</v>
      </c>
      <c r="I70" s="69">
        <f t="shared" si="11"/>
        <v>108327.6005</v>
      </c>
    </row>
    <row r="71" spans="1:9" s="162" customFormat="1" ht="15.75" x14ac:dyDescent="0.25">
      <c r="A71" s="119" t="s">
        <v>128</v>
      </c>
      <c r="B71" s="120" t="s">
        <v>129</v>
      </c>
      <c r="C71" s="82" t="s">
        <v>130</v>
      </c>
      <c r="D71" s="72">
        <v>95828</v>
      </c>
      <c r="E71" s="69">
        <v>1100</v>
      </c>
      <c r="F71" s="69">
        <f t="shared" si="10"/>
        <v>11841</v>
      </c>
      <c r="G71" s="69">
        <v>956.05</v>
      </c>
      <c r="H71" s="69">
        <f t="shared" si="9"/>
        <v>1075.2505000000001</v>
      </c>
      <c r="I71" s="69">
        <f t="shared" si="11"/>
        <v>108600.3005</v>
      </c>
    </row>
    <row r="72" spans="1:9" s="162" customFormat="1" ht="15.75" x14ac:dyDescent="0.25">
      <c r="A72" s="119" t="s">
        <v>131</v>
      </c>
      <c r="B72" s="120" t="s">
        <v>132</v>
      </c>
      <c r="C72" s="82" t="s">
        <v>133</v>
      </c>
      <c r="D72" s="72">
        <v>95326</v>
      </c>
      <c r="E72" s="69">
        <v>1100</v>
      </c>
      <c r="F72" s="69">
        <f t="shared" si="10"/>
        <v>11778.25</v>
      </c>
      <c r="G72" s="69">
        <v>956.05</v>
      </c>
      <c r="H72" s="69">
        <f t="shared" si="9"/>
        <v>1069.6030000000001</v>
      </c>
      <c r="I72" s="69">
        <f>D72-E72+F72+H72+G72</f>
        <v>108029.90300000001</v>
      </c>
    </row>
    <row r="73" spans="1:9" s="156" customFormat="1" x14ac:dyDescent="0.2">
      <c r="A73" s="119" t="s">
        <v>131</v>
      </c>
      <c r="B73" s="120" t="s">
        <v>134</v>
      </c>
      <c r="C73" s="82" t="s">
        <v>133</v>
      </c>
      <c r="D73" s="419">
        <v>97098</v>
      </c>
      <c r="E73" s="69">
        <v>1100</v>
      </c>
      <c r="F73" s="69">
        <f t="shared" si="10"/>
        <v>11999.75</v>
      </c>
      <c r="G73" s="69">
        <v>956.05</v>
      </c>
      <c r="H73" s="69">
        <f t="shared" si="9"/>
        <v>1089.538</v>
      </c>
      <c r="I73" s="69">
        <f t="shared" si="11"/>
        <v>110043.338</v>
      </c>
    </row>
    <row r="74" spans="1:9" s="271" customFormat="1" ht="15.75" x14ac:dyDescent="0.25">
      <c r="A74" s="119" t="s">
        <v>118</v>
      </c>
      <c r="B74" s="120" t="s">
        <v>119</v>
      </c>
      <c r="C74" s="82" t="s">
        <v>120</v>
      </c>
      <c r="D74" s="72">
        <v>98126</v>
      </c>
      <c r="E74" s="69">
        <v>1100</v>
      </c>
      <c r="F74" s="69">
        <f t="shared" ref="F74" si="12">(D74-E74)*0.125</f>
        <v>12128.25</v>
      </c>
      <c r="G74" s="69">
        <v>956.05</v>
      </c>
      <c r="H74" s="69">
        <f t="shared" si="9"/>
        <v>1101.1030000000001</v>
      </c>
      <c r="I74" s="69">
        <f t="shared" ref="I74" si="13">D74-E74+F74+H74+G74</f>
        <v>111211.40300000001</v>
      </c>
    </row>
    <row r="75" spans="1:9" s="271" customFormat="1" ht="15.75" x14ac:dyDescent="0.25">
      <c r="A75" s="121" t="s">
        <v>118</v>
      </c>
      <c r="B75" s="122" t="s">
        <v>121</v>
      </c>
      <c r="C75" s="82" t="s">
        <v>122</v>
      </c>
      <c r="D75" s="72">
        <v>98423</v>
      </c>
      <c r="E75" s="69">
        <v>1100</v>
      </c>
      <c r="F75" s="69">
        <f t="shared" ref="F75" si="14">(D75-E75)*0.125</f>
        <v>12165.375</v>
      </c>
      <c r="G75" s="69">
        <v>956.05</v>
      </c>
      <c r="H75" s="69">
        <f t="shared" si="9"/>
        <v>1104.44425</v>
      </c>
      <c r="I75" s="69">
        <f t="shared" ref="I75" si="15">D75-E75+F75+H75+G75</f>
        <v>111548.86925</v>
      </c>
    </row>
    <row r="76" spans="1:9" s="216" customFormat="1" ht="15.75" x14ac:dyDescent="0.25">
      <c r="A76" s="80" t="s">
        <v>62</v>
      </c>
      <c r="B76" s="81" t="s">
        <v>135</v>
      </c>
      <c r="C76" s="107"/>
      <c r="D76" s="69"/>
      <c r="E76" s="69"/>
      <c r="F76" s="69"/>
      <c r="H76" s="69"/>
      <c r="I76" s="69"/>
    </row>
    <row r="77" spans="1:9" s="216" customFormat="1" ht="15.75" x14ac:dyDescent="0.25">
      <c r="A77" s="80" t="s">
        <v>62</v>
      </c>
      <c r="B77" s="81" t="s">
        <v>136</v>
      </c>
      <c r="C77" s="107"/>
      <c r="D77" s="69"/>
      <c r="E77" s="69"/>
      <c r="F77" s="69"/>
      <c r="G77" s="69"/>
      <c r="H77" s="69"/>
      <c r="I77" s="69"/>
    </row>
    <row r="78" spans="1:9" s="216" customFormat="1" ht="16.5" thickBot="1" x14ac:dyDescent="0.3">
      <c r="A78" s="108" t="s">
        <v>62</v>
      </c>
      <c r="B78" s="109" t="s">
        <v>137</v>
      </c>
      <c r="C78" s="110"/>
      <c r="D78" s="69"/>
      <c r="E78" s="69"/>
      <c r="F78" s="69"/>
      <c r="G78" s="69"/>
      <c r="H78" s="69"/>
      <c r="I78" s="69"/>
    </row>
    <row r="79" spans="1:9" s="216" customFormat="1" ht="16.5" thickBot="1" x14ac:dyDescent="0.3">
      <c r="A79" s="158"/>
      <c r="B79" s="159"/>
      <c r="C79" s="160"/>
      <c r="D79" s="161"/>
      <c r="E79" s="161"/>
      <c r="F79" s="116"/>
      <c r="G79" s="116"/>
      <c r="H79" s="116"/>
      <c r="I79" s="116"/>
    </row>
    <row r="80" spans="1:9" s="216" customFormat="1" ht="16.5" thickBot="1" x14ac:dyDescent="0.3">
      <c r="A80" s="556" t="s">
        <v>138</v>
      </c>
      <c r="B80" s="557"/>
      <c r="C80" s="557"/>
      <c r="D80" s="557"/>
      <c r="E80" s="558"/>
      <c r="F80" s="157"/>
      <c r="G80" s="157"/>
      <c r="H80" s="157"/>
      <c r="I80" s="157"/>
    </row>
    <row r="81" spans="1:9" s="216" customFormat="1" ht="16.5" thickBot="1" x14ac:dyDescent="0.3">
      <c r="A81" s="556" t="s">
        <v>139</v>
      </c>
      <c r="B81" s="558"/>
      <c r="C81" s="162"/>
      <c r="D81" s="559" t="s">
        <v>140</v>
      </c>
      <c r="E81" s="560"/>
      <c r="F81" s="157"/>
      <c r="G81" s="69"/>
      <c r="H81" s="157"/>
      <c r="I81" s="157"/>
    </row>
    <row r="82" spans="1:9" s="216" customFormat="1" ht="15.75" x14ac:dyDescent="0.25">
      <c r="A82" s="163" t="s">
        <v>141</v>
      </c>
      <c r="B82" s="164" t="s">
        <v>142</v>
      </c>
      <c r="C82" s="156"/>
      <c r="D82" s="165" t="s">
        <v>141</v>
      </c>
      <c r="E82" s="165" t="s">
        <v>142</v>
      </c>
      <c r="F82" s="157"/>
      <c r="G82" s="157"/>
      <c r="H82" s="157"/>
      <c r="I82" s="157"/>
    </row>
    <row r="83" spans="1:9" s="216" customFormat="1" ht="15.75" x14ac:dyDescent="0.25">
      <c r="A83" s="166" t="s">
        <v>143</v>
      </c>
      <c r="B83" s="167">
        <v>300</v>
      </c>
      <c r="C83" s="156"/>
      <c r="D83" s="107" t="s">
        <v>144</v>
      </c>
      <c r="E83" s="168">
        <v>300</v>
      </c>
      <c r="F83" s="157"/>
      <c r="G83" s="157"/>
      <c r="H83" s="157"/>
      <c r="I83" s="157"/>
    </row>
    <row r="84" spans="1:9" s="216" customFormat="1" ht="15.75" x14ac:dyDescent="0.25">
      <c r="A84" s="166" t="s">
        <v>145</v>
      </c>
      <c r="B84" s="167">
        <v>400</v>
      </c>
      <c r="C84" s="156"/>
      <c r="D84" s="107" t="s">
        <v>146</v>
      </c>
      <c r="E84" s="168">
        <v>400</v>
      </c>
      <c r="F84" s="157"/>
      <c r="G84" s="157"/>
      <c r="H84" s="157"/>
      <c r="I84" s="157"/>
    </row>
    <row r="85" spans="1:9" s="216" customFormat="1" ht="15.75" x14ac:dyDescent="0.25">
      <c r="A85" s="166" t="s">
        <v>147</v>
      </c>
      <c r="B85" s="167">
        <v>500</v>
      </c>
      <c r="C85" s="156"/>
      <c r="D85" s="107" t="s">
        <v>148</v>
      </c>
      <c r="E85" s="168">
        <v>500</v>
      </c>
      <c r="F85" s="157"/>
      <c r="G85" s="157"/>
      <c r="H85" s="157"/>
      <c r="I85" s="157"/>
    </row>
    <row r="86" spans="1:9" s="216" customFormat="1" ht="15.75" x14ac:dyDescent="0.25">
      <c r="A86" s="166" t="s">
        <v>149</v>
      </c>
      <c r="B86" s="167">
        <v>600</v>
      </c>
      <c r="C86" s="156"/>
      <c r="D86" s="107" t="s">
        <v>150</v>
      </c>
      <c r="E86" s="168">
        <v>600</v>
      </c>
      <c r="F86" s="157"/>
      <c r="G86" s="157"/>
      <c r="H86" s="157"/>
      <c r="I86" s="157"/>
    </row>
    <row r="87" spans="1:9" s="216" customFormat="1" ht="15.75" x14ac:dyDescent="0.25">
      <c r="A87" s="166" t="s">
        <v>151</v>
      </c>
      <c r="B87" s="167">
        <v>700</v>
      </c>
      <c r="C87" s="156"/>
      <c r="D87" s="107" t="s">
        <v>152</v>
      </c>
      <c r="E87" s="168">
        <v>700</v>
      </c>
      <c r="F87" s="157"/>
      <c r="G87" s="157"/>
      <c r="H87" s="157"/>
      <c r="I87" s="157"/>
    </row>
    <row r="88" spans="1:9" s="216" customFormat="1" ht="15.75" x14ac:dyDescent="0.25">
      <c r="A88" s="166" t="s">
        <v>153</v>
      </c>
      <c r="B88" s="167">
        <v>800</v>
      </c>
      <c r="C88" s="156"/>
      <c r="D88" s="107" t="s">
        <v>154</v>
      </c>
      <c r="E88" s="168">
        <v>750</v>
      </c>
      <c r="F88" s="157"/>
      <c r="G88" s="157"/>
      <c r="H88" s="157"/>
      <c r="I88" s="157"/>
    </row>
    <row r="89" spans="1:9" s="216" customFormat="1" ht="15.75" x14ac:dyDescent="0.25">
      <c r="A89" s="169" t="s">
        <v>155</v>
      </c>
      <c r="B89" s="170">
        <v>900</v>
      </c>
      <c r="C89" s="156"/>
      <c r="D89" s="107" t="s">
        <v>156</v>
      </c>
      <c r="E89" s="168">
        <v>800</v>
      </c>
      <c r="F89" s="157"/>
      <c r="G89" s="157"/>
      <c r="H89" s="157"/>
      <c r="I89" s="157"/>
    </row>
    <row r="90" spans="1:9" s="216" customFormat="1" ht="15.75" x14ac:dyDescent="0.25">
      <c r="A90" s="150" t="s">
        <v>224</v>
      </c>
      <c r="B90" s="171"/>
      <c r="C90" s="156"/>
      <c r="D90" s="115"/>
      <c r="E90" s="172"/>
      <c r="F90" s="157"/>
      <c r="G90" s="157"/>
      <c r="H90" s="157"/>
      <c r="I90" s="157"/>
    </row>
    <row r="91" spans="1:9" s="216" customFormat="1" ht="15.75" x14ac:dyDescent="0.25">
      <c r="A91" s="173" t="s">
        <v>158</v>
      </c>
      <c r="B91" s="174"/>
      <c r="C91" s="175"/>
      <c r="D91" s="175"/>
      <c r="E91" s="175"/>
      <c r="F91" s="175"/>
      <c r="G91" s="175"/>
      <c r="H91" s="175"/>
      <c r="I91" s="175"/>
    </row>
    <row r="92" spans="1:9" s="63" customFormat="1" ht="15.75" x14ac:dyDescent="0.25">
      <c r="A92" s="10" t="s">
        <v>159</v>
      </c>
      <c r="B92" s="11"/>
      <c r="C92" s="62"/>
      <c r="D92" s="62"/>
      <c r="E92" s="62"/>
      <c r="F92" s="62"/>
      <c r="G92" s="62"/>
      <c r="H92" s="62"/>
      <c r="I92" s="62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7" right="0.7" top="0.35" bottom="0.36" header="0.3" footer="0.3"/>
  <pageSetup scale="5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3"/>
  <sheetViews>
    <sheetView topLeftCell="A46" workbookViewId="0">
      <selection activeCell="D74" sqref="D74"/>
    </sheetView>
  </sheetViews>
  <sheetFormatPr defaultColWidth="13.140625" defaultRowHeight="15" x14ac:dyDescent="0.25"/>
  <cols>
    <col min="1" max="1" width="27.42578125" customWidth="1"/>
    <col min="2" max="2" width="22.7109375" style="1" customWidth="1"/>
    <col min="3" max="3" width="18.5703125" style="2" customWidth="1"/>
    <col min="4" max="4" width="21.42578125" style="2" customWidth="1"/>
    <col min="5" max="5" width="18.28515625" style="2" customWidth="1"/>
    <col min="6" max="6" width="15.7109375" style="2" bestFit="1" customWidth="1"/>
    <col min="7" max="7" width="17" style="2" customWidth="1"/>
    <col min="8" max="8" width="15.85546875" style="2" bestFit="1" customWidth="1"/>
    <col min="9" max="9" width="24.28515625" style="2" customWidth="1"/>
  </cols>
  <sheetData>
    <row r="1" spans="1:16" ht="48.75" customHeight="1" x14ac:dyDescent="0.6">
      <c r="A1" s="536"/>
      <c r="B1" s="578" t="s">
        <v>0</v>
      </c>
      <c r="C1" s="578"/>
      <c r="D1" s="578"/>
      <c r="E1" s="578"/>
      <c r="F1" s="578"/>
      <c r="G1" s="578"/>
      <c r="H1" s="578"/>
      <c r="I1" s="536"/>
    </row>
    <row r="2" spans="1:16" ht="15.75" x14ac:dyDescent="0.25">
      <c r="A2" s="536"/>
      <c r="B2" s="581" t="s">
        <v>230</v>
      </c>
      <c r="C2" s="581"/>
      <c r="D2" s="581"/>
      <c r="E2" s="581"/>
      <c r="F2" s="581"/>
      <c r="G2" s="581"/>
      <c r="H2" s="581"/>
      <c r="I2" s="536"/>
    </row>
    <row r="3" spans="1:16" x14ac:dyDescent="0.25">
      <c r="A3" s="536"/>
      <c r="B3" s="615" t="s">
        <v>228</v>
      </c>
      <c r="C3" s="615"/>
      <c r="D3" s="615"/>
      <c r="E3" s="615"/>
      <c r="F3" s="615"/>
      <c r="G3" s="615"/>
      <c r="H3" s="615"/>
      <c r="I3" s="536"/>
    </row>
    <row r="4" spans="1:16" ht="15.75" x14ac:dyDescent="0.25">
      <c r="A4" s="536"/>
      <c r="B4" s="581" t="s">
        <v>232</v>
      </c>
      <c r="C4" s="581"/>
      <c r="D4" s="581"/>
      <c r="E4" s="581"/>
      <c r="F4" s="581"/>
      <c r="G4" s="581"/>
      <c r="H4" s="581"/>
      <c r="I4" s="536"/>
    </row>
    <row r="5" spans="1:16" ht="15.75" thickBot="1" x14ac:dyDescent="0.3"/>
    <row r="6" spans="1:16" x14ac:dyDescent="0.25">
      <c r="A6" s="561" t="s">
        <v>160</v>
      </c>
      <c r="B6" s="582"/>
      <c r="C6" s="582"/>
      <c r="D6" s="582"/>
      <c r="E6" s="582"/>
      <c r="F6" s="582"/>
      <c r="G6" s="582"/>
      <c r="H6" s="583"/>
      <c r="I6" s="14" t="s">
        <v>260</v>
      </c>
    </row>
    <row r="7" spans="1:16" ht="15.75" thickBot="1" x14ac:dyDescent="0.3">
      <c r="A7" s="563"/>
      <c r="B7" s="564"/>
      <c r="C7" s="564"/>
      <c r="D7" s="564"/>
      <c r="E7" s="564"/>
      <c r="F7" s="564"/>
      <c r="G7" s="564"/>
      <c r="H7" s="584"/>
      <c r="I7" s="4">
        <v>42887</v>
      </c>
    </row>
    <row r="8" spans="1:16" ht="21" thickBot="1" x14ac:dyDescent="0.35">
      <c r="A8" s="565" t="s">
        <v>6</v>
      </c>
      <c r="B8" s="566"/>
      <c r="C8" s="566"/>
      <c r="D8" s="566"/>
      <c r="E8" s="566"/>
      <c r="F8" s="566"/>
      <c r="G8" s="566"/>
      <c r="H8" s="566"/>
      <c r="I8" s="614"/>
    </row>
    <row r="9" spans="1:16" s="7" customFormat="1" x14ac:dyDescent="0.25">
      <c r="A9" s="552" t="s">
        <v>7</v>
      </c>
      <c r="B9" s="55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01" t="s">
        <v>269</v>
      </c>
      <c r="I9" s="5" t="s">
        <v>13</v>
      </c>
    </row>
    <row r="10" spans="1:16" s="216" customFormat="1" ht="15.75" x14ac:dyDescent="0.25">
      <c r="A10" s="80" t="s">
        <v>14</v>
      </c>
      <c r="B10" s="81" t="s">
        <v>15</v>
      </c>
      <c r="C10" s="82" t="s">
        <v>16</v>
      </c>
      <c r="D10" s="69">
        <v>83014</v>
      </c>
      <c r="E10" s="69">
        <v>1100</v>
      </c>
      <c r="F10" s="69">
        <f t="shared" ref="F10:F16" si="0">(D10-E10)*0.125</f>
        <v>10239.25</v>
      </c>
      <c r="G10" s="69">
        <v>914.77</v>
      </c>
      <c r="H10" s="69">
        <f>(D10-E10+F10+G10)*0.01</f>
        <v>930.68020000000001</v>
      </c>
      <c r="I10" s="69">
        <f t="shared" ref="I10:I29" si="1">D10-E10+F10+H10+G10</f>
        <v>93998.700200000007</v>
      </c>
    </row>
    <row r="11" spans="1:16" s="216" customFormat="1" ht="15.75" x14ac:dyDescent="0.25">
      <c r="A11" s="80" t="s">
        <v>14</v>
      </c>
      <c r="B11" s="81" t="s">
        <v>23</v>
      </c>
      <c r="C11" s="82" t="s">
        <v>24</v>
      </c>
      <c r="D11" s="69"/>
      <c r="E11" s="69"/>
      <c r="F11" s="69"/>
      <c r="G11" s="69"/>
      <c r="H11" s="69"/>
      <c r="I11" s="69"/>
    </row>
    <row r="12" spans="1:16" s="216" customFormat="1" ht="15.75" x14ac:dyDescent="0.25">
      <c r="A12" s="80" t="s">
        <v>14</v>
      </c>
      <c r="B12" s="81" t="s">
        <v>19</v>
      </c>
      <c r="C12" s="82" t="s">
        <v>20</v>
      </c>
      <c r="D12" s="69"/>
      <c r="E12" s="69"/>
      <c r="F12" s="69"/>
      <c r="G12" s="69"/>
      <c r="H12" s="69"/>
      <c r="I12" s="69"/>
      <c r="M12" s="269"/>
      <c r="N12" s="270"/>
      <c r="O12" s="270"/>
      <c r="P12" s="270"/>
    </row>
    <row r="13" spans="1:16" s="216" customFormat="1" ht="15.75" x14ac:dyDescent="0.25">
      <c r="A13" s="80" t="s">
        <v>14</v>
      </c>
      <c r="B13" s="81" t="s">
        <v>21</v>
      </c>
      <c r="C13" s="82" t="s">
        <v>22</v>
      </c>
      <c r="D13" s="69"/>
      <c r="E13" s="69"/>
      <c r="F13" s="69"/>
      <c r="G13" s="69"/>
      <c r="H13" s="69"/>
      <c r="I13" s="69"/>
      <c r="M13" s="269"/>
      <c r="N13" s="270"/>
      <c r="O13" s="270"/>
      <c r="P13" s="270"/>
    </row>
    <row r="14" spans="1:16" s="216" customFormat="1" ht="15.75" x14ac:dyDescent="0.25">
      <c r="A14" s="80" t="s">
        <v>14</v>
      </c>
      <c r="B14" s="81" t="s">
        <v>17</v>
      </c>
      <c r="C14" s="82" t="s">
        <v>18</v>
      </c>
      <c r="D14" s="69">
        <v>84056</v>
      </c>
      <c r="E14" s="69">
        <v>1100</v>
      </c>
      <c r="F14" s="69">
        <f t="shared" si="0"/>
        <v>10369.5</v>
      </c>
      <c r="G14" s="69">
        <v>914.77</v>
      </c>
      <c r="H14" s="69">
        <f>(D14-E14+F14+G14)*0.01</f>
        <v>942.4027000000001</v>
      </c>
      <c r="I14" s="69">
        <f t="shared" si="1"/>
        <v>95182.67270000001</v>
      </c>
      <c r="M14" s="269"/>
      <c r="N14" s="270"/>
      <c r="O14" s="270"/>
      <c r="P14" s="270"/>
    </row>
    <row r="15" spans="1:16" s="216" customFormat="1" ht="15.75" x14ac:dyDescent="0.25">
      <c r="A15" s="80" t="s">
        <v>14</v>
      </c>
      <c r="B15" s="81" t="s">
        <v>251</v>
      </c>
      <c r="C15" s="82" t="s">
        <v>252</v>
      </c>
      <c r="D15" s="69"/>
      <c r="E15" s="69"/>
      <c r="F15" s="69"/>
      <c r="G15" s="69"/>
      <c r="H15" s="69"/>
      <c r="I15" s="69"/>
      <c r="M15" s="269"/>
      <c r="N15" s="270"/>
      <c r="O15" s="270"/>
      <c r="P15" s="270"/>
    </row>
    <row r="16" spans="1:16" s="271" customFormat="1" ht="15.75" x14ac:dyDescent="0.25">
      <c r="A16" s="80" t="s">
        <v>25</v>
      </c>
      <c r="B16" s="81" t="s">
        <v>26</v>
      </c>
      <c r="C16" s="82" t="s">
        <v>22</v>
      </c>
      <c r="D16" s="69">
        <v>84944</v>
      </c>
      <c r="E16" s="69">
        <v>1100</v>
      </c>
      <c r="F16" s="69">
        <f t="shared" si="0"/>
        <v>10480.5</v>
      </c>
      <c r="G16" s="69">
        <v>914.77</v>
      </c>
      <c r="H16" s="69">
        <f>(D16-E16+F16+G16)*0.01</f>
        <v>952.3927000000001</v>
      </c>
      <c r="I16" s="69">
        <f t="shared" si="1"/>
        <v>96191.662700000001</v>
      </c>
      <c r="M16" s="272"/>
      <c r="N16" s="273"/>
      <c r="O16" s="273"/>
      <c r="P16" s="273"/>
    </row>
    <row r="17" spans="1:16" s="216" customFormat="1" ht="15.75" x14ac:dyDescent="0.25">
      <c r="A17" s="80" t="s">
        <v>31</v>
      </c>
      <c r="B17" s="81" t="s">
        <v>32</v>
      </c>
      <c r="C17" s="82" t="s">
        <v>33</v>
      </c>
      <c r="D17" s="69"/>
      <c r="E17" s="69"/>
      <c r="F17" s="69"/>
      <c r="G17" s="69"/>
      <c r="H17" s="69"/>
      <c r="I17" s="69"/>
      <c r="M17" s="270"/>
      <c r="N17" s="270"/>
      <c r="O17" s="270"/>
      <c r="P17" s="270"/>
    </row>
    <row r="18" spans="1:16" s="216" customFormat="1" ht="15.75" x14ac:dyDescent="0.25">
      <c r="A18" s="80" t="s">
        <v>34</v>
      </c>
      <c r="B18" s="81" t="s">
        <v>35</v>
      </c>
      <c r="C18" s="82" t="s">
        <v>36</v>
      </c>
      <c r="D18" s="69"/>
      <c r="E18" s="69"/>
      <c r="F18" s="69"/>
      <c r="G18" s="69"/>
      <c r="H18" s="69"/>
      <c r="I18" s="69"/>
      <c r="M18" s="270"/>
      <c r="N18" s="270"/>
      <c r="O18" s="270"/>
      <c r="P18" s="270"/>
    </row>
    <row r="19" spans="1:16" s="216" customFormat="1" ht="15.75" x14ac:dyDescent="0.25">
      <c r="A19" s="80" t="s">
        <v>34</v>
      </c>
      <c r="B19" s="81" t="s">
        <v>37</v>
      </c>
      <c r="C19" s="82" t="s">
        <v>38</v>
      </c>
      <c r="D19" s="69"/>
      <c r="E19" s="69"/>
      <c r="F19" s="69"/>
      <c r="G19" s="69"/>
      <c r="H19" s="69"/>
      <c r="I19" s="69"/>
      <c r="M19" s="270"/>
      <c r="N19" s="270"/>
      <c r="O19" s="270"/>
      <c r="P19" s="270"/>
    </row>
    <row r="20" spans="1:16" s="216" customFormat="1" ht="15.75" x14ac:dyDescent="0.25">
      <c r="A20" s="80" t="s">
        <v>27</v>
      </c>
      <c r="B20" s="81" t="s">
        <v>28</v>
      </c>
      <c r="C20" s="82" t="s">
        <v>18</v>
      </c>
      <c r="D20" s="69">
        <v>88468</v>
      </c>
      <c r="E20" s="69">
        <v>1100</v>
      </c>
      <c r="F20" s="69">
        <f t="shared" ref="F20:F27" si="2">(D20-E20)*0.125</f>
        <v>10921</v>
      </c>
      <c r="G20" s="69">
        <v>914.77</v>
      </c>
      <c r="H20" s="69">
        <f>(D20-E20+F20+G20)*0.01</f>
        <v>992.03770000000009</v>
      </c>
      <c r="I20" s="69">
        <f t="shared" si="1"/>
        <v>100195.8077</v>
      </c>
      <c r="M20" s="270"/>
      <c r="N20" s="270"/>
      <c r="O20" s="270"/>
      <c r="P20" s="270"/>
    </row>
    <row r="21" spans="1:16" s="216" customFormat="1" ht="15.75" x14ac:dyDescent="0.25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  <c r="M21" s="270"/>
      <c r="N21" s="270"/>
      <c r="O21" s="270"/>
      <c r="P21" s="270"/>
    </row>
    <row r="22" spans="1:16" s="216" customFormat="1" ht="15.75" x14ac:dyDescent="0.25">
      <c r="A22" s="92" t="s">
        <v>58</v>
      </c>
      <c r="B22" s="81" t="s">
        <v>59</v>
      </c>
      <c r="C22" s="82" t="s">
        <v>18</v>
      </c>
      <c r="D22" s="69">
        <v>95363</v>
      </c>
      <c r="E22" s="69">
        <v>1100</v>
      </c>
      <c r="F22" s="69">
        <f t="shared" si="2"/>
        <v>11782.875</v>
      </c>
      <c r="G22" s="69">
        <v>914.77</v>
      </c>
      <c r="H22" s="69">
        <f t="shared" ref="H22:H29" si="3">(D22-E22+F22+G22)*0.01</f>
        <v>1069.60645</v>
      </c>
      <c r="I22" s="69">
        <f t="shared" si="1"/>
        <v>108030.25145000001</v>
      </c>
      <c r="M22" s="269"/>
      <c r="N22" s="270"/>
      <c r="O22" s="270"/>
      <c r="P22" s="270"/>
    </row>
    <row r="23" spans="1:16" s="216" customFormat="1" ht="15.75" x14ac:dyDescent="0.25">
      <c r="A23" s="92" t="s">
        <v>39</v>
      </c>
      <c r="B23" s="81" t="s">
        <v>40</v>
      </c>
      <c r="C23" s="82" t="s">
        <v>22</v>
      </c>
      <c r="D23" s="69">
        <v>89964</v>
      </c>
      <c r="E23" s="69">
        <v>1100</v>
      </c>
      <c r="F23" s="69">
        <f t="shared" si="2"/>
        <v>11108</v>
      </c>
      <c r="G23" s="69">
        <v>914.77</v>
      </c>
      <c r="H23" s="69">
        <f t="shared" si="3"/>
        <v>1008.8677</v>
      </c>
      <c r="I23" s="69">
        <f t="shared" si="1"/>
        <v>101895.63770000001</v>
      </c>
      <c r="M23" s="269"/>
      <c r="N23" s="270"/>
      <c r="O23" s="270"/>
      <c r="P23" s="270"/>
    </row>
    <row r="24" spans="1:16" s="216" customFormat="1" ht="15.75" x14ac:dyDescent="0.25">
      <c r="A24" s="92" t="s">
        <v>39</v>
      </c>
      <c r="B24" s="81" t="s">
        <v>41</v>
      </c>
      <c r="C24" s="82" t="s">
        <v>42</v>
      </c>
      <c r="D24" s="69">
        <v>94469</v>
      </c>
      <c r="E24" s="69">
        <v>1100</v>
      </c>
      <c r="F24" s="69">
        <f t="shared" si="2"/>
        <v>11671.125</v>
      </c>
      <c r="G24" s="69">
        <v>914.77</v>
      </c>
      <c r="H24" s="69">
        <f t="shared" si="3"/>
        <v>1059.5489500000001</v>
      </c>
      <c r="I24" s="69">
        <f t="shared" si="1"/>
        <v>107014.44395</v>
      </c>
      <c r="M24" s="269"/>
      <c r="N24" s="270"/>
      <c r="O24" s="270"/>
      <c r="P24" s="270"/>
    </row>
    <row r="25" spans="1:16" s="216" customFormat="1" ht="15.75" x14ac:dyDescent="0.25">
      <c r="A25" s="92" t="s">
        <v>58</v>
      </c>
      <c r="B25" s="81" t="s">
        <v>60</v>
      </c>
      <c r="C25" s="82" t="s">
        <v>61</v>
      </c>
      <c r="D25" s="69">
        <v>94908</v>
      </c>
      <c r="E25" s="69">
        <v>1100</v>
      </c>
      <c r="F25" s="69">
        <f t="shared" ref="F25" si="4">(D25-E25)*0.125</f>
        <v>11726</v>
      </c>
      <c r="G25" s="69">
        <v>914.77</v>
      </c>
      <c r="H25" s="69">
        <f t="shared" si="3"/>
        <v>1064.4877000000001</v>
      </c>
      <c r="I25" s="69">
        <f t="shared" ref="I25" si="5">D25-E25+F25+H25+G25</f>
        <v>107513.2577</v>
      </c>
      <c r="M25" s="269"/>
      <c r="N25" s="270"/>
      <c r="O25" s="270"/>
      <c r="P25" s="270"/>
    </row>
    <row r="26" spans="1:16" s="216" customFormat="1" ht="15.75" x14ac:dyDescent="0.25">
      <c r="A26" s="92" t="s">
        <v>39</v>
      </c>
      <c r="B26" s="81" t="s">
        <v>43</v>
      </c>
      <c r="C26" s="82" t="s">
        <v>44</v>
      </c>
      <c r="D26" s="69">
        <v>89577</v>
      </c>
      <c r="E26" s="69">
        <v>1100</v>
      </c>
      <c r="F26" s="69">
        <f t="shared" si="2"/>
        <v>11059.625</v>
      </c>
      <c r="G26" s="69">
        <v>914.77</v>
      </c>
      <c r="H26" s="69">
        <f t="shared" si="3"/>
        <v>1004.51395</v>
      </c>
      <c r="I26" s="69">
        <f t="shared" si="1"/>
        <v>101455.90895</v>
      </c>
      <c r="M26" s="269"/>
      <c r="N26" s="270"/>
      <c r="O26" s="270"/>
      <c r="P26" s="270"/>
    </row>
    <row r="27" spans="1:16" s="216" customFormat="1" ht="15.75" x14ac:dyDescent="0.25">
      <c r="A27" s="92" t="s">
        <v>39</v>
      </c>
      <c r="B27" s="81" t="s">
        <v>45</v>
      </c>
      <c r="C27" s="82" t="s">
        <v>44</v>
      </c>
      <c r="D27" s="69">
        <v>90003</v>
      </c>
      <c r="E27" s="69">
        <v>1100</v>
      </c>
      <c r="F27" s="69">
        <f t="shared" si="2"/>
        <v>11112.875</v>
      </c>
      <c r="G27" s="69">
        <v>914.77</v>
      </c>
      <c r="H27" s="69">
        <f t="shared" si="3"/>
        <v>1009.30645</v>
      </c>
      <c r="I27" s="69">
        <f t="shared" si="1"/>
        <v>101939.95145000001</v>
      </c>
      <c r="M27" s="269"/>
      <c r="N27" s="270"/>
      <c r="O27" s="270"/>
      <c r="P27" s="270"/>
    </row>
    <row r="28" spans="1:16" s="216" customFormat="1" ht="15.75" x14ac:dyDescent="0.25">
      <c r="A28" s="92" t="s">
        <v>39</v>
      </c>
      <c r="B28" s="81" t="s">
        <v>46</v>
      </c>
      <c r="C28" s="82" t="s">
        <v>222</v>
      </c>
      <c r="D28" s="69">
        <v>91796</v>
      </c>
      <c r="E28" s="69">
        <v>1100</v>
      </c>
      <c r="F28" s="69">
        <f>(D28-E28)*0.125</f>
        <v>11337</v>
      </c>
      <c r="G28" s="69">
        <v>914.77</v>
      </c>
      <c r="H28" s="69">
        <f t="shared" si="3"/>
        <v>1029.4777000000001</v>
      </c>
      <c r="I28" s="69">
        <f t="shared" si="1"/>
        <v>103977.24770000001</v>
      </c>
      <c r="M28" s="269"/>
      <c r="N28" s="270"/>
      <c r="O28" s="270"/>
      <c r="P28" s="270"/>
    </row>
    <row r="29" spans="1:16" s="216" customFormat="1" ht="15.75" x14ac:dyDescent="0.25">
      <c r="A29" s="92" t="s">
        <v>39</v>
      </c>
      <c r="B29" s="81" t="s">
        <v>48</v>
      </c>
      <c r="C29" s="82" t="s">
        <v>222</v>
      </c>
      <c r="D29" s="69">
        <v>90490</v>
      </c>
      <c r="E29" s="69">
        <v>1100</v>
      </c>
      <c r="F29" s="69">
        <f>(D29-E29)*0.125</f>
        <v>11173.75</v>
      </c>
      <c r="G29" s="69">
        <v>914.77</v>
      </c>
      <c r="H29" s="69">
        <f t="shared" si="3"/>
        <v>1014.7852</v>
      </c>
      <c r="I29" s="69">
        <f t="shared" si="1"/>
        <v>102493.3052</v>
      </c>
      <c r="M29" s="269"/>
      <c r="N29" s="270"/>
      <c r="O29" s="270"/>
      <c r="P29" s="270"/>
    </row>
    <row r="30" spans="1:16" s="216" customFormat="1" ht="15.75" x14ac:dyDescent="0.25">
      <c r="A30" s="92" t="s">
        <v>39</v>
      </c>
      <c r="B30" s="81" t="s">
        <v>49</v>
      </c>
      <c r="C30" s="82" t="s">
        <v>50</v>
      </c>
      <c r="D30" s="69"/>
      <c r="E30" s="69"/>
      <c r="F30" s="69"/>
      <c r="G30" s="69"/>
      <c r="H30" s="69"/>
      <c r="I30" s="69"/>
      <c r="M30" s="269"/>
      <c r="N30" s="270"/>
      <c r="O30" s="270"/>
      <c r="P30" s="270"/>
    </row>
    <row r="31" spans="1:16" s="216" customFormat="1" ht="15.75" x14ac:dyDescent="0.25">
      <c r="A31" s="92" t="s">
        <v>39</v>
      </c>
      <c r="B31" s="81" t="s">
        <v>51</v>
      </c>
      <c r="C31" s="82" t="s">
        <v>52</v>
      </c>
      <c r="D31" s="69"/>
      <c r="E31" s="69"/>
      <c r="F31" s="69"/>
      <c r="G31" s="69"/>
      <c r="H31" s="69"/>
      <c r="I31" s="69"/>
      <c r="M31" s="269"/>
      <c r="N31" s="270"/>
      <c r="O31" s="270"/>
      <c r="P31" s="270"/>
    </row>
    <row r="32" spans="1:16" s="216" customFormat="1" ht="15.75" x14ac:dyDescent="0.25">
      <c r="A32" s="92" t="s">
        <v>39</v>
      </c>
      <c r="B32" s="81" t="s">
        <v>53</v>
      </c>
      <c r="C32" s="82" t="s">
        <v>42</v>
      </c>
      <c r="D32" s="69"/>
      <c r="E32" s="69"/>
      <c r="F32" s="69"/>
      <c r="G32" s="69"/>
      <c r="H32" s="69"/>
      <c r="I32" s="69"/>
      <c r="M32" s="269"/>
      <c r="N32" s="270"/>
      <c r="O32" s="270"/>
      <c r="P32" s="270"/>
    </row>
    <row r="33" spans="1:237" s="271" customFormat="1" ht="15.75" x14ac:dyDescent="0.25">
      <c r="A33" s="92" t="s">
        <v>39</v>
      </c>
      <c r="B33" s="81" t="s">
        <v>54</v>
      </c>
      <c r="C33" s="82" t="s">
        <v>55</v>
      </c>
      <c r="D33" s="69"/>
      <c r="E33" s="69"/>
      <c r="F33" s="69"/>
      <c r="G33" s="69"/>
      <c r="H33" s="69"/>
      <c r="I33" s="69"/>
      <c r="M33" s="272"/>
      <c r="N33" s="273"/>
      <c r="O33" s="273"/>
      <c r="P33" s="273"/>
    </row>
    <row r="34" spans="1:237" s="216" customFormat="1" ht="15.75" x14ac:dyDescent="0.25">
      <c r="A34" s="92" t="s">
        <v>39</v>
      </c>
      <c r="B34" s="81" t="s">
        <v>56</v>
      </c>
      <c r="C34" s="82" t="s">
        <v>57</v>
      </c>
      <c r="D34" s="69"/>
      <c r="E34" s="69"/>
      <c r="F34" s="69"/>
      <c r="G34" s="69"/>
      <c r="H34" s="69"/>
      <c r="I34" s="69"/>
      <c r="M34" s="269"/>
      <c r="N34" s="270"/>
      <c r="O34" s="270"/>
      <c r="P34" s="270"/>
    </row>
    <row r="35" spans="1:237" s="216" customFormat="1" ht="15.75" x14ac:dyDescent="0.25">
      <c r="A35" s="80" t="s">
        <v>62</v>
      </c>
      <c r="B35" s="81" t="s">
        <v>63</v>
      </c>
      <c r="C35" s="82"/>
      <c r="D35" s="69"/>
      <c r="E35" s="69"/>
      <c r="F35" s="69"/>
      <c r="G35" s="69"/>
      <c r="H35" s="69"/>
      <c r="I35" s="69"/>
      <c r="M35" s="270"/>
      <c r="N35" s="270"/>
      <c r="O35" s="270"/>
      <c r="P35" s="270"/>
    </row>
    <row r="36" spans="1:237" s="216" customFormat="1" ht="15.75" x14ac:dyDescent="0.25">
      <c r="A36" s="80" t="s">
        <v>62</v>
      </c>
      <c r="B36" s="81" t="s">
        <v>64</v>
      </c>
      <c r="C36" s="82"/>
      <c r="D36" s="69"/>
      <c r="E36" s="69"/>
      <c r="F36" s="69"/>
      <c r="G36" s="69"/>
      <c r="H36" s="69"/>
      <c r="I36" s="69"/>
      <c r="M36" s="270"/>
      <c r="N36" s="270"/>
      <c r="O36" s="270"/>
      <c r="P36" s="270"/>
    </row>
    <row r="37" spans="1:237" s="270" customFormat="1" ht="16.5" thickBot="1" x14ac:dyDescent="0.3">
      <c r="A37" s="150"/>
      <c r="B37" s="114"/>
      <c r="C37" s="151"/>
      <c r="D37" s="116"/>
      <c r="E37" s="116"/>
      <c r="F37" s="116"/>
      <c r="G37" s="69"/>
      <c r="H37" s="116"/>
      <c r="I37" s="116"/>
      <c r="IC37" s="216"/>
    </row>
    <row r="38" spans="1:237" s="216" customFormat="1" ht="15.75" x14ac:dyDescent="0.25">
      <c r="A38" s="588" t="s">
        <v>65</v>
      </c>
      <c r="B38" s="589"/>
      <c r="C38" s="589"/>
      <c r="D38" s="589"/>
      <c r="E38" s="589"/>
      <c r="F38" s="589"/>
      <c r="G38" s="589"/>
      <c r="H38" s="589"/>
      <c r="I38" s="590"/>
      <c r="M38" s="270"/>
      <c r="N38" s="270"/>
      <c r="O38" s="270"/>
      <c r="P38" s="270"/>
    </row>
    <row r="39" spans="1:237" s="274" customFormat="1" ht="15.75" x14ac:dyDescent="0.25">
      <c r="A39" s="591" t="s">
        <v>7</v>
      </c>
      <c r="B39" s="591"/>
      <c r="C39" s="521" t="s">
        <v>8</v>
      </c>
      <c r="D39" s="521" t="s">
        <v>9</v>
      </c>
      <c r="E39" s="521" t="s">
        <v>10</v>
      </c>
      <c r="F39" s="521" t="s">
        <v>11</v>
      </c>
      <c r="G39" s="521" t="s">
        <v>12</v>
      </c>
      <c r="H39" s="522" t="s">
        <v>269</v>
      </c>
      <c r="I39" s="521" t="s">
        <v>13</v>
      </c>
      <c r="M39" s="150"/>
      <c r="N39" s="150"/>
      <c r="O39" s="150"/>
      <c r="P39" s="150"/>
    </row>
    <row r="40" spans="1:237" s="162" customFormat="1" ht="15.75" x14ac:dyDescent="0.25">
      <c r="A40" s="286" t="s">
        <v>25</v>
      </c>
      <c r="B40" s="81" t="s">
        <v>66</v>
      </c>
      <c r="C40" s="103" t="s">
        <v>67</v>
      </c>
      <c r="D40" s="69"/>
      <c r="E40" s="69"/>
      <c r="F40" s="69"/>
      <c r="G40" s="69"/>
      <c r="H40" s="69"/>
      <c r="I40" s="69"/>
      <c r="M40" s="275"/>
      <c r="N40" s="275"/>
      <c r="O40" s="275"/>
      <c r="P40" s="275"/>
    </row>
    <row r="41" spans="1:237" s="162" customFormat="1" ht="15.75" x14ac:dyDescent="0.25">
      <c r="A41" s="80" t="s">
        <v>68</v>
      </c>
      <c r="B41" s="81" t="s">
        <v>69</v>
      </c>
      <c r="C41" s="103" t="s">
        <v>70</v>
      </c>
      <c r="D41" s="69"/>
      <c r="E41" s="69"/>
      <c r="F41" s="69"/>
      <c r="G41" s="69"/>
      <c r="H41" s="69"/>
      <c r="I41" s="69"/>
      <c r="M41" s="275"/>
      <c r="N41" s="275"/>
      <c r="O41" s="275"/>
      <c r="P41" s="275"/>
    </row>
    <row r="42" spans="1:237" s="162" customFormat="1" ht="15.75" x14ac:dyDescent="0.25">
      <c r="A42" s="80" t="s">
        <v>71</v>
      </c>
      <c r="B42" s="105" t="s">
        <v>72</v>
      </c>
      <c r="C42" s="103" t="s">
        <v>73</v>
      </c>
      <c r="D42" s="69"/>
      <c r="E42" s="69"/>
      <c r="F42" s="69"/>
      <c r="G42" s="69"/>
      <c r="H42" s="69"/>
      <c r="I42" s="69"/>
      <c r="M42" s="275"/>
      <c r="N42" s="275"/>
      <c r="O42" s="275"/>
      <c r="P42" s="275"/>
    </row>
    <row r="43" spans="1:237" s="216" customFormat="1" ht="15.75" x14ac:dyDescent="0.25">
      <c r="A43" s="80" t="s">
        <v>74</v>
      </c>
      <c r="B43" s="81" t="s">
        <v>75</v>
      </c>
      <c r="C43" s="103" t="s">
        <v>76</v>
      </c>
      <c r="D43" s="69">
        <v>87462</v>
      </c>
      <c r="E43" s="69">
        <v>1100</v>
      </c>
      <c r="F43" s="69">
        <f t="shared" ref="F43:F45" si="6">(D43-E43)*0.125</f>
        <v>10795.25</v>
      </c>
      <c r="G43" s="69">
        <v>914.77</v>
      </c>
      <c r="H43" s="69">
        <f>(D43-E43+F43+G43)*0.01</f>
        <v>980.72020000000009</v>
      </c>
      <c r="I43" s="69">
        <f>D43-E43+F43+H43+G43</f>
        <v>99052.7402</v>
      </c>
      <c r="M43" s="270"/>
      <c r="N43" s="270"/>
      <c r="O43" s="270"/>
      <c r="P43" s="270"/>
    </row>
    <row r="44" spans="1:237" s="271" customFormat="1" ht="15.75" x14ac:dyDescent="0.25">
      <c r="A44" s="80" t="s">
        <v>74</v>
      </c>
      <c r="B44" s="81" t="s">
        <v>77</v>
      </c>
      <c r="C44" s="103" t="s">
        <v>42</v>
      </c>
      <c r="D44" s="69">
        <v>88752</v>
      </c>
      <c r="E44" s="69">
        <v>1100</v>
      </c>
      <c r="F44" s="69">
        <f t="shared" si="6"/>
        <v>10956.5</v>
      </c>
      <c r="G44" s="69">
        <v>914.77</v>
      </c>
      <c r="H44" s="69">
        <f>(D44-E44+F44+G44)*0.01</f>
        <v>995.23270000000002</v>
      </c>
      <c r="I44" s="69">
        <f t="shared" ref="I44:I47" si="7">D44-E44+F44+H44+G44</f>
        <v>100518.5027</v>
      </c>
      <c r="M44" s="273"/>
      <c r="N44" s="273"/>
      <c r="O44" s="273"/>
      <c r="P44" s="273"/>
    </row>
    <row r="45" spans="1:237" s="216" customFormat="1" ht="15.75" x14ac:dyDescent="0.25">
      <c r="A45" s="80" t="s">
        <v>78</v>
      </c>
      <c r="B45" s="81" t="s">
        <v>79</v>
      </c>
      <c r="C45" s="103" t="s">
        <v>42</v>
      </c>
      <c r="D45" s="69">
        <v>90237</v>
      </c>
      <c r="E45" s="69">
        <v>1100</v>
      </c>
      <c r="F45" s="69">
        <f t="shared" si="6"/>
        <v>11142.125</v>
      </c>
      <c r="G45" s="69">
        <v>914.77</v>
      </c>
      <c r="H45" s="69">
        <f>(D45-E45+F45+G45)*0.01</f>
        <v>1011.9389500000001</v>
      </c>
      <c r="I45" s="69">
        <f>D45-E45+F45+H45+G45</f>
        <v>102205.83395</v>
      </c>
      <c r="M45" s="270"/>
      <c r="N45" s="270"/>
      <c r="O45" s="270"/>
      <c r="P45" s="270"/>
    </row>
    <row r="46" spans="1:237" s="216" customFormat="1" ht="15.75" x14ac:dyDescent="0.25">
      <c r="A46" s="80" t="s">
        <v>74</v>
      </c>
      <c r="B46" s="81" t="s">
        <v>80</v>
      </c>
      <c r="C46" s="103" t="s">
        <v>42</v>
      </c>
      <c r="D46" s="69"/>
      <c r="E46" s="69"/>
      <c r="F46" s="69"/>
      <c r="G46" s="69"/>
      <c r="H46" s="69"/>
      <c r="I46" s="69"/>
      <c r="M46" s="270"/>
      <c r="N46" s="270"/>
      <c r="O46" s="270"/>
      <c r="P46" s="270"/>
    </row>
    <row r="47" spans="1:237" s="216" customFormat="1" ht="15.75" x14ac:dyDescent="0.25">
      <c r="A47" s="80" t="s">
        <v>81</v>
      </c>
      <c r="B47" s="81" t="s">
        <v>82</v>
      </c>
      <c r="C47" s="103" t="s">
        <v>83</v>
      </c>
      <c r="D47" s="69">
        <v>89512</v>
      </c>
      <c r="E47" s="69">
        <v>1100</v>
      </c>
      <c r="F47" s="69">
        <f>(D47-E47)*0.125</f>
        <v>11051.5</v>
      </c>
      <c r="G47" s="69">
        <v>914.77</v>
      </c>
      <c r="H47" s="69">
        <f>(D47-E47+F47+G47)*0.01</f>
        <v>1003.7827000000001</v>
      </c>
      <c r="I47" s="69">
        <f t="shared" si="7"/>
        <v>101382.0527</v>
      </c>
      <c r="M47" s="270"/>
      <c r="N47" s="270"/>
      <c r="O47" s="270"/>
      <c r="P47" s="270"/>
    </row>
    <row r="48" spans="1:237" s="216" customFormat="1" ht="15.75" x14ac:dyDescent="0.25">
      <c r="A48" s="80" t="s">
        <v>90</v>
      </c>
      <c r="B48" s="81" t="s">
        <v>91</v>
      </c>
      <c r="C48" s="103" t="s">
        <v>92</v>
      </c>
      <c r="D48" s="69"/>
      <c r="E48" s="69"/>
      <c r="F48" s="69"/>
      <c r="G48" s="69"/>
      <c r="H48" s="69"/>
      <c r="I48" s="69"/>
      <c r="M48" s="270"/>
      <c r="N48" s="270"/>
      <c r="O48" s="270"/>
      <c r="P48" s="270"/>
    </row>
    <row r="49" spans="1:16" s="271" customFormat="1" ht="15.75" x14ac:dyDescent="0.25">
      <c r="A49" s="80" t="s">
        <v>93</v>
      </c>
      <c r="B49" s="81" t="s">
        <v>94</v>
      </c>
      <c r="C49" s="106" t="s">
        <v>95</v>
      </c>
      <c r="D49" s="69">
        <v>88979</v>
      </c>
      <c r="E49" s="69">
        <v>1100</v>
      </c>
      <c r="F49" s="69">
        <f>(D49-E49)*0.125</f>
        <v>10984.875</v>
      </c>
      <c r="G49" s="69">
        <v>914.77</v>
      </c>
      <c r="H49" s="69">
        <f>(D49-E49+F49+G49)*0.01</f>
        <v>997.78645000000006</v>
      </c>
      <c r="I49" s="69">
        <f>D49-E49+F49+H49+G49</f>
        <v>100776.43145</v>
      </c>
      <c r="M49" s="273"/>
      <c r="N49" s="273"/>
      <c r="O49" s="273"/>
      <c r="P49" s="273"/>
    </row>
    <row r="50" spans="1:16" s="271" customFormat="1" ht="15.75" x14ac:dyDescent="0.25">
      <c r="A50" s="80" t="s">
        <v>93</v>
      </c>
      <c r="B50" s="81" t="s">
        <v>96</v>
      </c>
      <c r="C50" s="106" t="s">
        <v>97</v>
      </c>
      <c r="D50" s="69">
        <v>88979</v>
      </c>
      <c r="E50" s="69">
        <v>1100</v>
      </c>
      <c r="F50" s="69">
        <f>(D50-E50)*0.125</f>
        <v>10984.875</v>
      </c>
      <c r="G50" s="69">
        <v>914.77</v>
      </c>
      <c r="H50" s="69">
        <f>(D50-E50+F50+G50)*0.01</f>
        <v>997.78645000000006</v>
      </c>
      <c r="I50" s="69">
        <f>D50-E50+F50+H50+G50</f>
        <v>100776.43145</v>
      </c>
      <c r="M50" s="273"/>
      <c r="N50" s="273"/>
      <c r="O50" s="273"/>
      <c r="P50" s="273"/>
    </row>
    <row r="51" spans="1:16" s="216" customFormat="1" ht="15.75" x14ac:dyDescent="0.25">
      <c r="A51" s="80" t="s">
        <v>98</v>
      </c>
      <c r="B51" s="81" t="s">
        <v>99</v>
      </c>
      <c r="C51" s="106" t="s">
        <v>100</v>
      </c>
      <c r="D51" s="69"/>
      <c r="E51" s="69"/>
      <c r="F51" s="69"/>
      <c r="G51" s="69"/>
      <c r="H51" s="69"/>
      <c r="I51" s="69"/>
      <c r="M51" s="270"/>
      <c r="N51" s="270"/>
      <c r="O51" s="270"/>
      <c r="P51" s="270"/>
    </row>
    <row r="52" spans="1:16" s="216" customFormat="1" ht="15.75" x14ac:dyDescent="0.25">
      <c r="A52" s="80" t="s">
        <v>98</v>
      </c>
      <c r="B52" s="81" t="s">
        <v>101</v>
      </c>
      <c r="C52" s="106" t="s">
        <v>100</v>
      </c>
      <c r="D52" s="69"/>
      <c r="E52" s="69"/>
      <c r="F52" s="69"/>
      <c r="G52" s="69"/>
      <c r="H52" s="69"/>
      <c r="I52" s="69"/>
      <c r="M52" s="270"/>
      <c r="N52" s="270"/>
      <c r="O52" s="270"/>
      <c r="P52" s="270"/>
    </row>
    <row r="53" spans="1:16" s="216" customFormat="1" ht="15.75" x14ac:dyDescent="0.25">
      <c r="A53" s="80" t="s">
        <v>104</v>
      </c>
      <c r="B53" s="81" t="s">
        <v>105</v>
      </c>
      <c r="C53" s="106" t="s">
        <v>106</v>
      </c>
      <c r="D53" s="69"/>
      <c r="E53" s="69"/>
      <c r="F53" s="69"/>
      <c r="G53" s="69"/>
      <c r="H53" s="69"/>
      <c r="I53" s="69"/>
      <c r="M53" s="270"/>
      <c r="N53" s="270"/>
      <c r="O53" s="270"/>
      <c r="P53" s="270"/>
    </row>
    <row r="54" spans="1:16" s="216" customFormat="1" ht="15.75" x14ac:dyDescent="0.25">
      <c r="A54" s="80" t="s">
        <v>107</v>
      </c>
      <c r="B54" s="81" t="s">
        <v>108</v>
      </c>
      <c r="C54" s="106" t="s">
        <v>109</v>
      </c>
      <c r="D54" s="154"/>
      <c r="E54" s="154"/>
      <c r="F54" s="69"/>
      <c r="G54" s="69"/>
      <c r="H54" s="154"/>
      <c r="I54" s="154"/>
      <c r="M54" s="270"/>
      <c r="N54" s="270"/>
      <c r="O54" s="270"/>
      <c r="P54" s="270"/>
    </row>
    <row r="55" spans="1:16" s="216" customFormat="1" ht="15.75" x14ac:dyDescent="0.25">
      <c r="A55" s="80" t="s">
        <v>107</v>
      </c>
      <c r="B55" s="81" t="s">
        <v>110</v>
      </c>
      <c r="C55" s="82" t="s">
        <v>97</v>
      </c>
      <c r="D55" s="69"/>
      <c r="E55" s="69"/>
      <c r="F55" s="69"/>
      <c r="G55" s="69"/>
      <c r="H55" s="69"/>
      <c r="I55" s="69"/>
      <c r="M55" s="270"/>
      <c r="N55" s="270"/>
      <c r="O55" s="270"/>
      <c r="P55" s="270"/>
    </row>
    <row r="56" spans="1:16" s="274" customFormat="1" x14ac:dyDescent="0.2">
      <c r="A56" s="80" t="s">
        <v>98</v>
      </c>
      <c r="B56" s="81" t="s">
        <v>102</v>
      </c>
      <c r="C56" s="106" t="s">
        <v>103</v>
      </c>
      <c r="D56" s="69"/>
      <c r="E56" s="69"/>
      <c r="F56" s="69"/>
      <c r="G56" s="69"/>
      <c r="H56" s="69"/>
      <c r="I56" s="69"/>
      <c r="M56" s="150"/>
      <c r="N56" s="150"/>
      <c r="O56" s="150"/>
      <c r="P56" s="150"/>
    </row>
    <row r="57" spans="1:16" s="216" customFormat="1" ht="15.75" x14ac:dyDescent="0.25">
      <c r="A57" s="80" t="s">
        <v>84</v>
      </c>
      <c r="B57" s="81" t="s">
        <v>85</v>
      </c>
      <c r="C57" s="103" t="s">
        <v>86</v>
      </c>
      <c r="D57" s="69"/>
      <c r="E57" s="69"/>
      <c r="F57" s="69"/>
      <c r="G57" s="69"/>
      <c r="H57" s="69"/>
      <c r="I57" s="69"/>
      <c r="M57" s="270"/>
      <c r="N57" s="270"/>
      <c r="O57" s="270"/>
      <c r="P57" s="270"/>
    </row>
    <row r="58" spans="1:16" s="271" customFormat="1" ht="15.75" x14ac:dyDescent="0.25">
      <c r="A58" s="80" t="s">
        <v>87</v>
      </c>
      <c r="B58" s="81" t="s">
        <v>88</v>
      </c>
      <c r="C58" s="103" t="s">
        <v>89</v>
      </c>
      <c r="D58" s="72"/>
      <c r="E58" s="69"/>
      <c r="F58" s="69"/>
      <c r="G58" s="69"/>
      <c r="H58" s="69"/>
      <c r="I58" s="69"/>
    </row>
    <row r="59" spans="1:16" s="216" customFormat="1" ht="15.75" x14ac:dyDescent="0.25">
      <c r="A59" s="80" t="s">
        <v>62</v>
      </c>
      <c r="B59" s="81" t="s">
        <v>111</v>
      </c>
      <c r="C59" s="107"/>
      <c r="D59" s="69"/>
      <c r="E59" s="69"/>
      <c r="F59" s="69"/>
      <c r="G59" s="69"/>
      <c r="H59" s="69"/>
      <c r="I59" s="69"/>
      <c r="M59" s="270"/>
      <c r="N59" s="270"/>
      <c r="O59" s="270"/>
      <c r="P59" s="270"/>
    </row>
    <row r="60" spans="1:16" s="216" customFormat="1" ht="15.75" x14ac:dyDescent="0.25">
      <c r="A60" s="80" t="s">
        <v>62</v>
      </c>
      <c r="B60" s="81" t="s">
        <v>112</v>
      </c>
      <c r="C60" s="107"/>
      <c r="D60" s="69"/>
      <c r="E60" s="69"/>
      <c r="F60" s="69"/>
      <c r="G60" s="69"/>
      <c r="H60" s="69"/>
      <c r="I60" s="69"/>
      <c r="M60" s="270"/>
      <c r="N60" s="270"/>
      <c r="O60" s="270"/>
      <c r="P60" s="270"/>
    </row>
    <row r="61" spans="1:16" s="216" customFormat="1" ht="15.75" x14ac:dyDescent="0.25">
      <c r="A61" s="80" t="s">
        <v>62</v>
      </c>
      <c r="B61" s="81" t="s">
        <v>114</v>
      </c>
      <c r="C61" s="107"/>
      <c r="D61" s="69"/>
      <c r="E61" s="69"/>
      <c r="F61" s="69"/>
      <c r="G61" s="69"/>
      <c r="H61" s="69"/>
      <c r="I61" s="69"/>
      <c r="M61" s="269"/>
      <c r="N61" s="269"/>
      <c r="O61" s="269"/>
      <c r="P61" s="269"/>
    </row>
    <row r="62" spans="1:16" s="216" customFormat="1" ht="15.75" x14ac:dyDescent="0.25">
      <c r="A62" s="80" t="s">
        <v>62</v>
      </c>
      <c r="B62" s="81" t="s">
        <v>113</v>
      </c>
      <c r="C62" s="107"/>
      <c r="D62" s="69"/>
      <c r="E62" s="69"/>
      <c r="F62" s="69"/>
      <c r="G62" s="69"/>
      <c r="H62" s="69"/>
      <c r="I62" s="69"/>
      <c r="M62" s="269"/>
      <c r="N62" s="269"/>
      <c r="O62" s="269"/>
      <c r="P62" s="269"/>
    </row>
    <row r="63" spans="1:16" s="216" customFormat="1" ht="15.75" x14ac:dyDescent="0.25">
      <c r="A63" s="80" t="s">
        <v>62</v>
      </c>
      <c r="B63" s="81" t="s">
        <v>115</v>
      </c>
      <c r="C63" s="107"/>
      <c r="D63" s="69"/>
      <c r="E63" s="69"/>
      <c r="F63" s="69"/>
      <c r="G63" s="69"/>
      <c r="H63" s="69"/>
      <c r="I63" s="69"/>
      <c r="M63" s="269"/>
      <c r="N63" s="269"/>
      <c r="O63" s="269"/>
      <c r="P63" s="269"/>
    </row>
    <row r="64" spans="1:16" s="216" customFormat="1" ht="16.5" thickBot="1" x14ac:dyDescent="0.3">
      <c r="A64" s="108" t="s">
        <v>62</v>
      </c>
      <c r="B64" s="109" t="s">
        <v>116</v>
      </c>
      <c r="C64" s="107"/>
      <c r="D64" s="69"/>
      <c r="E64" s="69"/>
      <c r="F64" s="69"/>
      <c r="G64" s="69"/>
      <c r="H64" s="69"/>
      <c r="I64" s="69"/>
      <c r="M64" s="269"/>
      <c r="N64" s="269"/>
      <c r="O64" s="269"/>
      <c r="P64" s="269"/>
    </row>
    <row r="65" spans="1:16" s="216" customFormat="1" ht="16.5" thickBot="1" x14ac:dyDescent="0.3">
      <c r="A65" s="150"/>
      <c r="B65" s="155"/>
      <c r="C65" s="156"/>
      <c r="D65" s="157"/>
      <c r="E65" s="157"/>
      <c r="F65" s="157"/>
      <c r="G65" s="157"/>
      <c r="H65" s="157"/>
      <c r="I65" s="157"/>
      <c r="M65" s="270"/>
      <c r="N65" s="270"/>
      <c r="O65" s="270"/>
      <c r="P65" s="270"/>
    </row>
    <row r="66" spans="1:16" s="216" customFormat="1" ht="16.5" thickBot="1" x14ac:dyDescent="0.3">
      <c r="A66" s="569" t="s">
        <v>117</v>
      </c>
      <c r="B66" s="570"/>
      <c r="C66" s="570"/>
      <c r="D66" s="570"/>
      <c r="E66" s="570"/>
      <c r="F66" s="570"/>
      <c r="G66" s="570"/>
      <c r="H66" s="570"/>
      <c r="I66" s="571"/>
      <c r="M66" s="270"/>
      <c r="N66" s="270"/>
      <c r="O66" s="270"/>
      <c r="P66" s="270"/>
    </row>
    <row r="67" spans="1:16" s="216" customFormat="1" ht="15.75" x14ac:dyDescent="0.25">
      <c r="A67" s="555" t="s">
        <v>7</v>
      </c>
      <c r="B67" s="555"/>
      <c r="C67" s="99" t="s">
        <v>8</v>
      </c>
      <c r="D67" s="99" t="s">
        <v>9</v>
      </c>
      <c r="E67" s="99" t="s">
        <v>10</v>
      </c>
      <c r="F67" s="99" t="s">
        <v>11</v>
      </c>
      <c r="G67" s="99" t="s">
        <v>12</v>
      </c>
      <c r="H67" s="501" t="s">
        <v>269</v>
      </c>
      <c r="I67" s="99" t="s">
        <v>13</v>
      </c>
      <c r="M67" s="270"/>
      <c r="N67" s="270"/>
      <c r="O67" s="270"/>
      <c r="P67" s="270"/>
    </row>
    <row r="68" spans="1:16" s="216" customFormat="1" ht="15.75" x14ac:dyDescent="0.25">
      <c r="A68" s="119" t="s">
        <v>123</v>
      </c>
      <c r="B68" s="120" t="s">
        <v>124</v>
      </c>
      <c r="C68" s="82" t="s">
        <v>67</v>
      </c>
      <c r="D68" s="72">
        <v>95853</v>
      </c>
      <c r="E68" s="69">
        <v>1100</v>
      </c>
      <c r="F68" s="69">
        <f>(D68-E68)*0.125</f>
        <v>11844.125</v>
      </c>
      <c r="G68" s="69">
        <v>914.77</v>
      </c>
      <c r="H68" s="69">
        <f t="shared" ref="H68:H73" si="8">(D68-E68+F68+G68)*0.01</f>
        <v>1075.11895</v>
      </c>
      <c r="I68" s="69">
        <f>D68-E68+F68+H68+G68</f>
        <v>108587.01395000001</v>
      </c>
      <c r="M68" s="270"/>
      <c r="N68" s="270"/>
      <c r="O68" s="270"/>
      <c r="P68" s="270"/>
    </row>
    <row r="69" spans="1:16" s="216" customFormat="1" ht="15.75" x14ac:dyDescent="0.25">
      <c r="A69" s="119" t="s">
        <v>123</v>
      </c>
      <c r="B69" s="120" t="s">
        <v>125</v>
      </c>
      <c r="C69" s="82" t="s">
        <v>126</v>
      </c>
      <c r="D69" s="72">
        <v>96083</v>
      </c>
      <c r="E69" s="69">
        <v>1100</v>
      </c>
      <c r="F69" s="69">
        <f t="shared" ref="F69:F73" si="9">(D69-E69)*0.125</f>
        <v>11872.875</v>
      </c>
      <c r="G69" s="69">
        <v>914.77</v>
      </c>
      <c r="H69" s="69">
        <f t="shared" si="8"/>
        <v>1077.7064500000001</v>
      </c>
      <c r="I69" s="69">
        <f t="shared" ref="I69:I73" si="10">D69-E69+F69+H69+G69</f>
        <v>108848.35145</v>
      </c>
      <c r="M69" s="270"/>
      <c r="N69" s="270"/>
      <c r="O69" s="270"/>
      <c r="P69" s="270"/>
    </row>
    <row r="70" spans="1:16" s="162" customFormat="1" ht="15.75" x14ac:dyDescent="0.25">
      <c r="A70" s="119" t="s">
        <v>123</v>
      </c>
      <c r="B70" s="120" t="s">
        <v>127</v>
      </c>
      <c r="C70" s="82" t="s">
        <v>126</v>
      </c>
      <c r="D70" s="72">
        <v>96578</v>
      </c>
      <c r="E70" s="69">
        <v>1100</v>
      </c>
      <c r="F70" s="69">
        <f t="shared" si="9"/>
        <v>11934.75</v>
      </c>
      <c r="G70" s="69">
        <v>914.77</v>
      </c>
      <c r="H70" s="69">
        <f t="shared" si="8"/>
        <v>1083.2752</v>
      </c>
      <c r="I70" s="69">
        <f t="shared" si="10"/>
        <v>109410.79520000001</v>
      </c>
      <c r="J70" s="271"/>
      <c r="M70" s="275"/>
      <c r="N70" s="275"/>
      <c r="O70" s="275"/>
      <c r="P70" s="275"/>
    </row>
    <row r="71" spans="1:16" s="162" customFormat="1" ht="15.75" x14ac:dyDescent="0.25">
      <c r="A71" s="119" t="s">
        <v>128</v>
      </c>
      <c r="B71" s="120" t="s">
        <v>129</v>
      </c>
      <c r="C71" s="82" t="s">
        <v>130</v>
      </c>
      <c r="D71" s="72">
        <v>97418</v>
      </c>
      <c r="E71" s="69">
        <v>1100</v>
      </c>
      <c r="F71" s="69">
        <f t="shared" si="9"/>
        <v>12039.75</v>
      </c>
      <c r="G71" s="69">
        <v>914.77</v>
      </c>
      <c r="H71" s="69">
        <f t="shared" si="8"/>
        <v>1092.7252000000001</v>
      </c>
      <c r="I71" s="69">
        <f t="shared" si="10"/>
        <v>110365.2452</v>
      </c>
      <c r="M71" s="275"/>
      <c r="N71" s="275"/>
      <c r="O71" s="275"/>
      <c r="P71" s="275"/>
    </row>
    <row r="72" spans="1:16" s="162" customFormat="1" ht="15.75" x14ac:dyDescent="0.25">
      <c r="A72" s="119" t="s">
        <v>131</v>
      </c>
      <c r="B72" s="120" t="s">
        <v>132</v>
      </c>
      <c r="C72" s="82" t="s">
        <v>133</v>
      </c>
      <c r="D72" s="72">
        <v>97616</v>
      </c>
      <c r="E72" s="69">
        <v>1100</v>
      </c>
      <c r="F72" s="69">
        <f t="shared" si="9"/>
        <v>12064.5</v>
      </c>
      <c r="G72" s="69">
        <v>914.77</v>
      </c>
      <c r="H72" s="69">
        <f t="shared" si="8"/>
        <v>1094.9527</v>
      </c>
      <c r="I72" s="69">
        <f>D72-E72+F72+H72+G72</f>
        <v>110590.2227</v>
      </c>
      <c r="M72" s="275"/>
      <c r="N72" s="275"/>
      <c r="O72" s="275"/>
      <c r="P72" s="275"/>
    </row>
    <row r="73" spans="1:16" s="156" customFormat="1" x14ac:dyDescent="0.2">
      <c r="A73" s="119" t="s">
        <v>131</v>
      </c>
      <c r="B73" s="120" t="s">
        <v>134</v>
      </c>
      <c r="C73" s="82" t="s">
        <v>133</v>
      </c>
      <c r="D73" s="72">
        <v>99388</v>
      </c>
      <c r="E73" s="69">
        <v>1100</v>
      </c>
      <c r="F73" s="69">
        <f t="shared" si="9"/>
        <v>12286</v>
      </c>
      <c r="G73" s="69">
        <v>914.77</v>
      </c>
      <c r="H73" s="69">
        <f t="shared" si="8"/>
        <v>1114.8877</v>
      </c>
      <c r="I73" s="69">
        <f t="shared" si="10"/>
        <v>112603.65770000001</v>
      </c>
      <c r="M73" s="115"/>
      <c r="N73" s="115"/>
      <c r="O73" s="115"/>
      <c r="P73" s="115"/>
    </row>
    <row r="74" spans="1:16" s="271" customFormat="1" ht="15.75" x14ac:dyDescent="0.25">
      <c r="A74" s="119" t="s">
        <v>118</v>
      </c>
      <c r="B74" s="120" t="s">
        <v>119</v>
      </c>
      <c r="C74" s="82" t="s">
        <v>120</v>
      </c>
      <c r="D74" s="72"/>
      <c r="E74" s="69"/>
      <c r="F74" s="69"/>
      <c r="G74" s="69"/>
      <c r="H74" s="69"/>
      <c r="I74" s="69"/>
      <c r="J74" s="162"/>
      <c r="M74" s="273"/>
      <c r="N74" s="273"/>
      <c r="O74" s="273"/>
      <c r="P74" s="273"/>
    </row>
    <row r="75" spans="1:16" s="271" customFormat="1" ht="15.75" x14ac:dyDescent="0.25">
      <c r="A75" s="121" t="s">
        <v>118</v>
      </c>
      <c r="B75" s="122" t="s">
        <v>121</v>
      </c>
      <c r="C75" s="82" t="s">
        <v>122</v>
      </c>
      <c r="D75" s="72"/>
      <c r="E75" s="69"/>
      <c r="F75" s="69"/>
      <c r="G75" s="69"/>
      <c r="H75" s="69"/>
      <c r="I75" s="69"/>
      <c r="J75" s="162"/>
      <c r="M75" s="273"/>
      <c r="N75" s="273"/>
      <c r="O75" s="273"/>
      <c r="P75" s="273"/>
    </row>
    <row r="76" spans="1:16" s="216" customFormat="1" ht="15.75" x14ac:dyDescent="0.25">
      <c r="A76" s="80" t="s">
        <v>62</v>
      </c>
      <c r="B76" s="81" t="s">
        <v>135</v>
      </c>
      <c r="C76" s="107"/>
      <c r="D76" s="69"/>
      <c r="E76" s="69"/>
      <c r="F76" s="69"/>
      <c r="G76" s="69"/>
      <c r="H76" s="69"/>
      <c r="I76" s="69"/>
      <c r="J76" s="271"/>
      <c r="M76" s="270"/>
      <c r="N76" s="270"/>
      <c r="O76" s="270"/>
      <c r="P76" s="270"/>
    </row>
    <row r="77" spans="1:16" s="216" customFormat="1" ht="15.75" x14ac:dyDescent="0.25">
      <c r="A77" s="80" t="s">
        <v>62</v>
      </c>
      <c r="B77" s="81" t="s">
        <v>136</v>
      </c>
      <c r="C77" s="107"/>
      <c r="D77" s="69"/>
      <c r="E77" s="69"/>
      <c r="F77" s="69"/>
      <c r="G77" s="69"/>
      <c r="H77" s="69"/>
      <c r="I77" s="69"/>
      <c r="M77" s="270"/>
      <c r="N77" s="270"/>
      <c r="O77" s="270"/>
      <c r="P77" s="270"/>
    </row>
    <row r="78" spans="1:16" s="216" customFormat="1" ht="16.5" thickBot="1" x14ac:dyDescent="0.3">
      <c r="A78" s="108" t="s">
        <v>62</v>
      </c>
      <c r="B78" s="109" t="s">
        <v>137</v>
      </c>
      <c r="C78" s="110"/>
      <c r="D78" s="69"/>
      <c r="E78" s="69"/>
      <c r="F78" s="69"/>
      <c r="G78" s="69"/>
      <c r="H78" s="69"/>
      <c r="I78" s="69"/>
      <c r="M78" s="270"/>
      <c r="N78" s="270"/>
      <c r="O78" s="270"/>
      <c r="P78" s="270"/>
    </row>
    <row r="79" spans="1:16" s="216" customFormat="1" ht="16.5" thickBot="1" x14ac:dyDescent="0.3">
      <c r="A79" s="556" t="s">
        <v>138</v>
      </c>
      <c r="B79" s="557"/>
      <c r="C79" s="557"/>
      <c r="D79" s="557"/>
      <c r="E79" s="558"/>
      <c r="F79" s="157"/>
      <c r="G79" s="157"/>
      <c r="H79" s="157"/>
      <c r="I79" s="157"/>
      <c r="M79" s="270"/>
      <c r="N79" s="270"/>
      <c r="O79" s="270"/>
      <c r="P79" s="270"/>
    </row>
    <row r="80" spans="1:16" s="216" customFormat="1" ht="16.5" thickBot="1" x14ac:dyDescent="0.3">
      <c r="A80" s="556" t="s">
        <v>139</v>
      </c>
      <c r="B80" s="558"/>
      <c r="C80" s="162"/>
      <c r="D80" s="559" t="s">
        <v>140</v>
      </c>
      <c r="E80" s="560"/>
      <c r="F80" s="157"/>
      <c r="G80" s="157"/>
      <c r="H80" s="157"/>
      <c r="I80" s="157"/>
      <c r="M80" s="270"/>
      <c r="N80" s="270"/>
      <c r="O80" s="270"/>
      <c r="P80" s="270"/>
    </row>
    <row r="81" spans="1:16" s="216" customFormat="1" ht="15.75" x14ac:dyDescent="0.25">
      <c r="A81" s="163" t="s">
        <v>141</v>
      </c>
      <c r="B81" s="164" t="s">
        <v>142</v>
      </c>
      <c r="C81" s="156"/>
      <c r="D81" s="165" t="s">
        <v>141</v>
      </c>
      <c r="E81" s="165" t="s">
        <v>142</v>
      </c>
      <c r="F81" s="157"/>
      <c r="G81" s="157"/>
      <c r="H81" s="157"/>
      <c r="I81" s="157"/>
      <c r="M81" s="270"/>
      <c r="N81" s="270"/>
      <c r="O81" s="270"/>
      <c r="P81" s="270"/>
    </row>
    <row r="82" spans="1:16" s="216" customFormat="1" ht="15.75" x14ac:dyDescent="0.25">
      <c r="A82" s="166" t="s">
        <v>143</v>
      </c>
      <c r="B82" s="167">
        <v>300</v>
      </c>
      <c r="C82" s="156"/>
      <c r="D82" s="107" t="s">
        <v>144</v>
      </c>
      <c r="E82" s="168">
        <v>300</v>
      </c>
      <c r="F82" s="157"/>
      <c r="G82" s="157"/>
      <c r="H82" s="157"/>
      <c r="I82" s="157"/>
      <c r="M82" s="270"/>
      <c r="N82" s="270"/>
      <c r="O82" s="270"/>
      <c r="P82" s="270"/>
    </row>
    <row r="83" spans="1:16" s="216" customFormat="1" ht="15.75" x14ac:dyDescent="0.25">
      <c r="A83" s="166" t="s">
        <v>145</v>
      </c>
      <c r="B83" s="167">
        <v>400</v>
      </c>
      <c r="C83" s="156"/>
      <c r="D83" s="107" t="s">
        <v>146</v>
      </c>
      <c r="E83" s="168">
        <v>400</v>
      </c>
      <c r="F83" s="157"/>
      <c r="G83" s="157"/>
      <c r="H83" s="157"/>
      <c r="I83" s="157"/>
      <c r="M83" s="270"/>
      <c r="N83" s="270"/>
      <c r="O83" s="270"/>
      <c r="P83" s="270"/>
    </row>
    <row r="84" spans="1:16" s="216" customFormat="1" ht="15.75" x14ac:dyDescent="0.25">
      <c r="A84" s="166" t="s">
        <v>147</v>
      </c>
      <c r="B84" s="167">
        <v>500</v>
      </c>
      <c r="C84" s="156"/>
      <c r="D84" s="107" t="s">
        <v>148</v>
      </c>
      <c r="E84" s="168">
        <v>500</v>
      </c>
      <c r="F84" s="157"/>
      <c r="G84" s="157"/>
      <c r="H84" s="157"/>
      <c r="I84" s="157"/>
      <c r="M84" s="270"/>
      <c r="N84" s="270"/>
      <c r="O84" s="270"/>
      <c r="P84" s="270"/>
    </row>
    <row r="85" spans="1:16" s="216" customFormat="1" ht="15.75" x14ac:dyDescent="0.25">
      <c r="A85" s="166" t="s">
        <v>149</v>
      </c>
      <c r="B85" s="167">
        <v>600</v>
      </c>
      <c r="C85" s="156"/>
      <c r="D85" s="107" t="s">
        <v>150</v>
      </c>
      <c r="E85" s="168">
        <v>600</v>
      </c>
      <c r="F85" s="157"/>
      <c r="G85" s="157"/>
      <c r="H85" s="157"/>
      <c r="I85" s="157"/>
    </row>
    <row r="86" spans="1:16" s="216" customFormat="1" ht="15.75" x14ac:dyDescent="0.25">
      <c r="A86" s="166" t="s">
        <v>151</v>
      </c>
      <c r="B86" s="167">
        <v>700</v>
      </c>
      <c r="C86" s="156"/>
      <c r="D86" s="107" t="s">
        <v>152</v>
      </c>
      <c r="E86" s="168">
        <v>700</v>
      </c>
      <c r="F86" s="157"/>
      <c r="G86" s="157"/>
      <c r="H86" s="157"/>
      <c r="I86" s="157"/>
    </row>
    <row r="87" spans="1:16" s="216" customFormat="1" ht="15.75" x14ac:dyDescent="0.25">
      <c r="A87" s="166" t="s">
        <v>153</v>
      </c>
      <c r="B87" s="167">
        <v>800</v>
      </c>
      <c r="C87" s="156"/>
      <c r="D87" s="107" t="s">
        <v>154</v>
      </c>
      <c r="E87" s="168">
        <v>750</v>
      </c>
      <c r="F87" s="157"/>
      <c r="G87" s="157"/>
      <c r="H87" s="157"/>
      <c r="I87" s="157"/>
    </row>
    <row r="88" spans="1:16" s="216" customFormat="1" ht="15.75" x14ac:dyDescent="0.25">
      <c r="A88" s="169" t="s">
        <v>155</v>
      </c>
      <c r="B88" s="170">
        <v>900</v>
      </c>
      <c r="C88" s="156"/>
      <c r="D88" s="107" t="s">
        <v>156</v>
      </c>
      <c r="E88" s="168">
        <v>800</v>
      </c>
      <c r="F88" s="157"/>
      <c r="G88" s="157"/>
      <c r="H88" s="157"/>
      <c r="I88" s="157"/>
    </row>
    <row r="89" spans="1:16" s="216" customFormat="1" ht="15.75" x14ac:dyDescent="0.25">
      <c r="A89" s="150" t="s">
        <v>224</v>
      </c>
      <c r="B89" s="171"/>
      <c r="C89" s="156"/>
      <c r="D89" s="115"/>
      <c r="E89" s="172"/>
      <c r="F89" s="157"/>
      <c r="G89" s="157"/>
      <c r="H89" s="157"/>
      <c r="I89" s="157"/>
    </row>
    <row r="90" spans="1:16" s="216" customFormat="1" ht="15.75" x14ac:dyDescent="0.25">
      <c r="A90" s="173" t="s">
        <v>158</v>
      </c>
      <c r="B90" s="174"/>
      <c r="C90" s="175"/>
      <c r="D90" s="175"/>
      <c r="E90" s="175"/>
      <c r="F90" s="175"/>
      <c r="G90" s="175"/>
      <c r="H90" s="175"/>
      <c r="I90" s="175"/>
    </row>
    <row r="91" spans="1:16" s="216" customFormat="1" ht="15.75" x14ac:dyDescent="0.25">
      <c r="A91" s="173" t="s">
        <v>159</v>
      </c>
      <c r="B91" s="174"/>
      <c r="C91" s="175"/>
      <c r="D91" s="175"/>
      <c r="E91" s="175"/>
      <c r="F91" s="175"/>
      <c r="G91" s="175"/>
      <c r="H91" s="175"/>
      <c r="I91" s="175"/>
    </row>
    <row r="92" spans="1:16" s="84" customFormat="1" x14ac:dyDescent="0.25">
      <c r="B92" s="176"/>
      <c r="C92" s="177"/>
      <c r="D92" s="177"/>
      <c r="E92" s="177"/>
      <c r="F92" s="177"/>
      <c r="G92" s="177"/>
      <c r="H92" s="177"/>
      <c r="I92" s="177"/>
    </row>
    <row r="93" spans="1:16" s="84" customFormat="1" x14ac:dyDescent="0.25">
      <c r="B93" s="176"/>
      <c r="C93" s="177"/>
      <c r="D93" s="177"/>
      <c r="E93" s="177"/>
      <c r="F93" s="177"/>
      <c r="G93" s="177"/>
      <c r="H93" s="177"/>
      <c r="I93" s="177"/>
    </row>
    <row r="94" spans="1:16" s="84" customFormat="1" x14ac:dyDescent="0.25">
      <c r="B94" s="176"/>
      <c r="C94" s="177"/>
      <c r="D94" s="177"/>
      <c r="E94" s="177"/>
      <c r="F94" s="177"/>
      <c r="G94" s="177"/>
      <c r="H94" s="177"/>
      <c r="I94" s="177"/>
    </row>
    <row r="95" spans="1:16" s="84" customFormat="1" x14ac:dyDescent="0.25">
      <c r="B95" s="176"/>
      <c r="C95" s="177"/>
      <c r="D95" s="177"/>
      <c r="E95" s="177"/>
      <c r="F95" s="177"/>
      <c r="G95" s="177"/>
      <c r="H95" s="177"/>
      <c r="I95" s="177"/>
    </row>
    <row r="96" spans="1:16" s="84" customFormat="1" x14ac:dyDescent="0.25">
      <c r="B96" s="176"/>
      <c r="C96" s="177"/>
      <c r="D96" s="177"/>
      <c r="E96" s="177"/>
      <c r="F96" s="177"/>
      <c r="G96" s="177"/>
      <c r="H96" s="177"/>
      <c r="I96" s="177"/>
    </row>
    <row r="97" spans="1:9" s="84" customFormat="1" x14ac:dyDescent="0.25">
      <c r="B97" s="176"/>
      <c r="C97" s="177"/>
      <c r="D97" s="177"/>
      <c r="E97" s="177"/>
      <c r="F97" s="177"/>
      <c r="G97" s="177"/>
      <c r="H97" s="177"/>
      <c r="I97" s="177"/>
    </row>
    <row r="98" spans="1:9" s="84" customFormat="1" x14ac:dyDescent="0.25">
      <c r="B98" s="176"/>
      <c r="C98" s="177"/>
      <c r="D98" s="177"/>
      <c r="E98" s="177"/>
      <c r="F98" s="177"/>
      <c r="G98" s="177"/>
      <c r="H98" s="177"/>
      <c r="I98" s="177"/>
    </row>
    <row r="99" spans="1:9" s="84" customFormat="1" x14ac:dyDescent="0.25">
      <c r="B99" s="176"/>
      <c r="C99" s="177"/>
      <c r="D99" s="177"/>
      <c r="E99" s="177"/>
      <c r="F99" s="177"/>
      <c r="G99" s="177"/>
      <c r="H99" s="177"/>
      <c r="I99" s="177"/>
    </row>
    <row r="103" spans="1:9" x14ac:dyDescent="0.25">
      <c r="A103" s="12"/>
      <c r="B103" s="12"/>
      <c r="C103" s="13"/>
      <c r="D103" s="13"/>
      <c r="E103" s="13"/>
      <c r="F103" s="9"/>
      <c r="G103" s="9"/>
      <c r="H103" s="9"/>
      <c r="I103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79:E79"/>
    <mergeCell ref="A80:B80"/>
    <mergeCell ref="D80:E80"/>
    <mergeCell ref="A6:H7"/>
    <mergeCell ref="A8:I8"/>
    <mergeCell ref="A9:B9"/>
    <mergeCell ref="A38:I38"/>
    <mergeCell ref="A39:B39"/>
    <mergeCell ref="A66:I66"/>
  </mergeCells>
  <pageMargins left="0.5" right="0.25" top="0.75" bottom="0.75" header="0.3" footer="0.3"/>
  <pageSetup scale="47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A101"/>
  <sheetViews>
    <sheetView topLeftCell="A17" workbookViewId="0">
      <selection activeCell="D38" sqref="D38"/>
    </sheetView>
  </sheetViews>
  <sheetFormatPr defaultColWidth="14.85546875" defaultRowHeight="15" x14ac:dyDescent="0.25"/>
  <cols>
    <col min="1" max="1" width="23.85546875" customWidth="1"/>
    <col min="2" max="2" width="19.28515625" style="1" customWidth="1"/>
    <col min="3" max="9" width="17.7109375" style="2" customWidth="1"/>
  </cols>
  <sheetData>
    <row r="1" spans="1:14" ht="48" customHeight="1" x14ac:dyDescent="0.6">
      <c r="A1" s="536"/>
      <c r="B1" s="578" t="s">
        <v>0</v>
      </c>
      <c r="C1" s="578"/>
      <c r="D1" s="578"/>
      <c r="E1" s="578"/>
      <c r="F1" s="578"/>
      <c r="G1" s="578"/>
      <c r="H1" s="578"/>
      <c r="I1" s="536"/>
    </row>
    <row r="2" spans="1:14" ht="18" x14ac:dyDescent="0.25">
      <c r="A2" s="536"/>
      <c r="B2" s="579" t="s">
        <v>234</v>
      </c>
      <c r="C2" s="579"/>
      <c r="D2" s="579"/>
      <c r="E2" s="579"/>
      <c r="F2" s="579"/>
      <c r="G2" s="579"/>
      <c r="H2" s="579"/>
      <c r="I2" s="536"/>
    </row>
    <row r="3" spans="1:14" x14ac:dyDescent="0.25">
      <c r="A3" s="536"/>
      <c r="B3" s="580" t="s">
        <v>233</v>
      </c>
      <c r="C3" s="580"/>
      <c r="D3" s="580"/>
      <c r="E3" s="580"/>
      <c r="F3" s="580"/>
      <c r="G3" s="580"/>
      <c r="H3" s="580"/>
      <c r="I3" s="536"/>
    </row>
    <row r="4" spans="1:14" ht="18.75" thickBot="1" x14ac:dyDescent="0.3">
      <c r="A4" s="536"/>
      <c r="B4" s="579" t="s">
        <v>235</v>
      </c>
      <c r="C4" s="579"/>
      <c r="D4" s="579"/>
      <c r="E4" s="579"/>
      <c r="F4" s="579"/>
      <c r="G4" s="579"/>
      <c r="H4" s="579"/>
      <c r="I4" s="536"/>
    </row>
    <row r="5" spans="1:14" x14ac:dyDescent="0.25">
      <c r="A5" s="561" t="s">
        <v>160</v>
      </c>
      <c r="B5" s="582"/>
      <c r="C5" s="582"/>
      <c r="D5" s="582"/>
      <c r="E5" s="582"/>
      <c r="F5" s="582"/>
      <c r="G5" s="582"/>
      <c r="H5" s="582"/>
      <c r="I5" s="402" t="s">
        <v>184</v>
      </c>
    </row>
    <row r="6" spans="1:14" ht="15.75" thickBot="1" x14ac:dyDescent="0.3">
      <c r="A6" s="563"/>
      <c r="B6" s="564"/>
      <c r="C6" s="564"/>
      <c r="D6" s="564"/>
      <c r="E6" s="564"/>
      <c r="F6" s="564"/>
      <c r="G6" s="564"/>
      <c r="H6" s="564"/>
      <c r="I6" s="4">
        <v>42887</v>
      </c>
    </row>
    <row r="7" spans="1:14" ht="21" thickBot="1" x14ac:dyDescent="0.35">
      <c r="A7" s="565" t="s">
        <v>6</v>
      </c>
      <c r="B7" s="566"/>
      <c r="C7" s="566"/>
      <c r="D7" s="566"/>
      <c r="E7" s="566"/>
      <c r="F7" s="566"/>
      <c r="G7" s="566"/>
      <c r="H7" s="566"/>
      <c r="I7" s="614"/>
    </row>
    <row r="8" spans="1:14" s="7" customFormat="1" x14ac:dyDescent="0.25">
      <c r="A8" s="552" t="s">
        <v>7</v>
      </c>
      <c r="B8" s="552"/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01" t="s">
        <v>269</v>
      </c>
      <c r="I8" s="5" t="s">
        <v>13</v>
      </c>
    </row>
    <row r="9" spans="1:14" s="216" customFormat="1" ht="15.75" x14ac:dyDescent="0.25">
      <c r="A9" s="80" t="s">
        <v>14</v>
      </c>
      <c r="B9" s="81" t="s">
        <v>15</v>
      </c>
      <c r="C9" s="82" t="s">
        <v>16</v>
      </c>
      <c r="D9" s="69">
        <v>75096</v>
      </c>
      <c r="E9" s="69">
        <v>1100</v>
      </c>
      <c r="F9" s="69">
        <f t="shared" ref="F9:F13" si="0">(D9-E9)*0.125</f>
        <v>9249.5</v>
      </c>
      <c r="G9" s="69">
        <v>6130.36</v>
      </c>
      <c r="H9" s="69">
        <f>(D9-E9+F9+G9)*0.01</f>
        <v>893.7586</v>
      </c>
      <c r="I9" s="69">
        <f t="shared" ref="I9:I28" si="1">D9-E9+F9+H9+G9</f>
        <v>90269.618600000002</v>
      </c>
    </row>
    <row r="10" spans="1:14" s="216" customFormat="1" ht="15.75" x14ac:dyDescent="0.25">
      <c r="A10" s="80" t="s">
        <v>14</v>
      </c>
      <c r="B10" s="81" t="s">
        <v>23</v>
      </c>
      <c r="C10" s="82" t="s">
        <v>24</v>
      </c>
      <c r="D10" s="69"/>
      <c r="E10" s="69"/>
      <c r="F10" s="69"/>
      <c r="G10" s="69"/>
      <c r="H10" s="69"/>
      <c r="I10" s="69"/>
    </row>
    <row r="11" spans="1:14" s="216" customFormat="1" ht="15.75" x14ac:dyDescent="0.25">
      <c r="A11" s="80" t="s">
        <v>14</v>
      </c>
      <c r="B11" s="81" t="s">
        <v>19</v>
      </c>
      <c r="C11" s="82" t="s">
        <v>20</v>
      </c>
      <c r="D11" s="69"/>
      <c r="E11" s="69"/>
      <c r="F11" s="69"/>
      <c r="G11" s="69"/>
      <c r="H11" s="69"/>
      <c r="I11" s="69"/>
      <c r="K11" s="269"/>
      <c r="L11" s="270"/>
      <c r="M11" s="270"/>
      <c r="N11" s="270"/>
    </row>
    <row r="12" spans="1:14" s="216" customFormat="1" ht="15.75" x14ac:dyDescent="0.25">
      <c r="A12" s="80" t="s">
        <v>14</v>
      </c>
      <c r="B12" s="81" t="s">
        <v>21</v>
      </c>
      <c r="C12" s="82" t="s">
        <v>22</v>
      </c>
      <c r="D12" s="69"/>
      <c r="E12" s="69"/>
      <c r="F12" s="69"/>
      <c r="G12" s="69"/>
      <c r="H12" s="69"/>
      <c r="I12" s="69"/>
      <c r="K12" s="269"/>
      <c r="L12" s="270"/>
      <c r="M12" s="270"/>
      <c r="N12" s="270"/>
    </row>
    <row r="13" spans="1:14" s="216" customFormat="1" ht="15.75" x14ac:dyDescent="0.25">
      <c r="A13" s="80" t="s">
        <v>14</v>
      </c>
      <c r="B13" s="81" t="s">
        <v>17</v>
      </c>
      <c r="C13" s="82" t="s">
        <v>18</v>
      </c>
      <c r="D13" s="69">
        <v>75938</v>
      </c>
      <c r="E13" s="69">
        <v>1100</v>
      </c>
      <c r="F13" s="69">
        <f t="shared" si="0"/>
        <v>9354.75</v>
      </c>
      <c r="G13" s="69">
        <v>6130.36</v>
      </c>
      <c r="H13" s="69">
        <f>(D13-E13+F13+G13)*0.01</f>
        <v>903.23109999999997</v>
      </c>
      <c r="I13" s="69">
        <f t="shared" si="1"/>
        <v>91226.341100000005</v>
      </c>
      <c r="K13" s="269"/>
      <c r="L13" s="270"/>
      <c r="M13" s="270"/>
      <c r="N13" s="270"/>
    </row>
    <row r="14" spans="1:14" s="216" customFormat="1" ht="15.75" x14ac:dyDescent="0.25">
      <c r="A14" s="80" t="s">
        <v>14</v>
      </c>
      <c r="B14" s="81" t="s">
        <v>251</v>
      </c>
      <c r="C14" s="82" t="s">
        <v>252</v>
      </c>
      <c r="D14" s="69"/>
      <c r="E14" s="69"/>
      <c r="F14" s="69"/>
      <c r="G14" s="69"/>
      <c r="H14" s="69"/>
      <c r="I14" s="69"/>
      <c r="K14" s="269"/>
      <c r="L14" s="270"/>
      <c r="M14" s="270"/>
      <c r="N14" s="270"/>
    </row>
    <row r="15" spans="1:14" s="271" customFormat="1" ht="15.75" x14ac:dyDescent="0.25">
      <c r="A15" s="80" t="s">
        <v>25</v>
      </c>
      <c r="B15" s="81" t="s">
        <v>26</v>
      </c>
      <c r="C15" s="82" t="s">
        <v>22</v>
      </c>
      <c r="D15" s="69"/>
      <c r="E15" s="69"/>
      <c r="F15" s="69"/>
      <c r="G15" s="69"/>
      <c r="H15" s="69"/>
      <c r="I15" s="69"/>
      <c r="K15" s="272"/>
      <c r="L15" s="273"/>
      <c r="M15" s="273"/>
      <c r="N15" s="273"/>
    </row>
    <row r="16" spans="1:14" s="216" customFormat="1" ht="15.75" x14ac:dyDescent="0.25">
      <c r="A16" s="80" t="s">
        <v>31</v>
      </c>
      <c r="B16" s="81" t="s">
        <v>32</v>
      </c>
      <c r="C16" s="82" t="s">
        <v>33</v>
      </c>
      <c r="D16" s="69"/>
      <c r="E16" s="69"/>
      <c r="F16" s="69"/>
      <c r="G16" s="69"/>
      <c r="H16" s="69"/>
      <c r="I16" s="69"/>
      <c r="K16" s="270"/>
      <c r="L16" s="270"/>
      <c r="M16" s="270"/>
      <c r="N16" s="270"/>
    </row>
    <row r="17" spans="1:14" s="216" customFormat="1" ht="15.75" x14ac:dyDescent="0.25">
      <c r="A17" s="80" t="s">
        <v>34</v>
      </c>
      <c r="B17" s="81" t="s">
        <v>35</v>
      </c>
      <c r="C17" s="82" t="s">
        <v>36</v>
      </c>
      <c r="D17" s="69"/>
      <c r="E17" s="69"/>
      <c r="F17" s="69"/>
      <c r="G17" s="69"/>
      <c r="H17" s="69"/>
      <c r="I17" s="69"/>
      <c r="K17" s="270"/>
      <c r="L17" s="270"/>
      <c r="M17" s="270"/>
      <c r="N17" s="270"/>
    </row>
    <row r="18" spans="1:14" s="216" customFormat="1" ht="15.75" x14ac:dyDescent="0.25">
      <c r="A18" s="80" t="s">
        <v>34</v>
      </c>
      <c r="B18" s="81" t="s">
        <v>37</v>
      </c>
      <c r="C18" s="82" t="s">
        <v>38</v>
      </c>
      <c r="D18" s="69"/>
      <c r="E18" s="69"/>
      <c r="F18" s="69"/>
      <c r="G18" s="69"/>
      <c r="H18" s="69"/>
      <c r="I18" s="69"/>
      <c r="K18" s="270"/>
      <c r="L18" s="270"/>
      <c r="M18" s="270"/>
      <c r="N18" s="270"/>
    </row>
    <row r="19" spans="1:14" s="216" customFormat="1" ht="15.75" x14ac:dyDescent="0.25">
      <c r="A19" s="80" t="s">
        <v>27</v>
      </c>
      <c r="B19" s="81" t="s">
        <v>28</v>
      </c>
      <c r="C19" s="82" t="s">
        <v>18</v>
      </c>
      <c r="D19" s="69"/>
      <c r="E19" s="69"/>
      <c r="F19" s="69"/>
      <c r="G19" s="69"/>
      <c r="H19" s="69"/>
      <c r="I19" s="69"/>
      <c r="K19" s="270"/>
      <c r="L19" s="270"/>
      <c r="M19" s="270"/>
      <c r="N19" s="270"/>
    </row>
    <row r="20" spans="1:14" s="216" customFormat="1" ht="15.75" x14ac:dyDescent="0.25">
      <c r="A20" s="80" t="s">
        <v>29</v>
      </c>
      <c r="B20" s="81" t="s">
        <v>30</v>
      </c>
      <c r="C20" s="82" t="s">
        <v>22</v>
      </c>
      <c r="D20" s="69"/>
      <c r="E20" s="69"/>
      <c r="F20" s="69"/>
      <c r="G20" s="69"/>
      <c r="H20" s="69"/>
      <c r="I20" s="69"/>
      <c r="K20" s="270"/>
      <c r="L20" s="270"/>
      <c r="M20" s="270"/>
      <c r="N20" s="270"/>
    </row>
    <row r="21" spans="1:14" s="216" customFormat="1" ht="15.75" x14ac:dyDescent="0.25">
      <c r="A21" s="92" t="s">
        <v>58</v>
      </c>
      <c r="B21" s="81" t="s">
        <v>59</v>
      </c>
      <c r="C21" s="82" t="s">
        <v>18</v>
      </c>
      <c r="D21" s="69">
        <v>87695</v>
      </c>
      <c r="E21" s="69">
        <v>1100</v>
      </c>
      <c r="F21" s="69">
        <f t="shared" ref="F21:F26" si="2">(D21-E21)*0.125</f>
        <v>10824.375</v>
      </c>
      <c r="G21" s="69">
        <v>6130.36</v>
      </c>
      <c r="H21" s="69">
        <f>(D21-E21+F21+G21)*0.01</f>
        <v>1035.4973500000001</v>
      </c>
      <c r="I21" s="69">
        <f t="shared" si="1"/>
        <v>104585.23235000001</v>
      </c>
      <c r="K21" s="269"/>
      <c r="L21" s="270"/>
      <c r="M21" s="270"/>
      <c r="N21" s="270"/>
    </row>
    <row r="22" spans="1:14" s="216" customFormat="1" ht="15.75" x14ac:dyDescent="0.25">
      <c r="A22" s="92" t="s">
        <v>39</v>
      </c>
      <c r="B22" s="81" t="s">
        <v>40</v>
      </c>
      <c r="C22" s="82" t="s">
        <v>22</v>
      </c>
      <c r="D22" s="69">
        <v>81796</v>
      </c>
      <c r="E22" s="69">
        <v>1100</v>
      </c>
      <c r="F22" s="69">
        <f t="shared" si="2"/>
        <v>10087</v>
      </c>
      <c r="G22" s="69">
        <v>6130.36</v>
      </c>
      <c r="H22" s="69">
        <f>(D22-E22+F22+G22)*0.01</f>
        <v>969.1336</v>
      </c>
      <c r="I22" s="69">
        <f t="shared" si="1"/>
        <v>97882.493600000002</v>
      </c>
      <c r="K22" s="269"/>
      <c r="L22" s="270"/>
      <c r="M22" s="270"/>
      <c r="N22" s="270"/>
    </row>
    <row r="23" spans="1:14" s="216" customFormat="1" ht="15.75" x14ac:dyDescent="0.25">
      <c r="A23" s="92" t="s">
        <v>39</v>
      </c>
      <c r="B23" s="81" t="s">
        <v>41</v>
      </c>
      <c r="C23" s="82" t="s">
        <v>42</v>
      </c>
      <c r="D23" s="69">
        <v>86901</v>
      </c>
      <c r="E23" s="69">
        <v>1100</v>
      </c>
      <c r="F23" s="69">
        <f t="shared" si="2"/>
        <v>10725.125</v>
      </c>
      <c r="G23" s="69">
        <v>6130.36</v>
      </c>
      <c r="H23" s="69">
        <f>(D23-E23+F23+G23)*0.01</f>
        <v>1026.56485</v>
      </c>
      <c r="I23" s="69">
        <f t="shared" si="1"/>
        <v>103683.04985</v>
      </c>
      <c r="K23" s="269"/>
      <c r="L23" s="270"/>
      <c r="M23" s="270"/>
      <c r="N23" s="270"/>
    </row>
    <row r="24" spans="1:14" s="216" customFormat="1" ht="15.75" x14ac:dyDescent="0.25">
      <c r="A24" s="92" t="s">
        <v>58</v>
      </c>
      <c r="B24" s="81" t="s">
        <v>60</v>
      </c>
      <c r="C24" s="82" t="s">
        <v>61</v>
      </c>
      <c r="D24" s="69"/>
      <c r="E24" s="69"/>
      <c r="F24" s="69"/>
      <c r="G24" s="69"/>
      <c r="H24" s="69"/>
      <c r="I24" s="69"/>
      <c r="K24" s="269"/>
      <c r="L24" s="270"/>
      <c r="M24" s="270"/>
      <c r="N24" s="270"/>
    </row>
    <row r="25" spans="1:14" s="216" customFormat="1" ht="15.75" x14ac:dyDescent="0.25">
      <c r="A25" s="92" t="s">
        <v>39</v>
      </c>
      <c r="B25" s="81" t="s">
        <v>43</v>
      </c>
      <c r="C25" s="82" t="s">
        <v>44</v>
      </c>
      <c r="D25" s="69">
        <v>82309</v>
      </c>
      <c r="E25" s="69">
        <v>1100</v>
      </c>
      <c r="F25" s="69">
        <f t="shared" si="2"/>
        <v>10151.125</v>
      </c>
      <c r="G25" s="69">
        <v>6130.36</v>
      </c>
      <c r="H25" s="69">
        <f>(D25-E25+F25+G25)*0.01</f>
        <v>974.90485000000001</v>
      </c>
      <c r="I25" s="69">
        <f t="shared" si="1"/>
        <v>98465.389850000007</v>
      </c>
      <c r="K25" s="269"/>
      <c r="L25" s="270"/>
      <c r="M25" s="270"/>
      <c r="N25" s="270"/>
    </row>
    <row r="26" spans="1:14" s="216" customFormat="1" ht="15.75" x14ac:dyDescent="0.25">
      <c r="A26" s="92" t="s">
        <v>39</v>
      </c>
      <c r="B26" s="81" t="s">
        <v>45</v>
      </c>
      <c r="C26" s="82" t="s">
        <v>44</v>
      </c>
      <c r="D26" s="69">
        <v>81735</v>
      </c>
      <c r="E26" s="69">
        <v>1100</v>
      </c>
      <c r="F26" s="69">
        <f t="shared" si="2"/>
        <v>10079.375</v>
      </c>
      <c r="G26" s="69">
        <v>6130.36</v>
      </c>
      <c r="H26" s="69">
        <f>(D26-E26+F26+G26)*0.01</f>
        <v>968.44735000000003</v>
      </c>
      <c r="I26" s="69">
        <f t="shared" si="1"/>
        <v>97813.182350000003</v>
      </c>
      <c r="K26" s="269"/>
      <c r="L26" s="270"/>
      <c r="M26" s="270"/>
      <c r="N26" s="270"/>
    </row>
    <row r="27" spans="1:14" s="216" customFormat="1" ht="15.75" x14ac:dyDescent="0.25">
      <c r="A27" s="92" t="s">
        <v>39</v>
      </c>
      <c r="B27" s="81" t="s">
        <v>46</v>
      </c>
      <c r="C27" s="82" t="s">
        <v>222</v>
      </c>
      <c r="D27" s="69">
        <v>84178</v>
      </c>
      <c r="E27" s="69">
        <v>1100</v>
      </c>
      <c r="F27" s="69">
        <f>(D27-E27)*0.125</f>
        <v>10384.75</v>
      </c>
      <c r="G27" s="69">
        <v>6130.36</v>
      </c>
      <c r="H27" s="69">
        <f>(D27-E27+F27+G27)*0.01</f>
        <v>995.93110000000001</v>
      </c>
      <c r="I27" s="69">
        <f t="shared" si="1"/>
        <v>100589.0411</v>
      </c>
      <c r="K27" s="269"/>
      <c r="L27" s="270"/>
      <c r="M27" s="270"/>
      <c r="N27" s="270"/>
    </row>
    <row r="28" spans="1:14" s="216" customFormat="1" ht="15.75" x14ac:dyDescent="0.25">
      <c r="A28" s="92" t="s">
        <v>39</v>
      </c>
      <c r="B28" s="81" t="s">
        <v>48</v>
      </c>
      <c r="C28" s="82" t="s">
        <v>222</v>
      </c>
      <c r="D28" s="69">
        <v>82871</v>
      </c>
      <c r="E28" s="69">
        <v>1100</v>
      </c>
      <c r="F28" s="69">
        <f>(D28-E28)*0.125</f>
        <v>10221.375</v>
      </c>
      <c r="G28" s="69">
        <v>6130.36</v>
      </c>
      <c r="H28" s="69">
        <f>(D28-E28+F28+G28)*0.01</f>
        <v>981.22735</v>
      </c>
      <c r="I28" s="69">
        <f t="shared" si="1"/>
        <v>99103.962350000002</v>
      </c>
      <c r="K28" s="269"/>
      <c r="L28" s="270"/>
      <c r="M28" s="270"/>
      <c r="N28" s="270"/>
    </row>
    <row r="29" spans="1:14" s="216" customFormat="1" ht="15.75" x14ac:dyDescent="0.25">
      <c r="A29" s="92" t="s">
        <v>39</v>
      </c>
      <c r="B29" s="81" t="s">
        <v>49</v>
      </c>
      <c r="C29" s="82" t="s">
        <v>50</v>
      </c>
      <c r="D29" s="69"/>
      <c r="E29" s="69"/>
      <c r="F29" s="69"/>
      <c r="G29" s="69"/>
      <c r="H29" s="69"/>
      <c r="I29" s="69"/>
      <c r="K29" s="269"/>
      <c r="L29" s="270"/>
      <c r="M29" s="270"/>
      <c r="N29" s="270"/>
    </row>
    <row r="30" spans="1:14" s="216" customFormat="1" ht="15.75" x14ac:dyDescent="0.25">
      <c r="A30" s="92" t="s">
        <v>39</v>
      </c>
      <c r="B30" s="81" t="s">
        <v>51</v>
      </c>
      <c r="C30" s="82" t="s">
        <v>52</v>
      </c>
      <c r="D30" s="69"/>
      <c r="E30" s="69"/>
      <c r="F30" s="69"/>
      <c r="G30" s="69"/>
      <c r="H30" s="69"/>
      <c r="I30" s="69"/>
      <c r="K30" s="269"/>
      <c r="L30" s="270"/>
      <c r="M30" s="270"/>
      <c r="N30" s="270"/>
    </row>
    <row r="31" spans="1:14" s="216" customFormat="1" ht="15.75" x14ac:dyDescent="0.25">
      <c r="A31" s="92" t="s">
        <v>39</v>
      </c>
      <c r="B31" s="81" t="s">
        <v>53</v>
      </c>
      <c r="C31" s="82" t="s">
        <v>42</v>
      </c>
      <c r="D31" s="69"/>
      <c r="E31" s="69"/>
      <c r="F31" s="69"/>
      <c r="G31" s="69"/>
      <c r="H31" s="69"/>
      <c r="I31" s="69"/>
      <c r="K31" s="269"/>
      <c r="L31" s="270"/>
      <c r="M31" s="270"/>
      <c r="N31" s="270"/>
    </row>
    <row r="32" spans="1:14" s="271" customFormat="1" ht="15.75" x14ac:dyDescent="0.25">
      <c r="A32" s="92" t="s">
        <v>39</v>
      </c>
      <c r="B32" s="81" t="s">
        <v>54</v>
      </c>
      <c r="C32" s="82" t="s">
        <v>55</v>
      </c>
      <c r="D32" s="69"/>
      <c r="E32" s="69"/>
      <c r="F32" s="69"/>
      <c r="G32" s="69"/>
      <c r="H32" s="69"/>
      <c r="I32" s="69"/>
      <c r="K32" s="272"/>
      <c r="L32" s="273"/>
      <c r="M32" s="273"/>
      <c r="N32" s="273"/>
    </row>
    <row r="33" spans="1:235" s="216" customFormat="1" ht="15.75" x14ac:dyDescent="0.25">
      <c r="A33" s="92" t="s">
        <v>39</v>
      </c>
      <c r="B33" s="81" t="s">
        <v>56</v>
      </c>
      <c r="C33" s="82" t="s">
        <v>57</v>
      </c>
      <c r="D33" s="69"/>
      <c r="E33" s="69"/>
      <c r="F33" s="69"/>
      <c r="G33" s="69"/>
      <c r="H33" s="69"/>
      <c r="I33" s="69"/>
      <c r="K33" s="269"/>
      <c r="L33" s="270"/>
      <c r="M33" s="270"/>
      <c r="N33" s="270"/>
    </row>
    <row r="34" spans="1:235" s="216" customFormat="1" ht="15.75" x14ac:dyDescent="0.25">
      <c r="A34" s="80" t="s">
        <v>62</v>
      </c>
      <c r="B34" s="81" t="s">
        <v>63</v>
      </c>
      <c r="C34" s="82"/>
      <c r="D34" s="69"/>
      <c r="E34" s="69"/>
      <c r="F34" s="69"/>
      <c r="G34" s="69"/>
      <c r="H34" s="69"/>
      <c r="I34" s="69"/>
      <c r="K34" s="270"/>
      <c r="L34" s="270"/>
      <c r="M34" s="270"/>
      <c r="N34" s="270"/>
    </row>
    <row r="35" spans="1:235" s="216" customFormat="1" ht="15.75" x14ac:dyDescent="0.25">
      <c r="A35" s="80" t="s">
        <v>62</v>
      </c>
      <c r="B35" s="81" t="s">
        <v>64</v>
      </c>
      <c r="C35" s="82"/>
      <c r="D35" s="69"/>
      <c r="E35" s="69"/>
      <c r="F35" s="69"/>
      <c r="G35" s="69"/>
      <c r="H35" s="69"/>
      <c r="I35" s="69"/>
      <c r="K35" s="270"/>
      <c r="L35" s="270"/>
      <c r="M35" s="270"/>
      <c r="N35" s="270"/>
    </row>
    <row r="36" spans="1:235" s="270" customFormat="1" ht="16.5" thickBot="1" x14ac:dyDescent="0.3">
      <c r="A36" s="150"/>
      <c r="B36" s="114"/>
      <c r="C36" s="151"/>
      <c r="D36" s="116"/>
      <c r="E36" s="116"/>
      <c r="F36" s="116"/>
      <c r="G36" s="69"/>
      <c r="H36" s="116"/>
      <c r="I36" s="116"/>
      <c r="IA36" s="216"/>
    </row>
    <row r="37" spans="1:235" s="216" customFormat="1" ht="18.75" thickBot="1" x14ac:dyDescent="0.3">
      <c r="A37" s="638" t="s">
        <v>65</v>
      </c>
      <c r="B37" s="639"/>
      <c r="C37" s="639"/>
      <c r="D37" s="639"/>
      <c r="E37" s="639"/>
      <c r="F37" s="639"/>
      <c r="G37" s="639"/>
      <c r="H37" s="639"/>
      <c r="I37" s="640"/>
      <c r="K37" s="270"/>
      <c r="L37" s="270"/>
      <c r="M37" s="270"/>
      <c r="N37" s="270"/>
    </row>
    <row r="38" spans="1:235" s="274" customFormat="1" ht="16.5" thickBot="1" x14ac:dyDescent="0.3">
      <c r="A38" s="616" t="s">
        <v>7</v>
      </c>
      <c r="B38" s="617"/>
      <c r="C38" s="505" t="s">
        <v>8</v>
      </c>
      <c r="D38" s="505" t="s">
        <v>9</v>
      </c>
      <c r="E38" s="505" t="s">
        <v>10</v>
      </c>
      <c r="F38" s="505" t="s">
        <v>11</v>
      </c>
      <c r="G38" s="505" t="s">
        <v>12</v>
      </c>
      <c r="H38" s="507" t="s">
        <v>269</v>
      </c>
      <c r="I38" s="292" t="s">
        <v>13</v>
      </c>
      <c r="K38" s="150"/>
      <c r="L38" s="150"/>
      <c r="M38" s="150"/>
      <c r="N38" s="150"/>
    </row>
    <row r="39" spans="1:235" s="162" customFormat="1" ht="15.75" x14ac:dyDescent="0.25">
      <c r="A39" s="288" t="s">
        <v>25</v>
      </c>
      <c r="B39" s="289" t="s">
        <v>66</v>
      </c>
      <c r="C39" s="290" t="s">
        <v>67</v>
      </c>
      <c r="D39" s="165"/>
      <c r="E39" s="165"/>
      <c r="F39" s="165"/>
      <c r="G39" s="165"/>
      <c r="H39" s="165"/>
      <c r="I39" s="165"/>
      <c r="K39" s="275"/>
      <c r="L39" s="275"/>
      <c r="M39" s="275"/>
      <c r="N39" s="275"/>
    </row>
    <row r="40" spans="1:235" s="162" customFormat="1" ht="15.75" x14ac:dyDescent="0.25">
      <c r="A40" s="80" t="s">
        <v>68</v>
      </c>
      <c r="B40" s="81" t="s">
        <v>69</v>
      </c>
      <c r="C40" s="103" t="s">
        <v>70</v>
      </c>
      <c r="D40" s="69"/>
      <c r="E40" s="69"/>
      <c r="F40" s="69"/>
      <c r="G40" s="69"/>
      <c r="H40" s="69"/>
      <c r="I40" s="69"/>
      <c r="K40" s="275"/>
      <c r="L40" s="275"/>
      <c r="M40" s="275"/>
      <c r="N40" s="275"/>
    </row>
    <row r="41" spans="1:235" s="162" customFormat="1" ht="15.75" x14ac:dyDescent="0.25">
      <c r="A41" s="80" t="s">
        <v>71</v>
      </c>
      <c r="B41" s="105" t="s">
        <v>72</v>
      </c>
      <c r="C41" s="103" t="s">
        <v>73</v>
      </c>
      <c r="D41" s="69"/>
      <c r="E41" s="69"/>
      <c r="F41" s="69"/>
      <c r="G41" s="69"/>
      <c r="H41" s="69"/>
      <c r="I41" s="69"/>
      <c r="K41" s="275"/>
      <c r="L41" s="275"/>
      <c r="M41" s="275"/>
      <c r="N41" s="275"/>
    </row>
    <row r="42" spans="1:235" s="216" customFormat="1" ht="15.75" x14ac:dyDescent="0.25">
      <c r="A42" s="80" t="s">
        <v>74</v>
      </c>
      <c r="B42" s="81" t="s">
        <v>75</v>
      </c>
      <c r="C42" s="103" t="s">
        <v>76</v>
      </c>
      <c r="D42" s="69">
        <v>80888</v>
      </c>
      <c r="E42" s="69">
        <v>1100</v>
      </c>
      <c r="F42" s="69">
        <f t="shared" ref="F42:F44" si="3">(D42-E42)*0.125</f>
        <v>9973.5</v>
      </c>
      <c r="G42" s="69">
        <v>6130.36</v>
      </c>
      <c r="H42" s="69">
        <f>(D42-E42+F42+G42)*0.01</f>
        <v>958.91859999999997</v>
      </c>
      <c r="I42" s="69">
        <f>D42-E42+F42+H42+G42</f>
        <v>96850.778600000005</v>
      </c>
      <c r="K42" s="270"/>
      <c r="L42" s="270"/>
      <c r="M42" s="270"/>
      <c r="N42" s="270"/>
    </row>
    <row r="43" spans="1:235" s="271" customFormat="1" ht="15.75" x14ac:dyDescent="0.25">
      <c r="A43" s="80" t="s">
        <v>74</v>
      </c>
      <c r="B43" s="81" t="s">
        <v>77</v>
      </c>
      <c r="C43" s="103" t="s">
        <v>42</v>
      </c>
      <c r="D43" s="69">
        <v>82933</v>
      </c>
      <c r="E43" s="69">
        <v>1100</v>
      </c>
      <c r="F43" s="69">
        <f t="shared" si="3"/>
        <v>10229.125</v>
      </c>
      <c r="G43" s="69">
        <v>6130.36</v>
      </c>
      <c r="H43" s="69">
        <f>(D43-E43+F43+G43)*0.01</f>
        <v>981.92484999999999</v>
      </c>
      <c r="I43" s="69">
        <f t="shared" ref="I43" si="4">D43-E43+F43+H43+G43</f>
        <v>99174.409849999996</v>
      </c>
      <c r="K43" s="273"/>
      <c r="L43" s="273"/>
      <c r="M43" s="273"/>
      <c r="N43" s="273"/>
    </row>
    <row r="44" spans="1:235" s="216" customFormat="1" ht="15.75" x14ac:dyDescent="0.25">
      <c r="A44" s="80" t="s">
        <v>78</v>
      </c>
      <c r="B44" s="81" t="s">
        <v>79</v>
      </c>
      <c r="C44" s="103" t="s">
        <v>42</v>
      </c>
      <c r="D44" s="69">
        <v>85118</v>
      </c>
      <c r="E44" s="69">
        <v>1100</v>
      </c>
      <c r="F44" s="69">
        <f t="shared" si="3"/>
        <v>10502.25</v>
      </c>
      <c r="G44" s="69">
        <v>6130.36</v>
      </c>
      <c r="H44" s="69">
        <f>(D44-E44+F44+G44)*0.01</f>
        <v>1006.5061000000001</v>
      </c>
      <c r="I44" s="69">
        <f>D44-E44+F44+H44+G44</f>
        <v>101657.1161</v>
      </c>
      <c r="K44" s="270"/>
      <c r="L44" s="270"/>
      <c r="M44" s="270"/>
      <c r="N44" s="270"/>
    </row>
    <row r="45" spans="1:235" s="216" customFormat="1" ht="15.75" x14ac:dyDescent="0.25">
      <c r="A45" s="80" t="s">
        <v>74</v>
      </c>
      <c r="B45" s="81" t="s">
        <v>80</v>
      </c>
      <c r="C45" s="103" t="s">
        <v>42</v>
      </c>
      <c r="D45" s="69"/>
      <c r="E45" s="69"/>
      <c r="F45" s="69"/>
      <c r="G45" s="69"/>
      <c r="H45" s="69"/>
      <c r="I45" s="69"/>
      <c r="K45" s="270"/>
      <c r="L45" s="270"/>
      <c r="M45" s="270"/>
      <c r="N45" s="270"/>
    </row>
    <row r="46" spans="1:235" s="216" customFormat="1" ht="15.75" x14ac:dyDescent="0.25">
      <c r="A46" s="80" t="s">
        <v>81</v>
      </c>
      <c r="B46" s="81" t="s">
        <v>82</v>
      </c>
      <c r="C46" s="103" t="s">
        <v>83</v>
      </c>
      <c r="D46" s="69"/>
      <c r="E46" s="69"/>
      <c r="F46" s="69"/>
      <c r="G46" s="69"/>
      <c r="H46" s="69"/>
      <c r="I46" s="69"/>
      <c r="K46" s="270"/>
      <c r="L46" s="270"/>
      <c r="M46" s="270"/>
      <c r="N46" s="270"/>
    </row>
    <row r="47" spans="1:235" s="216" customFormat="1" ht="15.75" x14ac:dyDescent="0.25">
      <c r="A47" s="80" t="s">
        <v>90</v>
      </c>
      <c r="B47" s="81" t="s">
        <v>91</v>
      </c>
      <c r="C47" s="103" t="s">
        <v>92</v>
      </c>
      <c r="D47" s="69"/>
      <c r="E47" s="69"/>
      <c r="F47" s="69"/>
      <c r="G47" s="69"/>
      <c r="H47" s="69"/>
      <c r="I47" s="69"/>
      <c r="K47" s="270"/>
      <c r="L47" s="270"/>
      <c r="M47" s="270"/>
      <c r="N47" s="270"/>
    </row>
    <row r="48" spans="1:235" s="271" customFormat="1" ht="15.75" x14ac:dyDescent="0.25">
      <c r="A48" s="80" t="s">
        <v>93</v>
      </c>
      <c r="B48" s="81" t="s">
        <v>94</v>
      </c>
      <c r="C48" s="106" t="s">
        <v>95</v>
      </c>
      <c r="D48" s="69"/>
      <c r="E48" s="69"/>
      <c r="F48" s="69"/>
      <c r="G48" s="69"/>
      <c r="H48" s="69"/>
      <c r="I48" s="69"/>
      <c r="K48" s="273"/>
      <c r="L48" s="273"/>
      <c r="M48" s="273"/>
      <c r="N48" s="273"/>
    </row>
    <row r="49" spans="1:14" s="271" customFormat="1" ht="15.75" x14ac:dyDescent="0.25">
      <c r="A49" s="80" t="s">
        <v>93</v>
      </c>
      <c r="B49" s="81" t="s">
        <v>96</v>
      </c>
      <c r="C49" s="106" t="s">
        <v>97</v>
      </c>
      <c r="D49" s="69"/>
      <c r="E49" s="69"/>
      <c r="F49" s="69"/>
      <c r="G49" s="69"/>
      <c r="H49" s="69"/>
      <c r="I49" s="69"/>
      <c r="K49" s="273"/>
      <c r="L49" s="273"/>
      <c r="M49" s="273"/>
      <c r="N49" s="273"/>
    </row>
    <row r="50" spans="1:14" s="216" customFormat="1" ht="15.75" x14ac:dyDescent="0.25">
      <c r="A50" s="80" t="s">
        <v>98</v>
      </c>
      <c r="B50" s="81" t="s">
        <v>99</v>
      </c>
      <c r="C50" s="106" t="s">
        <v>100</v>
      </c>
      <c r="D50" s="69"/>
      <c r="E50" s="69"/>
      <c r="F50" s="69"/>
      <c r="G50" s="69"/>
      <c r="H50" s="69"/>
      <c r="I50" s="69"/>
      <c r="K50" s="270"/>
      <c r="L50" s="270"/>
      <c r="M50" s="270"/>
      <c r="N50" s="270"/>
    </row>
    <row r="51" spans="1:14" s="216" customFormat="1" ht="15.75" x14ac:dyDescent="0.25">
      <c r="A51" s="80" t="s">
        <v>98</v>
      </c>
      <c r="B51" s="81" t="s">
        <v>101</v>
      </c>
      <c r="C51" s="106" t="s">
        <v>100</v>
      </c>
      <c r="D51" s="69"/>
      <c r="E51" s="69"/>
      <c r="F51" s="69"/>
      <c r="G51" s="69"/>
      <c r="H51" s="69"/>
      <c r="I51" s="69"/>
      <c r="K51" s="270"/>
      <c r="L51" s="270"/>
      <c r="M51" s="270"/>
      <c r="N51" s="270"/>
    </row>
    <row r="52" spans="1:14" s="216" customFormat="1" ht="15.75" x14ac:dyDescent="0.25">
      <c r="A52" s="80" t="s">
        <v>104</v>
      </c>
      <c r="B52" s="81" t="s">
        <v>105</v>
      </c>
      <c r="C52" s="106" t="s">
        <v>106</v>
      </c>
      <c r="D52" s="69"/>
      <c r="E52" s="69"/>
      <c r="F52" s="69"/>
      <c r="G52" s="69"/>
      <c r="H52" s="69"/>
      <c r="I52" s="69"/>
      <c r="K52" s="270"/>
      <c r="L52" s="270"/>
      <c r="M52" s="270"/>
      <c r="N52" s="270"/>
    </row>
    <row r="53" spans="1:14" s="216" customFormat="1" ht="15.75" x14ac:dyDescent="0.25">
      <c r="A53" s="80" t="s">
        <v>107</v>
      </c>
      <c r="B53" s="81" t="s">
        <v>108</v>
      </c>
      <c r="C53" s="106" t="s">
        <v>109</v>
      </c>
      <c r="D53" s="154"/>
      <c r="E53" s="154"/>
      <c r="F53" s="69"/>
      <c r="G53" s="69"/>
      <c r="H53" s="154"/>
      <c r="I53" s="154"/>
      <c r="K53" s="270"/>
      <c r="L53" s="270"/>
      <c r="M53" s="270"/>
      <c r="N53" s="270"/>
    </row>
    <row r="54" spans="1:14" s="216" customFormat="1" ht="15.75" x14ac:dyDescent="0.25">
      <c r="A54" s="80" t="s">
        <v>107</v>
      </c>
      <c r="B54" s="81" t="s">
        <v>110</v>
      </c>
      <c r="C54" s="82" t="s">
        <v>97</v>
      </c>
      <c r="D54" s="69"/>
      <c r="E54" s="69"/>
      <c r="F54" s="69"/>
      <c r="G54" s="69"/>
      <c r="H54" s="69"/>
      <c r="I54" s="69"/>
      <c r="K54" s="270"/>
      <c r="L54" s="270"/>
      <c r="M54" s="270"/>
      <c r="N54" s="270"/>
    </row>
    <row r="55" spans="1:14" s="274" customFormat="1" x14ac:dyDescent="0.2">
      <c r="A55" s="80" t="s">
        <v>98</v>
      </c>
      <c r="B55" s="81" t="s">
        <v>102</v>
      </c>
      <c r="C55" s="106" t="s">
        <v>103</v>
      </c>
      <c r="D55" s="69"/>
      <c r="E55" s="69"/>
      <c r="F55" s="69"/>
      <c r="G55" s="69"/>
      <c r="H55" s="69"/>
      <c r="I55" s="69"/>
      <c r="K55" s="150"/>
      <c r="L55" s="150"/>
      <c r="M55" s="150"/>
      <c r="N55" s="150"/>
    </row>
    <row r="56" spans="1:14" s="216" customFormat="1" ht="15.75" x14ac:dyDescent="0.25">
      <c r="A56" s="80" t="s">
        <v>84</v>
      </c>
      <c r="B56" s="81" t="s">
        <v>85</v>
      </c>
      <c r="C56" s="103" t="s">
        <v>86</v>
      </c>
      <c r="D56" s="69"/>
      <c r="E56" s="69"/>
      <c r="F56" s="69"/>
      <c r="G56" s="69"/>
      <c r="H56" s="69"/>
      <c r="I56" s="69"/>
      <c r="K56" s="270"/>
      <c r="L56" s="270"/>
      <c r="M56" s="270"/>
      <c r="N56" s="270"/>
    </row>
    <row r="57" spans="1:14" s="271" customFormat="1" ht="15.75" x14ac:dyDescent="0.25">
      <c r="A57" s="80" t="s">
        <v>87</v>
      </c>
      <c r="B57" s="81" t="s">
        <v>88</v>
      </c>
      <c r="C57" s="103" t="s">
        <v>89</v>
      </c>
      <c r="D57" s="72"/>
      <c r="E57" s="69"/>
      <c r="F57" s="69"/>
      <c r="G57" s="69"/>
      <c r="H57" s="69"/>
      <c r="I57" s="69"/>
    </row>
    <row r="58" spans="1:14" s="216" customFormat="1" ht="15.75" x14ac:dyDescent="0.25">
      <c r="A58" s="80" t="s">
        <v>62</v>
      </c>
      <c r="B58" s="81" t="s">
        <v>111</v>
      </c>
      <c r="C58" s="107"/>
      <c r="D58" s="69"/>
      <c r="E58" s="69"/>
      <c r="F58" s="69"/>
      <c r="G58" s="69"/>
      <c r="H58" s="69"/>
      <c r="I58" s="69"/>
      <c r="K58" s="270"/>
      <c r="L58" s="270"/>
      <c r="M58" s="270"/>
      <c r="N58" s="270"/>
    </row>
    <row r="59" spans="1:14" s="216" customFormat="1" ht="15.75" x14ac:dyDescent="0.25">
      <c r="A59" s="80" t="s">
        <v>62</v>
      </c>
      <c r="B59" s="81" t="s">
        <v>112</v>
      </c>
      <c r="C59" s="107"/>
      <c r="D59" s="69"/>
      <c r="E59" s="69"/>
      <c r="F59" s="69"/>
      <c r="G59" s="69"/>
      <c r="H59" s="69"/>
      <c r="I59" s="69"/>
      <c r="K59" s="270"/>
      <c r="L59" s="270"/>
      <c r="M59" s="270"/>
      <c r="N59" s="270"/>
    </row>
    <row r="60" spans="1:14" s="216" customFormat="1" ht="15.75" x14ac:dyDescent="0.25">
      <c r="A60" s="80" t="s">
        <v>62</v>
      </c>
      <c r="B60" s="81" t="s">
        <v>114</v>
      </c>
      <c r="C60" s="107"/>
      <c r="D60" s="69"/>
      <c r="E60" s="69"/>
      <c r="F60" s="69"/>
      <c r="G60" s="69"/>
      <c r="H60" s="69"/>
      <c r="I60" s="69"/>
      <c r="K60" s="269"/>
      <c r="L60" s="269"/>
      <c r="M60" s="269"/>
      <c r="N60" s="269"/>
    </row>
    <row r="61" spans="1:14" s="216" customFormat="1" ht="15.75" x14ac:dyDescent="0.25">
      <c r="A61" s="80" t="s">
        <v>62</v>
      </c>
      <c r="B61" s="81" t="s">
        <v>113</v>
      </c>
      <c r="C61" s="107"/>
      <c r="D61" s="69"/>
      <c r="E61" s="69"/>
      <c r="F61" s="69"/>
      <c r="G61" s="69"/>
      <c r="H61" s="69"/>
      <c r="I61" s="69"/>
      <c r="K61" s="269"/>
      <c r="L61" s="269"/>
      <c r="M61" s="269"/>
      <c r="N61" s="269"/>
    </row>
    <row r="62" spans="1:14" s="216" customFormat="1" ht="15.75" x14ac:dyDescent="0.25">
      <c r="A62" s="80" t="s">
        <v>62</v>
      </c>
      <c r="B62" s="81" t="s">
        <v>115</v>
      </c>
      <c r="C62" s="107"/>
      <c r="D62" s="69"/>
      <c r="E62" s="69"/>
      <c r="F62" s="69"/>
      <c r="G62" s="69"/>
      <c r="H62" s="69"/>
      <c r="I62" s="69"/>
      <c r="K62" s="269"/>
      <c r="L62" s="269"/>
      <c r="M62" s="269"/>
      <c r="N62" s="269"/>
    </row>
    <row r="63" spans="1:14" s="216" customFormat="1" ht="16.5" thickBot="1" x14ac:dyDescent="0.3">
      <c r="A63" s="108" t="s">
        <v>62</v>
      </c>
      <c r="B63" s="109" t="s">
        <v>116</v>
      </c>
      <c r="C63" s="107"/>
      <c r="D63" s="69"/>
      <c r="E63" s="69"/>
      <c r="F63" s="69"/>
      <c r="G63" s="69"/>
      <c r="H63" s="69"/>
      <c r="I63" s="69"/>
      <c r="K63" s="269"/>
      <c r="L63" s="269"/>
      <c r="M63" s="269"/>
      <c r="N63" s="269"/>
    </row>
    <row r="64" spans="1:14" s="216" customFormat="1" ht="16.5" thickBot="1" x14ac:dyDescent="0.3">
      <c r="A64" s="569" t="s">
        <v>117</v>
      </c>
      <c r="B64" s="570"/>
      <c r="C64" s="570"/>
      <c r="D64" s="570"/>
      <c r="E64" s="570"/>
      <c r="F64" s="570"/>
      <c r="G64" s="570"/>
      <c r="H64" s="570"/>
      <c r="I64" s="571"/>
      <c r="K64" s="270"/>
      <c r="L64" s="270"/>
      <c r="M64" s="270"/>
      <c r="N64" s="270"/>
    </row>
    <row r="65" spans="1:14" s="216" customFormat="1" ht="15.75" x14ac:dyDescent="0.25">
      <c r="A65" s="555" t="s">
        <v>7</v>
      </c>
      <c r="B65" s="555"/>
      <c r="C65" s="99" t="s">
        <v>8</v>
      </c>
      <c r="D65" s="99" t="s">
        <v>9</v>
      </c>
      <c r="E65" s="99" t="s">
        <v>10</v>
      </c>
      <c r="F65" s="99" t="s">
        <v>11</v>
      </c>
      <c r="G65" s="99" t="s">
        <v>12</v>
      </c>
      <c r="H65" s="501" t="s">
        <v>269</v>
      </c>
      <c r="I65" s="99" t="s">
        <v>13</v>
      </c>
      <c r="K65" s="270"/>
      <c r="L65" s="270"/>
      <c r="M65" s="270"/>
      <c r="N65" s="270"/>
    </row>
    <row r="66" spans="1:14" s="216" customFormat="1" ht="15.75" x14ac:dyDescent="0.25">
      <c r="A66" s="119" t="s">
        <v>123</v>
      </c>
      <c r="B66" s="120" t="s">
        <v>124</v>
      </c>
      <c r="C66" s="82" t="s">
        <v>67</v>
      </c>
      <c r="D66" s="72"/>
      <c r="E66" s="69"/>
      <c r="F66" s="69"/>
      <c r="G66" s="69"/>
      <c r="H66" s="69"/>
      <c r="I66" s="69"/>
      <c r="K66" s="270"/>
      <c r="L66" s="270"/>
      <c r="M66" s="270"/>
      <c r="N66" s="270"/>
    </row>
    <row r="67" spans="1:14" s="216" customFormat="1" ht="15.75" x14ac:dyDescent="0.25">
      <c r="A67" s="119" t="s">
        <v>123</v>
      </c>
      <c r="B67" s="120" t="s">
        <v>125</v>
      </c>
      <c r="C67" s="82" t="s">
        <v>126</v>
      </c>
      <c r="D67" s="72"/>
      <c r="E67" s="69"/>
      <c r="F67" s="69"/>
      <c r="G67" s="69"/>
      <c r="H67" s="69"/>
      <c r="I67" s="69"/>
      <c r="K67" s="270"/>
      <c r="L67" s="270"/>
      <c r="M67" s="270"/>
      <c r="N67" s="270"/>
    </row>
    <row r="68" spans="1:14" s="162" customFormat="1" ht="15.75" x14ac:dyDescent="0.25">
      <c r="A68" s="119" t="s">
        <v>123</v>
      </c>
      <c r="B68" s="120" t="s">
        <v>127</v>
      </c>
      <c r="C68" s="82" t="s">
        <v>126</v>
      </c>
      <c r="D68" s="72"/>
      <c r="E68" s="69"/>
      <c r="F68" s="69"/>
      <c r="G68" s="69"/>
      <c r="H68" s="69"/>
      <c r="I68" s="69"/>
      <c r="K68" s="275"/>
      <c r="L68" s="275"/>
      <c r="M68" s="275"/>
      <c r="N68" s="275"/>
    </row>
    <row r="69" spans="1:14" s="162" customFormat="1" ht="15.75" x14ac:dyDescent="0.25">
      <c r="A69" s="119" t="s">
        <v>128</v>
      </c>
      <c r="B69" s="120" t="s">
        <v>129</v>
      </c>
      <c r="C69" s="82" t="s">
        <v>130</v>
      </c>
      <c r="D69" s="72"/>
      <c r="E69" s="69"/>
      <c r="F69" s="69"/>
      <c r="G69" s="69"/>
      <c r="H69" s="69"/>
      <c r="I69" s="69"/>
      <c r="K69" s="275"/>
      <c r="L69" s="275"/>
      <c r="M69" s="275"/>
      <c r="N69" s="275"/>
    </row>
    <row r="70" spans="1:14" s="162" customFormat="1" ht="15.75" x14ac:dyDescent="0.25">
      <c r="A70" s="119" t="s">
        <v>131</v>
      </c>
      <c r="B70" s="120" t="s">
        <v>132</v>
      </c>
      <c r="C70" s="82" t="s">
        <v>133</v>
      </c>
      <c r="D70" s="72"/>
      <c r="E70" s="69"/>
      <c r="F70" s="69"/>
      <c r="G70" s="69"/>
      <c r="H70" s="69"/>
      <c r="I70" s="69"/>
      <c r="K70" s="275"/>
      <c r="L70" s="275"/>
      <c r="M70" s="275"/>
      <c r="N70" s="275"/>
    </row>
    <row r="71" spans="1:14" s="156" customFormat="1" x14ac:dyDescent="0.2">
      <c r="A71" s="119" t="s">
        <v>131</v>
      </c>
      <c r="B71" s="120" t="s">
        <v>134</v>
      </c>
      <c r="C71" s="82" t="s">
        <v>133</v>
      </c>
      <c r="D71" s="72"/>
      <c r="E71" s="69"/>
      <c r="F71" s="69"/>
      <c r="G71" s="69"/>
      <c r="H71" s="69"/>
      <c r="I71" s="69"/>
      <c r="K71" s="115"/>
      <c r="L71" s="115"/>
      <c r="M71" s="115"/>
      <c r="N71" s="115"/>
    </row>
    <row r="72" spans="1:14" s="271" customFormat="1" ht="15.75" x14ac:dyDescent="0.25">
      <c r="A72" s="119" t="s">
        <v>118</v>
      </c>
      <c r="B72" s="120" t="s">
        <v>119</v>
      </c>
      <c r="C72" s="82" t="s">
        <v>120</v>
      </c>
      <c r="D72" s="72"/>
      <c r="E72" s="69"/>
      <c r="F72" s="69"/>
      <c r="G72" s="69"/>
      <c r="H72" s="69"/>
      <c r="I72" s="69"/>
      <c r="K72" s="273"/>
      <c r="L72" s="273"/>
      <c r="M72" s="273"/>
      <c r="N72" s="273"/>
    </row>
    <row r="73" spans="1:14" s="271" customFormat="1" ht="15.75" x14ac:dyDescent="0.25">
      <c r="A73" s="121" t="s">
        <v>118</v>
      </c>
      <c r="B73" s="122" t="s">
        <v>121</v>
      </c>
      <c r="C73" s="82" t="s">
        <v>122</v>
      </c>
      <c r="D73" s="72"/>
      <c r="E73" s="69"/>
      <c r="F73" s="69"/>
      <c r="G73" s="69"/>
      <c r="H73" s="69"/>
      <c r="I73" s="69"/>
      <c r="K73" s="273"/>
      <c r="L73" s="273"/>
      <c r="M73" s="273"/>
      <c r="N73" s="273"/>
    </row>
    <row r="74" spans="1:14" s="216" customFormat="1" ht="15.75" x14ac:dyDescent="0.25">
      <c r="A74" s="80" t="s">
        <v>62</v>
      </c>
      <c r="B74" s="81" t="s">
        <v>135</v>
      </c>
      <c r="C74" s="107"/>
      <c r="D74" s="69"/>
      <c r="E74" s="69"/>
      <c r="F74" s="69"/>
      <c r="G74" s="69"/>
      <c r="H74" s="69"/>
      <c r="I74" s="69"/>
      <c r="K74" s="270"/>
      <c r="L74" s="270"/>
      <c r="M74" s="270"/>
      <c r="N74" s="270"/>
    </row>
    <row r="75" spans="1:14" s="216" customFormat="1" ht="15.75" x14ac:dyDescent="0.25">
      <c r="A75" s="80" t="s">
        <v>62</v>
      </c>
      <c r="B75" s="81" t="s">
        <v>136</v>
      </c>
      <c r="C75" s="107"/>
      <c r="D75" s="69"/>
      <c r="E75" s="69"/>
      <c r="F75" s="69"/>
      <c r="G75" s="69"/>
      <c r="H75" s="69"/>
      <c r="I75" s="69"/>
      <c r="K75" s="270"/>
      <c r="L75" s="270"/>
      <c r="M75" s="270"/>
      <c r="N75" s="270"/>
    </row>
    <row r="76" spans="1:14" s="216" customFormat="1" ht="16.5" thickBot="1" x14ac:dyDescent="0.3">
      <c r="A76" s="108" t="s">
        <v>62</v>
      </c>
      <c r="B76" s="109" t="s">
        <v>137</v>
      </c>
      <c r="C76" s="110"/>
      <c r="D76" s="69"/>
      <c r="E76" s="69"/>
      <c r="F76" s="69"/>
      <c r="G76" s="69"/>
      <c r="H76" s="69"/>
      <c r="I76" s="69"/>
      <c r="K76" s="270"/>
      <c r="L76" s="270"/>
      <c r="M76" s="270"/>
      <c r="N76" s="270"/>
    </row>
    <row r="77" spans="1:14" s="216" customFormat="1" ht="16.5" thickBot="1" x14ac:dyDescent="0.3">
      <c r="A77" s="556" t="s">
        <v>138</v>
      </c>
      <c r="B77" s="557"/>
      <c r="C77" s="557"/>
      <c r="D77" s="557"/>
      <c r="E77" s="558"/>
      <c r="F77" s="157"/>
      <c r="G77" s="157"/>
      <c r="H77" s="157"/>
      <c r="I77" s="157"/>
      <c r="K77" s="270"/>
      <c r="L77" s="270"/>
      <c r="M77" s="270"/>
      <c r="N77" s="270"/>
    </row>
    <row r="78" spans="1:14" s="216" customFormat="1" ht="16.5" thickBot="1" x14ac:dyDescent="0.3">
      <c r="A78" s="556" t="s">
        <v>139</v>
      </c>
      <c r="B78" s="558"/>
      <c r="C78" s="162"/>
      <c r="D78" s="559" t="s">
        <v>140</v>
      </c>
      <c r="E78" s="560"/>
      <c r="F78" s="157"/>
      <c r="G78" s="157"/>
      <c r="H78" s="157"/>
      <c r="I78" s="157"/>
      <c r="K78" s="270"/>
      <c r="L78" s="270"/>
      <c r="M78" s="270"/>
      <c r="N78" s="270"/>
    </row>
    <row r="79" spans="1:14" s="216" customFormat="1" ht="15.75" x14ac:dyDescent="0.25">
      <c r="A79" s="163" t="s">
        <v>141</v>
      </c>
      <c r="B79" s="164" t="s">
        <v>142</v>
      </c>
      <c r="C79" s="156"/>
      <c r="D79" s="165" t="s">
        <v>141</v>
      </c>
      <c r="E79" s="165" t="s">
        <v>142</v>
      </c>
      <c r="F79" s="157"/>
      <c r="G79" s="157"/>
      <c r="H79" s="157"/>
      <c r="I79" s="157"/>
      <c r="K79" s="270"/>
      <c r="L79" s="270"/>
      <c r="M79" s="270"/>
      <c r="N79" s="270"/>
    </row>
    <row r="80" spans="1:14" s="216" customFormat="1" ht="15.75" x14ac:dyDescent="0.25">
      <c r="A80" s="166" t="s">
        <v>143</v>
      </c>
      <c r="B80" s="167">
        <v>300</v>
      </c>
      <c r="C80" s="156"/>
      <c r="D80" s="107" t="s">
        <v>144</v>
      </c>
      <c r="E80" s="168">
        <v>300</v>
      </c>
      <c r="F80" s="157"/>
      <c r="G80" s="157"/>
      <c r="H80" s="157"/>
      <c r="I80" s="157"/>
      <c r="K80" s="270"/>
      <c r="L80" s="270"/>
      <c r="M80" s="270"/>
      <c r="N80" s="270"/>
    </row>
    <row r="81" spans="1:14" s="216" customFormat="1" ht="15.75" customHeight="1" x14ac:dyDescent="0.25">
      <c r="A81" s="166" t="s">
        <v>145</v>
      </c>
      <c r="B81" s="167">
        <v>400</v>
      </c>
      <c r="C81" s="156"/>
      <c r="D81" s="107" t="s">
        <v>146</v>
      </c>
      <c r="E81" s="168">
        <v>400</v>
      </c>
      <c r="F81" s="157"/>
      <c r="G81" s="641" t="s">
        <v>262</v>
      </c>
      <c r="H81" s="641"/>
      <c r="I81" s="641"/>
      <c r="K81" s="270"/>
      <c r="L81" s="270"/>
      <c r="M81" s="270"/>
      <c r="N81" s="270"/>
    </row>
    <row r="82" spans="1:14" s="216" customFormat="1" ht="15.75" x14ac:dyDescent="0.25">
      <c r="A82" s="166" t="s">
        <v>147</v>
      </c>
      <c r="B82" s="167">
        <v>500</v>
      </c>
      <c r="C82" s="156"/>
      <c r="D82" s="107" t="s">
        <v>148</v>
      </c>
      <c r="E82" s="168">
        <v>500</v>
      </c>
      <c r="F82" s="157"/>
      <c r="G82" s="157"/>
      <c r="H82" s="157"/>
      <c r="I82" s="157"/>
      <c r="K82" s="270"/>
      <c r="L82" s="270"/>
      <c r="M82" s="270"/>
      <c r="N82" s="270"/>
    </row>
    <row r="83" spans="1:14" s="216" customFormat="1" ht="15.75" x14ac:dyDescent="0.25">
      <c r="A83" s="166" t="s">
        <v>149</v>
      </c>
      <c r="B83" s="167">
        <v>600</v>
      </c>
      <c r="C83" s="156"/>
      <c r="D83" s="107" t="s">
        <v>150</v>
      </c>
      <c r="E83" s="168">
        <v>600</v>
      </c>
      <c r="F83" s="157"/>
      <c r="G83" s="157"/>
      <c r="H83" s="157"/>
      <c r="I83" s="157"/>
    </row>
    <row r="84" spans="1:14" s="216" customFormat="1" ht="15.75" x14ac:dyDescent="0.25">
      <c r="A84" s="166" t="s">
        <v>151</v>
      </c>
      <c r="B84" s="167">
        <v>700</v>
      </c>
      <c r="C84" s="156"/>
      <c r="D84" s="107" t="s">
        <v>152</v>
      </c>
      <c r="E84" s="168">
        <v>700</v>
      </c>
      <c r="F84" s="157"/>
      <c r="G84" s="157"/>
      <c r="H84" s="157"/>
      <c r="I84" s="157"/>
    </row>
    <row r="85" spans="1:14" s="216" customFormat="1" ht="15.75" x14ac:dyDescent="0.25">
      <c r="A85" s="166" t="s">
        <v>153</v>
      </c>
      <c r="B85" s="167">
        <v>800</v>
      </c>
      <c r="C85" s="156"/>
      <c r="D85" s="107" t="s">
        <v>154</v>
      </c>
      <c r="E85" s="168">
        <v>750</v>
      </c>
      <c r="F85" s="157"/>
      <c r="G85" s="157"/>
      <c r="H85" s="157"/>
      <c r="I85" s="157"/>
    </row>
    <row r="86" spans="1:14" s="216" customFormat="1" ht="15.75" x14ac:dyDescent="0.25">
      <c r="A86" s="169" t="s">
        <v>155</v>
      </c>
      <c r="B86" s="170">
        <v>900</v>
      </c>
      <c r="C86" s="156"/>
      <c r="D86" s="107" t="s">
        <v>156</v>
      </c>
      <c r="E86" s="168">
        <v>800</v>
      </c>
      <c r="F86" s="157"/>
      <c r="G86" s="157"/>
      <c r="H86" s="157"/>
      <c r="I86" s="157"/>
    </row>
    <row r="87" spans="1:14" s="216" customFormat="1" ht="15.75" x14ac:dyDescent="0.25">
      <c r="A87" s="150" t="s">
        <v>224</v>
      </c>
      <c r="B87" s="171"/>
      <c r="C87" s="156"/>
      <c r="D87" s="115"/>
      <c r="E87" s="172"/>
      <c r="F87" s="157"/>
      <c r="G87" s="157"/>
      <c r="H87" s="157"/>
      <c r="I87" s="157"/>
    </row>
    <row r="88" spans="1:14" s="216" customFormat="1" ht="15.75" x14ac:dyDescent="0.25">
      <c r="A88" s="173" t="s">
        <v>158</v>
      </c>
      <c r="B88" s="174"/>
      <c r="C88" s="175"/>
      <c r="D88" s="175"/>
      <c r="E88" s="175"/>
      <c r="F88" s="175"/>
      <c r="G88" s="175"/>
      <c r="H88" s="175"/>
      <c r="I88" s="175"/>
    </row>
    <row r="89" spans="1:14" s="216" customFormat="1" ht="15.75" x14ac:dyDescent="0.25">
      <c r="A89" s="173" t="s">
        <v>159</v>
      </c>
      <c r="B89" s="174"/>
      <c r="C89" s="175"/>
      <c r="D89" s="175"/>
      <c r="E89" s="175"/>
      <c r="F89" s="175"/>
      <c r="G89" s="175"/>
      <c r="H89" s="175"/>
      <c r="I89" s="175"/>
    </row>
    <row r="90" spans="1:14" s="84" customFormat="1" x14ac:dyDescent="0.25">
      <c r="B90" s="176"/>
      <c r="C90" s="177"/>
      <c r="D90" s="177"/>
      <c r="E90" s="177"/>
      <c r="F90" s="177"/>
      <c r="G90" s="177"/>
      <c r="H90" s="177"/>
      <c r="I90" s="177"/>
    </row>
    <row r="91" spans="1:14" s="84" customFormat="1" x14ac:dyDescent="0.25">
      <c r="B91" s="176"/>
      <c r="C91" s="177"/>
      <c r="D91" s="177"/>
      <c r="E91" s="177"/>
      <c r="F91" s="177"/>
      <c r="G91" s="177"/>
      <c r="H91" s="177"/>
      <c r="I91" s="177"/>
    </row>
    <row r="92" spans="1:14" s="84" customFormat="1" x14ac:dyDescent="0.25">
      <c r="B92" s="176"/>
      <c r="C92" s="177"/>
      <c r="D92" s="177"/>
      <c r="E92" s="177"/>
      <c r="F92" s="177"/>
      <c r="G92" s="177"/>
      <c r="H92" s="177"/>
      <c r="I92" s="177"/>
    </row>
    <row r="93" spans="1:14" s="84" customFormat="1" x14ac:dyDescent="0.25">
      <c r="B93" s="176"/>
      <c r="C93" s="177"/>
      <c r="D93" s="177"/>
      <c r="E93" s="177"/>
      <c r="F93" s="177"/>
      <c r="G93" s="177"/>
      <c r="H93" s="177"/>
      <c r="I93" s="177"/>
    </row>
    <row r="94" spans="1:14" s="84" customFormat="1" x14ac:dyDescent="0.25">
      <c r="B94" s="176"/>
      <c r="C94" s="177"/>
      <c r="D94" s="177"/>
      <c r="E94" s="177"/>
      <c r="F94" s="177"/>
      <c r="G94" s="177"/>
      <c r="H94" s="177"/>
      <c r="I94" s="177"/>
    </row>
    <row r="95" spans="1:14" s="84" customFormat="1" x14ac:dyDescent="0.25">
      <c r="B95" s="176"/>
      <c r="C95" s="177"/>
      <c r="D95" s="177"/>
      <c r="E95" s="177"/>
      <c r="F95" s="177"/>
      <c r="G95" s="177"/>
      <c r="H95" s="177"/>
      <c r="I95" s="177"/>
    </row>
    <row r="96" spans="1:14" s="84" customFormat="1" x14ac:dyDescent="0.25">
      <c r="B96" s="176"/>
      <c r="C96" s="177"/>
      <c r="D96" s="177"/>
      <c r="E96" s="177"/>
      <c r="F96" s="177"/>
      <c r="G96" s="177"/>
      <c r="H96" s="177"/>
      <c r="I96" s="177"/>
    </row>
    <row r="97" spans="1:9" s="84" customFormat="1" x14ac:dyDescent="0.25">
      <c r="B97" s="176"/>
      <c r="C97" s="177"/>
      <c r="D97" s="177"/>
      <c r="E97" s="177"/>
      <c r="F97" s="177"/>
      <c r="G97" s="177"/>
      <c r="H97" s="177"/>
      <c r="I97" s="177"/>
    </row>
    <row r="98" spans="1:9" s="84" customFormat="1" x14ac:dyDescent="0.25">
      <c r="B98" s="176"/>
      <c r="C98" s="177"/>
      <c r="D98" s="177"/>
      <c r="E98" s="177"/>
      <c r="F98" s="177"/>
      <c r="G98" s="177"/>
      <c r="H98" s="177"/>
      <c r="I98" s="177"/>
    </row>
    <row r="99" spans="1:9" s="84" customFormat="1" x14ac:dyDescent="0.25">
      <c r="B99" s="176"/>
      <c r="C99" s="177"/>
      <c r="D99" s="177"/>
      <c r="E99" s="177"/>
      <c r="F99" s="177"/>
      <c r="G99" s="177"/>
      <c r="H99" s="177"/>
      <c r="I99" s="177"/>
    </row>
    <row r="101" spans="1:9" x14ac:dyDescent="0.25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7">
    <mergeCell ref="A8:B8"/>
    <mergeCell ref="A37:I37"/>
    <mergeCell ref="A38:B38"/>
    <mergeCell ref="A64:I64"/>
    <mergeCell ref="G81:I81"/>
    <mergeCell ref="A65:B65"/>
    <mergeCell ref="A77:E77"/>
    <mergeCell ref="A78:B78"/>
    <mergeCell ref="D78:E78"/>
    <mergeCell ref="A5:H6"/>
    <mergeCell ref="A7:I7"/>
    <mergeCell ref="A1:A4"/>
    <mergeCell ref="B1:H1"/>
    <mergeCell ref="I1:I4"/>
    <mergeCell ref="B2:H2"/>
    <mergeCell ref="B3:H3"/>
    <mergeCell ref="B4:H4"/>
  </mergeCells>
  <pageMargins left="0.5" right="0.25" top="0.22" bottom="0.17" header="0.3" footer="0.3"/>
  <pageSetup scale="5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04"/>
  <sheetViews>
    <sheetView view="pageBreakPreview" topLeftCell="A27" zoomScaleSheetLayoutView="100" workbookViewId="0">
      <selection activeCell="D49" sqref="D49"/>
    </sheetView>
  </sheetViews>
  <sheetFormatPr defaultColWidth="14.85546875" defaultRowHeight="15" x14ac:dyDescent="0.25"/>
  <cols>
    <col min="1" max="1" width="30.42578125" customWidth="1"/>
    <col min="2" max="2" width="18.7109375" style="1" customWidth="1"/>
    <col min="3" max="9" width="18.7109375" style="2" customWidth="1"/>
  </cols>
  <sheetData>
    <row r="1" spans="1:16" ht="53.25" customHeight="1" x14ac:dyDescent="0.6">
      <c r="A1" s="536"/>
      <c r="B1" s="642" t="s">
        <v>0</v>
      </c>
      <c r="C1" s="642"/>
      <c r="D1" s="642"/>
      <c r="E1" s="642"/>
      <c r="F1" s="642"/>
      <c r="G1" s="642"/>
      <c r="H1" s="642"/>
      <c r="I1" s="536"/>
    </row>
    <row r="2" spans="1:16" ht="18" x14ac:dyDescent="0.25">
      <c r="A2" s="536"/>
      <c r="B2" s="643" t="s">
        <v>234</v>
      </c>
      <c r="C2" s="643"/>
      <c r="D2" s="643"/>
      <c r="E2" s="643"/>
      <c r="F2" s="643"/>
      <c r="G2" s="643"/>
      <c r="H2" s="643"/>
      <c r="I2" s="536"/>
    </row>
    <row r="3" spans="1:16" x14ac:dyDescent="0.25">
      <c r="A3" s="536"/>
      <c r="B3" s="574" t="s">
        <v>228</v>
      </c>
      <c r="C3" s="574"/>
      <c r="D3" s="574"/>
      <c r="E3" s="574"/>
      <c r="F3" s="574"/>
      <c r="G3" s="574"/>
      <c r="H3" s="574"/>
      <c r="I3" s="536"/>
    </row>
    <row r="4" spans="1:16" ht="18" x14ac:dyDescent="0.25">
      <c r="A4" s="536"/>
      <c r="B4" s="643" t="s">
        <v>235</v>
      </c>
      <c r="C4" s="643"/>
      <c r="D4" s="643"/>
      <c r="E4" s="643"/>
      <c r="F4" s="643"/>
      <c r="G4" s="643"/>
      <c r="H4" s="643"/>
      <c r="I4" s="536"/>
    </row>
    <row r="5" spans="1:16" ht="15.75" thickBot="1" x14ac:dyDescent="0.3">
      <c r="B5" s="499"/>
      <c r="C5" s="409"/>
      <c r="D5" s="409"/>
      <c r="E5" s="409"/>
      <c r="F5" s="409"/>
      <c r="G5" s="409"/>
      <c r="H5" s="409"/>
    </row>
    <row r="6" spans="1:16" x14ac:dyDescent="0.25">
      <c r="A6" s="561" t="s">
        <v>160</v>
      </c>
      <c r="B6" s="582"/>
      <c r="C6" s="582"/>
      <c r="D6" s="582"/>
      <c r="E6" s="582"/>
      <c r="F6" s="582"/>
      <c r="G6" s="582"/>
      <c r="H6" s="632"/>
      <c r="I6" s="500" t="s">
        <v>268</v>
      </c>
    </row>
    <row r="7" spans="1:16" ht="15.75" thickBot="1" x14ac:dyDescent="0.3">
      <c r="A7" s="563"/>
      <c r="B7" s="564"/>
      <c r="C7" s="564"/>
      <c r="D7" s="564"/>
      <c r="E7" s="564"/>
      <c r="F7" s="564"/>
      <c r="G7" s="564"/>
      <c r="H7" s="633"/>
      <c r="I7" s="4">
        <v>42887</v>
      </c>
    </row>
    <row r="8" spans="1:16" ht="21" thickBot="1" x14ac:dyDescent="0.35">
      <c r="A8" s="565" t="s">
        <v>6</v>
      </c>
      <c r="B8" s="566"/>
      <c r="C8" s="566"/>
      <c r="D8" s="566"/>
      <c r="E8" s="566"/>
      <c r="F8" s="566"/>
      <c r="G8" s="566"/>
      <c r="H8" s="566"/>
      <c r="I8" s="614"/>
    </row>
    <row r="9" spans="1:16" s="7" customFormat="1" x14ac:dyDescent="0.25">
      <c r="A9" s="552" t="s">
        <v>7</v>
      </c>
      <c r="B9" s="55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01" t="s">
        <v>269</v>
      </c>
      <c r="I9" s="5" t="s">
        <v>13</v>
      </c>
    </row>
    <row r="10" spans="1:16" s="216" customFormat="1" ht="15.75" x14ac:dyDescent="0.25">
      <c r="A10" s="80" t="s">
        <v>14</v>
      </c>
      <c r="B10" s="81" t="s">
        <v>15</v>
      </c>
      <c r="C10" s="82" t="s">
        <v>16</v>
      </c>
      <c r="D10" s="69">
        <v>83892</v>
      </c>
      <c r="E10" s="69">
        <v>1100</v>
      </c>
      <c r="F10" s="69">
        <f t="shared" ref="F10:F14" si="0">(D10-E10)*0.125</f>
        <v>10349</v>
      </c>
      <c r="G10" s="69">
        <v>1736.08</v>
      </c>
      <c r="H10" s="69">
        <f>(D10-E10+F10+G10)*0.01</f>
        <v>948.77080000000001</v>
      </c>
      <c r="I10" s="69">
        <f t="shared" ref="I10:I29" si="1">D10-E10+F10+H10+G10</f>
        <v>95825.8508</v>
      </c>
    </row>
    <row r="11" spans="1:16" s="216" customFormat="1" ht="15.75" x14ac:dyDescent="0.25">
      <c r="A11" s="80" t="s">
        <v>14</v>
      </c>
      <c r="B11" s="81" t="s">
        <v>23</v>
      </c>
      <c r="C11" s="82" t="s">
        <v>24</v>
      </c>
      <c r="D11" s="69"/>
      <c r="E11" s="69"/>
      <c r="F11" s="69"/>
      <c r="G11" s="69"/>
      <c r="H11" s="69"/>
      <c r="I11" s="69"/>
    </row>
    <row r="12" spans="1:16" s="216" customFormat="1" ht="15.75" x14ac:dyDescent="0.25">
      <c r="A12" s="80" t="s">
        <v>14</v>
      </c>
      <c r="B12" s="81" t="s">
        <v>19</v>
      </c>
      <c r="C12" s="82" t="s">
        <v>20</v>
      </c>
      <c r="D12" s="69"/>
      <c r="E12" s="69"/>
      <c r="F12" s="69"/>
      <c r="G12" s="69"/>
      <c r="H12" s="69"/>
      <c r="I12" s="69"/>
      <c r="M12" s="269"/>
      <c r="N12" s="270"/>
      <c r="O12" s="270"/>
      <c r="P12" s="270"/>
    </row>
    <row r="13" spans="1:16" s="216" customFormat="1" ht="15.75" x14ac:dyDescent="0.25">
      <c r="A13" s="80" t="s">
        <v>14</v>
      </c>
      <c r="B13" s="81" t="s">
        <v>21</v>
      </c>
      <c r="C13" s="82" t="s">
        <v>22</v>
      </c>
      <c r="D13" s="69"/>
      <c r="E13" s="69"/>
      <c r="F13" s="69"/>
      <c r="G13" s="69"/>
      <c r="H13" s="69"/>
      <c r="I13" s="69"/>
      <c r="M13" s="269"/>
      <c r="N13" s="270"/>
      <c r="O13" s="270"/>
      <c r="P13" s="270"/>
    </row>
    <row r="14" spans="1:16" s="216" customFormat="1" ht="15.75" x14ac:dyDescent="0.25">
      <c r="A14" s="80" t="s">
        <v>14</v>
      </c>
      <c r="B14" s="81" t="s">
        <v>17</v>
      </c>
      <c r="C14" s="82" t="s">
        <v>18</v>
      </c>
      <c r="D14" s="69">
        <v>85284</v>
      </c>
      <c r="E14" s="69">
        <v>1100</v>
      </c>
      <c r="F14" s="69">
        <f t="shared" si="0"/>
        <v>10523</v>
      </c>
      <c r="G14" s="69">
        <v>1736.08</v>
      </c>
      <c r="H14" s="69">
        <f>(D14-E14+F14+G14)*0.01</f>
        <v>964.43080000000009</v>
      </c>
      <c r="I14" s="69">
        <f t="shared" si="1"/>
        <v>97407.510800000004</v>
      </c>
      <c r="M14" s="269"/>
      <c r="N14" s="270"/>
      <c r="O14" s="270"/>
      <c r="P14" s="270"/>
    </row>
    <row r="15" spans="1:16" s="216" customFormat="1" ht="15.75" x14ac:dyDescent="0.25">
      <c r="A15" s="80" t="s">
        <v>14</v>
      </c>
      <c r="B15" s="81" t="s">
        <v>251</v>
      </c>
      <c r="C15" s="82" t="s">
        <v>252</v>
      </c>
      <c r="D15" s="69"/>
      <c r="E15" s="69"/>
      <c r="F15" s="69"/>
      <c r="G15" s="69"/>
      <c r="H15" s="69"/>
      <c r="I15" s="69"/>
      <c r="M15" s="269"/>
      <c r="N15" s="270"/>
      <c r="O15" s="270"/>
      <c r="P15" s="270"/>
    </row>
    <row r="16" spans="1:16" s="271" customFormat="1" ht="15.75" x14ac:dyDescent="0.25">
      <c r="A16" s="80" t="s">
        <v>25</v>
      </c>
      <c r="B16" s="81" t="s">
        <v>26</v>
      </c>
      <c r="C16" s="82" t="s">
        <v>22</v>
      </c>
      <c r="D16" s="69"/>
      <c r="E16" s="69"/>
      <c r="F16" s="69"/>
      <c r="G16" s="69"/>
      <c r="H16" s="69"/>
      <c r="I16" s="69"/>
      <c r="M16" s="272"/>
      <c r="N16" s="273"/>
      <c r="O16" s="273"/>
      <c r="P16" s="273"/>
    </row>
    <row r="17" spans="1:16" s="216" customFormat="1" ht="15.75" x14ac:dyDescent="0.25">
      <c r="A17" s="80" t="s">
        <v>31</v>
      </c>
      <c r="B17" s="81" t="s">
        <v>32</v>
      </c>
      <c r="C17" s="82" t="s">
        <v>33</v>
      </c>
      <c r="D17" s="69"/>
      <c r="E17" s="69"/>
      <c r="F17" s="69"/>
      <c r="G17" s="69"/>
      <c r="H17" s="69"/>
      <c r="I17" s="69"/>
      <c r="M17" s="270"/>
      <c r="N17" s="270"/>
      <c r="O17" s="270"/>
      <c r="P17" s="270"/>
    </row>
    <row r="18" spans="1:16" s="216" customFormat="1" ht="15.75" x14ac:dyDescent="0.25">
      <c r="A18" s="80" t="s">
        <v>34</v>
      </c>
      <c r="B18" s="81" t="s">
        <v>35</v>
      </c>
      <c r="C18" s="82" t="s">
        <v>36</v>
      </c>
      <c r="D18" s="69"/>
      <c r="E18" s="69"/>
      <c r="F18" s="69"/>
      <c r="G18" s="69"/>
      <c r="H18" s="69"/>
      <c r="I18" s="69"/>
      <c r="M18" s="270"/>
      <c r="N18" s="270"/>
      <c r="O18" s="270"/>
      <c r="P18" s="270"/>
    </row>
    <row r="19" spans="1:16" s="216" customFormat="1" ht="15.75" x14ac:dyDescent="0.25">
      <c r="A19" s="80" t="s">
        <v>34</v>
      </c>
      <c r="B19" s="81" t="s">
        <v>37</v>
      </c>
      <c r="C19" s="82" t="s">
        <v>38</v>
      </c>
      <c r="D19" s="69"/>
      <c r="E19" s="69"/>
      <c r="F19" s="69"/>
      <c r="G19" s="69"/>
      <c r="H19" s="69"/>
      <c r="I19" s="69"/>
      <c r="M19" s="270"/>
      <c r="N19" s="270"/>
      <c r="O19" s="270"/>
      <c r="P19" s="270"/>
    </row>
    <row r="20" spans="1:16" s="216" customFormat="1" ht="15.75" x14ac:dyDescent="0.25">
      <c r="A20" s="80" t="s">
        <v>27</v>
      </c>
      <c r="B20" s="81" t="s">
        <v>28</v>
      </c>
      <c r="C20" s="82" t="s">
        <v>18</v>
      </c>
      <c r="D20" s="69"/>
      <c r="E20" s="69"/>
      <c r="F20" s="69"/>
      <c r="G20" s="69"/>
      <c r="H20" s="69"/>
      <c r="I20" s="69"/>
      <c r="M20" s="270"/>
      <c r="N20" s="270"/>
      <c r="O20" s="270"/>
      <c r="P20" s="270"/>
    </row>
    <row r="21" spans="1:16" s="216" customFormat="1" ht="15.75" x14ac:dyDescent="0.25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  <c r="M21" s="270"/>
      <c r="N21" s="270"/>
      <c r="O21" s="270"/>
      <c r="P21" s="270"/>
    </row>
    <row r="22" spans="1:16" s="216" customFormat="1" ht="15.75" x14ac:dyDescent="0.25">
      <c r="A22" s="92" t="s">
        <v>58</v>
      </c>
      <c r="B22" s="81" t="s">
        <v>59</v>
      </c>
      <c r="C22" s="82" t="s">
        <v>18</v>
      </c>
      <c r="D22" s="69">
        <v>95641</v>
      </c>
      <c r="E22" s="69">
        <v>1100</v>
      </c>
      <c r="F22" s="69">
        <f t="shared" ref="F22:F27" si="2">(D22-E22)*0.125</f>
        <v>11817.625</v>
      </c>
      <c r="G22" s="69">
        <v>1736.08</v>
      </c>
      <c r="H22" s="69">
        <f>(D22-E22+F22+G22)*0.01</f>
        <v>1080.94705</v>
      </c>
      <c r="I22" s="69">
        <f t="shared" si="1"/>
        <v>109175.65205</v>
      </c>
      <c r="M22" s="269"/>
      <c r="N22" s="270"/>
      <c r="O22" s="270"/>
      <c r="P22" s="270"/>
    </row>
    <row r="23" spans="1:16" s="216" customFormat="1" ht="15.75" x14ac:dyDescent="0.25">
      <c r="A23" s="92" t="s">
        <v>39</v>
      </c>
      <c r="B23" s="81" t="s">
        <v>40</v>
      </c>
      <c r="C23" s="82" t="s">
        <v>22</v>
      </c>
      <c r="D23" s="69">
        <v>90042</v>
      </c>
      <c r="E23" s="69">
        <v>1100</v>
      </c>
      <c r="F23" s="69">
        <f t="shared" si="2"/>
        <v>11117.75</v>
      </c>
      <c r="G23" s="69">
        <v>1736.08</v>
      </c>
      <c r="H23" s="69">
        <f>(D23-E23+F23+G23)*0.01</f>
        <v>1017.9583</v>
      </c>
      <c r="I23" s="69">
        <f t="shared" si="1"/>
        <v>102813.7883</v>
      </c>
      <c r="M23" s="269"/>
      <c r="N23" s="270"/>
      <c r="O23" s="270"/>
      <c r="P23" s="270"/>
    </row>
    <row r="24" spans="1:16" s="216" customFormat="1" ht="15.75" x14ac:dyDescent="0.25">
      <c r="A24" s="92" t="s">
        <v>39</v>
      </c>
      <c r="B24" s="81" t="s">
        <v>41</v>
      </c>
      <c r="C24" s="82" t="s">
        <v>42</v>
      </c>
      <c r="D24" s="69">
        <v>94547</v>
      </c>
      <c r="E24" s="69">
        <v>1100</v>
      </c>
      <c r="F24" s="69">
        <f t="shared" si="2"/>
        <v>11680.875</v>
      </c>
      <c r="G24" s="69">
        <v>1736.08</v>
      </c>
      <c r="H24" s="69">
        <f>(D24-E24+F24+G24)*0.01</f>
        <v>1068.6395500000001</v>
      </c>
      <c r="I24" s="69">
        <f t="shared" si="1"/>
        <v>107932.59455000001</v>
      </c>
      <c r="M24" s="269"/>
      <c r="N24" s="270"/>
      <c r="O24" s="270"/>
      <c r="P24" s="270"/>
    </row>
    <row r="25" spans="1:16" s="216" customFormat="1" ht="15.75" x14ac:dyDescent="0.25">
      <c r="A25" s="92" t="s">
        <v>58</v>
      </c>
      <c r="B25" s="81" t="s">
        <v>60</v>
      </c>
      <c r="C25" s="82" t="s">
        <v>61</v>
      </c>
      <c r="D25" s="69"/>
      <c r="E25" s="69"/>
      <c r="F25" s="69"/>
      <c r="G25" s="69"/>
      <c r="H25" s="69"/>
      <c r="I25" s="69"/>
      <c r="M25" s="269"/>
      <c r="N25" s="270"/>
      <c r="O25" s="270"/>
      <c r="P25" s="270"/>
    </row>
    <row r="26" spans="1:16" s="216" customFormat="1" ht="15.75" x14ac:dyDescent="0.25">
      <c r="A26" s="92" t="s">
        <v>39</v>
      </c>
      <c r="B26" s="81" t="s">
        <v>43</v>
      </c>
      <c r="C26" s="82" t="s">
        <v>44</v>
      </c>
      <c r="D26" s="69">
        <v>89405</v>
      </c>
      <c r="E26" s="69">
        <v>1100</v>
      </c>
      <c r="F26" s="69">
        <f t="shared" si="2"/>
        <v>11038.125</v>
      </c>
      <c r="G26" s="69">
        <v>1736.08</v>
      </c>
      <c r="H26" s="69">
        <f>(D26-E26+F26+G26)*0.01</f>
        <v>1010.79205</v>
      </c>
      <c r="I26" s="69">
        <f t="shared" si="1"/>
        <v>102089.99705000001</v>
      </c>
      <c r="M26" s="269"/>
      <c r="N26" s="270"/>
      <c r="O26" s="270"/>
      <c r="P26" s="270"/>
    </row>
    <row r="27" spans="1:16" s="216" customFormat="1" ht="15.75" x14ac:dyDescent="0.25">
      <c r="A27" s="92" t="s">
        <v>39</v>
      </c>
      <c r="B27" s="81" t="s">
        <v>45</v>
      </c>
      <c r="C27" s="82" t="s">
        <v>44</v>
      </c>
      <c r="D27" s="69">
        <v>90031</v>
      </c>
      <c r="E27" s="69">
        <v>1100</v>
      </c>
      <c r="F27" s="69">
        <f t="shared" si="2"/>
        <v>11116.375</v>
      </c>
      <c r="G27" s="69">
        <v>1736.08</v>
      </c>
      <c r="H27" s="69">
        <f>(D27-E27+F27+G27)*0.01</f>
        <v>1017.83455</v>
      </c>
      <c r="I27" s="69">
        <f t="shared" si="1"/>
        <v>102801.28955</v>
      </c>
      <c r="M27" s="269"/>
      <c r="N27" s="270"/>
      <c r="O27" s="270"/>
      <c r="P27" s="270"/>
    </row>
    <row r="28" spans="1:16" s="216" customFormat="1" ht="15.75" x14ac:dyDescent="0.25">
      <c r="A28" s="92" t="s">
        <v>39</v>
      </c>
      <c r="B28" s="81" t="s">
        <v>46</v>
      </c>
      <c r="C28" s="82" t="s">
        <v>222</v>
      </c>
      <c r="D28" s="69">
        <v>91824</v>
      </c>
      <c r="E28" s="69">
        <v>1100</v>
      </c>
      <c r="F28" s="69">
        <f>(D28-E28)*0.125</f>
        <v>11340.5</v>
      </c>
      <c r="G28" s="69">
        <v>1736.08</v>
      </c>
      <c r="H28" s="69">
        <f>(D28-E28+F28+G28)*0.01</f>
        <v>1038.0058000000001</v>
      </c>
      <c r="I28" s="69">
        <f t="shared" si="1"/>
        <v>104838.5858</v>
      </c>
      <c r="M28" s="269"/>
      <c r="N28" s="270"/>
      <c r="O28" s="270"/>
      <c r="P28" s="270"/>
    </row>
    <row r="29" spans="1:16" s="216" customFormat="1" ht="15.75" x14ac:dyDescent="0.25">
      <c r="A29" s="92" t="s">
        <v>39</v>
      </c>
      <c r="B29" s="81" t="s">
        <v>48</v>
      </c>
      <c r="C29" s="82" t="s">
        <v>222</v>
      </c>
      <c r="D29" s="69">
        <v>90518</v>
      </c>
      <c r="E29" s="69">
        <v>1100</v>
      </c>
      <c r="F29" s="69">
        <f>(D29-E29)*0.125</f>
        <v>11177.25</v>
      </c>
      <c r="G29" s="69">
        <v>1736.08</v>
      </c>
      <c r="H29" s="69">
        <f>(D29-E29+F29+G29)*0.01</f>
        <v>1023.3133</v>
      </c>
      <c r="I29" s="69">
        <f t="shared" si="1"/>
        <v>103354.6433</v>
      </c>
      <c r="M29" s="269"/>
      <c r="N29" s="270"/>
      <c r="O29" s="270"/>
      <c r="P29" s="270"/>
    </row>
    <row r="30" spans="1:16" s="216" customFormat="1" ht="15.75" x14ac:dyDescent="0.25">
      <c r="A30" s="92" t="s">
        <v>39</v>
      </c>
      <c r="B30" s="81" t="s">
        <v>49</v>
      </c>
      <c r="C30" s="82" t="s">
        <v>50</v>
      </c>
      <c r="D30" s="69"/>
      <c r="E30" s="69"/>
      <c r="F30" s="69"/>
      <c r="G30" s="69"/>
      <c r="H30" s="69"/>
      <c r="I30" s="69"/>
      <c r="M30" s="269"/>
      <c r="N30" s="270"/>
      <c r="O30" s="270"/>
      <c r="P30" s="270"/>
    </row>
    <row r="31" spans="1:16" s="216" customFormat="1" ht="15.75" x14ac:dyDescent="0.25">
      <c r="A31" s="92" t="s">
        <v>39</v>
      </c>
      <c r="B31" s="81" t="s">
        <v>51</v>
      </c>
      <c r="C31" s="82" t="s">
        <v>52</v>
      </c>
      <c r="D31" s="69"/>
      <c r="E31" s="69"/>
      <c r="F31" s="69"/>
      <c r="G31" s="69"/>
      <c r="H31" s="69"/>
      <c r="I31" s="69"/>
      <c r="M31" s="269"/>
      <c r="N31" s="270"/>
      <c r="O31" s="270"/>
      <c r="P31" s="270"/>
    </row>
    <row r="32" spans="1:16" s="216" customFormat="1" ht="15.75" x14ac:dyDescent="0.25">
      <c r="A32" s="92" t="s">
        <v>39</v>
      </c>
      <c r="B32" s="81" t="s">
        <v>53</v>
      </c>
      <c r="C32" s="82" t="s">
        <v>42</v>
      </c>
      <c r="D32" s="69"/>
      <c r="E32" s="69"/>
      <c r="F32" s="69"/>
      <c r="G32" s="69"/>
      <c r="H32" s="69"/>
      <c r="I32" s="69"/>
      <c r="M32" s="269"/>
      <c r="N32" s="270"/>
      <c r="O32" s="270"/>
      <c r="P32" s="270"/>
    </row>
    <row r="33" spans="1:237" s="271" customFormat="1" ht="15.75" x14ac:dyDescent="0.25">
      <c r="A33" s="92" t="s">
        <v>39</v>
      </c>
      <c r="B33" s="81" t="s">
        <v>54</v>
      </c>
      <c r="C33" s="82" t="s">
        <v>55</v>
      </c>
      <c r="D33" s="69"/>
      <c r="E33" s="69"/>
      <c r="F33" s="69"/>
      <c r="G33" s="69"/>
      <c r="H33" s="69"/>
      <c r="I33" s="69"/>
      <c r="M33" s="272"/>
      <c r="N33" s="273"/>
      <c r="O33" s="273"/>
      <c r="P33" s="273"/>
    </row>
    <row r="34" spans="1:237" s="216" customFormat="1" ht="15.75" x14ac:dyDescent="0.25">
      <c r="A34" s="92" t="s">
        <v>39</v>
      </c>
      <c r="B34" s="81" t="s">
        <v>56</v>
      </c>
      <c r="C34" s="82" t="s">
        <v>57</v>
      </c>
      <c r="D34" s="69"/>
      <c r="E34" s="69"/>
      <c r="F34" s="69"/>
      <c r="G34" s="69"/>
      <c r="H34" s="69"/>
      <c r="I34" s="69"/>
      <c r="M34" s="269"/>
      <c r="N34" s="270"/>
      <c r="O34" s="270"/>
      <c r="P34" s="270"/>
    </row>
    <row r="35" spans="1:237" s="216" customFormat="1" ht="15.75" x14ac:dyDescent="0.25">
      <c r="A35" s="80" t="s">
        <v>62</v>
      </c>
      <c r="B35" s="81" t="s">
        <v>63</v>
      </c>
      <c r="C35" s="82"/>
      <c r="D35" s="69"/>
      <c r="E35" s="69"/>
      <c r="F35" s="69"/>
      <c r="G35" s="69"/>
      <c r="H35" s="69"/>
      <c r="I35" s="69"/>
      <c r="M35" s="270"/>
      <c r="N35" s="270"/>
      <c r="O35" s="270"/>
      <c r="P35" s="270"/>
    </row>
    <row r="36" spans="1:237" s="216" customFormat="1" ht="15.75" x14ac:dyDescent="0.25">
      <c r="A36" s="80" t="s">
        <v>62</v>
      </c>
      <c r="B36" s="81" t="s">
        <v>64</v>
      </c>
      <c r="C36" s="82"/>
      <c r="D36" s="69"/>
      <c r="E36" s="69"/>
      <c r="F36" s="69"/>
      <c r="G36" s="69"/>
      <c r="H36" s="69"/>
      <c r="I36" s="69"/>
      <c r="M36" s="270"/>
      <c r="N36" s="270"/>
      <c r="O36" s="270"/>
      <c r="P36" s="270"/>
    </row>
    <row r="37" spans="1:237" s="270" customFormat="1" ht="16.5" thickBot="1" x14ac:dyDescent="0.3">
      <c r="A37" s="150"/>
      <c r="B37" s="114"/>
      <c r="C37" s="151"/>
      <c r="D37" s="116"/>
      <c r="E37" s="116"/>
      <c r="F37" s="116"/>
      <c r="G37" s="69"/>
      <c r="H37" s="116"/>
      <c r="I37" s="116"/>
      <c r="IC37" s="216"/>
    </row>
    <row r="38" spans="1:237" s="216" customFormat="1" ht="15.75" x14ac:dyDescent="0.25">
      <c r="A38" s="588" t="s">
        <v>65</v>
      </c>
      <c r="B38" s="589"/>
      <c r="C38" s="589"/>
      <c r="D38" s="589"/>
      <c r="E38" s="589"/>
      <c r="F38" s="589"/>
      <c r="G38" s="589"/>
      <c r="H38" s="589"/>
      <c r="I38" s="590"/>
      <c r="M38" s="270"/>
      <c r="N38" s="270"/>
      <c r="O38" s="270"/>
      <c r="P38" s="270"/>
    </row>
    <row r="39" spans="1:237" s="274" customFormat="1" ht="15.75" x14ac:dyDescent="0.25">
      <c r="A39" s="591" t="s">
        <v>7</v>
      </c>
      <c r="B39" s="591"/>
      <c r="C39" s="152" t="s">
        <v>8</v>
      </c>
      <c r="D39" s="152" t="s">
        <v>9</v>
      </c>
      <c r="E39" s="152" t="s">
        <v>10</v>
      </c>
      <c r="F39" s="152" t="s">
        <v>11</v>
      </c>
      <c r="G39" s="152" t="s">
        <v>12</v>
      </c>
      <c r="H39" s="501" t="s">
        <v>269</v>
      </c>
      <c r="I39" s="152" t="s">
        <v>13</v>
      </c>
      <c r="M39" s="150"/>
      <c r="N39" s="150"/>
      <c r="O39" s="150"/>
      <c r="P39" s="150"/>
    </row>
    <row r="40" spans="1:237" s="162" customFormat="1" ht="15.75" x14ac:dyDescent="0.25">
      <c r="A40" s="80" t="s">
        <v>25</v>
      </c>
      <c r="B40" s="81" t="s">
        <v>66</v>
      </c>
      <c r="C40" s="103" t="s">
        <v>67</v>
      </c>
      <c r="D40" s="69"/>
      <c r="E40" s="69"/>
      <c r="F40" s="69"/>
      <c r="G40" s="69"/>
      <c r="H40" s="69"/>
      <c r="I40" s="69"/>
      <c r="M40" s="275"/>
      <c r="N40" s="275"/>
      <c r="O40" s="275"/>
      <c r="P40" s="275"/>
    </row>
    <row r="41" spans="1:237" s="162" customFormat="1" ht="15.75" x14ac:dyDescent="0.25">
      <c r="A41" s="80" t="s">
        <v>68</v>
      </c>
      <c r="B41" s="81" t="s">
        <v>69</v>
      </c>
      <c r="C41" s="103" t="s">
        <v>70</v>
      </c>
      <c r="D41" s="69"/>
      <c r="E41" s="69"/>
      <c r="F41" s="69"/>
      <c r="G41" s="69"/>
      <c r="H41" s="69"/>
      <c r="I41" s="69"/>
      <c r="M41" s="275"/>
      <c r="N41" s="275"/>
      <c r="O41" s="275"/>
      <c r="P41" s="275"/>
    </row>
    <row r="42" spans="1:237" s="162" customFormat="1" ht="15.75" x14ac:dyDescent="0.25">
      <c r="A42" s="80" t="s">
        <v>71</v>
      </c>
      <c r="B42" s="105" t="s">
        <v>72</v>
      </c>
      <c r="C42" s="103" t="s">
        <v>73</v>
      </c>
      <c r="D42" s="69"/>
      <c r="E42" s="69"/>
      <c r="F42" s="69"/>
      <c r="G42" s="69"/>
      <c r="H42" s="69"/>
      <c r="I42" s="69"/>
      <c r="M42" s="275"/>
      <c r="N42" s="275"/>
      <c r="O42" s="275"/>
      <c r="P42" s="275"/>
    </row>
    <row r="43" spans="1:237" s="216" customFormat="1" ht="15.75" x14ac:dyDescent="0.25">
      <c r="A43" s="80" t="s">
        <v>74</v>
      </c>
      <c r="B43" s="81" t="s">
        <v>75</v>
      </c>
      <c r="C43" s="103" t="s">
        <v>76</v>
      </c>
      <c r="D43" s="69"/>
      <c r="E43" s="69"/>
      <c r="F43" s="69"/>
      <c r="G43" s="69"/>
      <c r="H43" s="69"/>
      <c r="I43" s="69"/>
      <c r="M43" s="270"/>
      <c r="N43" s="270"/>
      <c r="O43" s="270"/>
      <c r="P43" s="270"/>
    </row>
    <row r="44" spans="1:237" s="271" customFormat="1" ht="15.75" x14ac:dyDescent="0.25">
      <c r="A44" s="80" t="s">
        <v>74</v>
      </c>
      <c r="B44" s="81" t="s">
        <v>77</v>
      </c>
      <c r="C44" s="103" t="s">
        <v>42</v>
      </c>
      <c r="D44" s="69"/>
      <c r="E44" s="69"/>
      <c r="F44" s="69"/>
      <c r="G44" s="69"/>
      <c r="H44" s="69"/>
      <c r="I44" s="69"/>
      <c r="M44" s="273"/>
      <c r="N44" s="273"/>
      <c r="O44" s="273"/>
      <c r="P44" s="273"/>
    </row>
    <row r="45" spans="1:237" s="216" customFormat="1" ht="15.75" x14ac:dyDescent="0.25">
      <c r="A45" s="80" t="s">
        <v>78</v>
      </c>
      <c r="B45" s="81" t="s">
        <v>79</v>
      </c>
      <c r="C45" s="103" t="s">
        <v>42</v>
      </c>
      <c r="D45" s="69"/>
      <c r="E45" s="69"/>
      <c r="F45" s="69"/>
      <c r="G45" s="69"/>
      <c r="H45" s="69"/>
      <c r="I45" s="69"/>
      <c r="M45" s="270"/>
      <c r="N45" s="270"/>
      <c r="O45" s="270"/>
      <c r="P45" s="270"/>
    </row>
    <row r="46" spans="1:237" s="216" customFormat="1" ht="15.75" x14ac:dyDescent="0.25">
      <c r="A46" s="80" t="s">
        <v>74</v>
      </c>
      <c r="B46" s="81" t="s">
        <v>80</v>
      </c>
      <c r="C46" s="103" t="s">
        <v>42</v>
      </c>
      <c r="D46" s="69"/>
      <c r="E46" s="69"/>
      <c r="F46" s="69"/>
      <c r="G46" s="69"/>
      <c r="H46" s="69"/>
      <c r="I46" s="69"/>
      <c r="M46" s="270"/>
      <c r="N46" s="270"/>
      <c r="O46" s="270"/>
      <c r="P46" s="270"/>
    </row>
    <row r="47" spans="1:237" s="216" customFormat="1" ht="15.75" x14ac:dyDescent="0.25">
      <c r="A47" s="80" t="s">
        <v>81</v>
      </c>
      <c r="B47" s="81" t="s">
        <v>82</v>
      </c>
      <c r="C47" s="103" t="s">
        <v>83</v>
      </c>
      <c r="D47" s="69"/>
      <c r="E47" s="69"/>
      <c r="F47" s="69"/>
      <c r="G47" s="69"/>
      <c r="H47" s="69"/>
      <c r="I47" s="69"/>
      <c r="M47" s="270"/>
      <c r="N47" s="270"/>
      <c r="O47" s="270"/>
      <c r="P47" s="270"/>
    </row>
    <row r="48" spans="1:237" s="216" customFormat="1" ht="15.75" x14ac:dyDescent="0.25">
      <c r="A48" s="80" t="s">
        <v>90</v>
      </c>
      <c r="B48" s="81" t="s">
        <v>91</v>
      </c>
      <c r="C48" s="103" t="s">
        <v>92</v>
      </c>
      <c r="D48" s="69"/>
      <c r="E48" s="69"/>
      <c r="F48" s="69"/>
      <c r="G48" s="69"/>
      <c r="H48" s="69"/>
      <c r="I48" s="69"/>
      <c r="M48" s="270"/>
      <c r="N48" s="270"/>
      <c r="O48" s="270"/>
      <c r="P48" s="270"/>
    </row>
    <row r="49" spans="1:16" s="271" customFormat="1" ht="15.75" x14ac:dyDescent="0.25">
      <c r="A49" s="80" t="s">
        <v>93</v>
      </c>
      <c r="B49" s="81" t="s">
        <v>94</v>
      </c>
      <c r="C49" s="106" t="s">
        <v>95</v>
      </c>
      <c r="D49" s="69"/>
      <c r="E49" s="69"/>
      <c r="F49" s="69"/>
      <c r="G49" s="69"/>
      <c r="H49" s="69"/>
      <c r="I49" s="69"/>
      <c r="M49" s="273"/>
      <c r="N49" s="273"/>
      <c r="O49" s="273"/>
      <c r="P49" s="273"/>
    </row>
    <row r="50" spans="1:16" s="271" customFormat="1" ht="15.75" x14ac:dyDescent="0.25">
      <c r="A50" s="80" t="s">
        <v>93</v>
      </c>
      <c r="B50" s="81" t="s">
        <v>96</v>
      </c>
      <c r="C50" s="106" t="s">
        <v>97</v>
      </c>
      <c r="D50" s="69"/>
      <c r="E50" s="69"/>
      <c r="F50" s="69"/>
      <c r="G50" s="69"/>
      <c r="H50" s="69"/>
      <c r="I50" s="69"/>
      <c r="M50" s="273"/>
      <c r="N50" s="273"/>
      <c r="O50" s="273"/>
      <c r="P50" s="273"/>
    </row>
    <row r="51" spans="1:16" s="216" customFormat="1" ht="15.75" x14ac:dyDescent="0.25">
      <c r="A51" s="80" t="s">
        <v>98</v>
      </c>
      <c r="B51" s="81" t="s">
        <v>99</v>
      </c>
      <c r="C51" s="106" t="s">
        <v>100</v>
      </c>
      <c r="D51" s="69"/>
      <c r="E51" s="69"/>
      <c r="F51" s="69"/>
      <c r="G51" s="69"/>
      <c r="H51" s="69"/>
      <c r="I51" s="69"/>
      <c r="M51" s="270"/>
      <c r="N51" s="270"/>
      <c r="O51" s="270"/>
      <c r="P51" s="270"/>
    </row>
    <row r="52" spans="1:16" s="216" customFormat="1" ht="15.75" x14ac:dyDescent="0.25">
      <c r="A52" s="80" t="s">
        <v>98</v>
      </c>
      <c r="B52" s="81" t="s">
        <v>101</v>
      </c>
      <c r="C52" s="106" t="s">
        <v>100</v>
      </c>
      <c r="D52" s="69"/>
      <c r="E52" s="69"/>
      <c r="F52" s="69"/>
      <c r="G52" s="69"/>
      <c r="H52" s="69"/>
      <c r="I52" s="69"/>
      <c r="M52" s="270"/>
      <c r="N52" s="270"/>
      <c r="O52" s="270"/>
      <c r="P52" s="270"/>
    </row>
    <row r="53" spans="1:16" s="216" customFormat="1" ht="15.75" x14ac:dyDescent="0.25">
      <c r="A53" s="80" t="s">
        <v>104</v>
      </c>
      <c r="B53" s="81" t="s">
        <v>105</v>
      </c>
      <c r="C53" s="106" t="s">
        <v>106</v>
      </c>
      <c r="D53" s="69"/>
      <c r="E53" s="69"/>
      <c r="F53" s="69"/>
      <c r="G53" s="69"/>
      <c r="H53" s="69"/>
      <c r="I53" s="69"/>
      <c r="M53" s="270"/>
      <c r="N53" s="270"/>
      <c r="O53" s="270"/>
      <c r="P53" s="270"/>
    </row>
    <row r="54" spans="1:16" s="216" customFormat="1" ht="15.75" x14ac:dyDescent="0.25">
      <c r="A54" s="80" t="s">
        <v>107</v>
      </c>
      <c r="B54" s="81" t="s">
        <v>108</v>
      </c>
      <c r="C54" s="106" t="s">
        <v>109</v>
      </c>
      <c r="D54" s="154"/>
      <c r="E54" s="154"/>
      <c r="F54" s="69"/>
      <c r="G54" s="69"/>
      <c r="H54" s="154"/>
      <c r="I54" s="154"/>
      <c r="M54" s="270"/>
      <c r="N54" s="270"/>
      <c r="O54" s="270"/>
      <c r="P54" s="270"/>
    </row>
    <row r="55" spans="1:16" s="216" customFormat="1" ht="15.75" x14ac:dyDescent="0.25">
      <c r="A55" s="80" t="s">
        <v>107</v>
      </c>
      <c r="B55" s="81" t="s">
        <v>110</v>
      </c>
      <c r="C55" s="82" t="s">
        <v>97</v>
      </c>
      <c r="D55" s="69"/>
      <c r="E55" s="69"/>
      <c r="F55" s="69"/>
      <c r="G55" s="69"/>
      <c r="H55" s="69"/>
      <c r="I55" s="69"/>
      <c r="M55" s="270"/>
      <c r="N55" s="270"/>
      <c r="O55" s="270"/>
      <c r="P55" s="270"/>
    </row>
    <row r="56" spans="1:16" s="274" customFormat="1" x14ac:dyDescent="0.2">
      <c r="A56" s="80" t="s">
        <v>98</v>
      </c>
      <c r="B56" s="81" t="s">
        <v>102</v>
      </c>
      <c r="C56" s="106" t="s">
        <v>103</v>
      </c>
      <c r="D56" s="69"/>
      <c r="E56" s="69"/>
      <c r="F56" s="69"/>
      <c r="G56" s="69"/>
      <c r="H56" s="69"/>
      <c r="I56" s="69"/>
      <c r="M56" s="150"/>
      <c r="N56" s="150"/>
      <c r="O56" s="150"/>
      <c r="P56" s="150"/>
    </row>
    <row r="57" spans="1:16" s="216" customFormat="1" ht="15.75" x14ac:dyDescent="0.25">
      <c r="A57" s="80" t="s">
        <v>84</v>
      </c>
      <c r="B57" s="81" t="s">
        <v>85</v>
      </c>
      <c r="C57" s="103" t="s">
        <v>86</v>
      </c>
      <c r="D57" s="69"/>
      <c r="E57" s="69"/>
      <c r="F57" s="69"/>
      <c r="G57" s="69"/>
      <c r="H57" s="69"/>
      <c r="I57" s="69"/>
      <c r="M57" s="270"/>
      <c r="N57" s="270"/>
      <c r="O57" s="270"/>
      <c r="P57" s="270"/>
    </row>
    <row r="58" spans="1:16" s="271" customFormat="1" ht="15.75" x14ac:dyDescent="0.25">
      <c r="A58" s="80" t="s">
        <v>87</v>
      </c>
      <c r="B58" s="81" t="s">
        <v>88</v>
      </c>
      <c r="C58" s="103" t="s">
        <v>89</v>
      </c>
      <c r="D58" s="72"/>
      <c r="E58" s="69"/>
      <c r="F58" s="69"/>
      <c r="G58" s="69"/>
      <c r="H58" s="69"/>
      <c r="I58" s="69"/>
    </row>
    <row r="59" spans="1:16" s="216" customFormat="1" ht="15.75" x14ac:dyDescent="0.25">
      <c r="A59" s="80" t="s">
        <v>62</v>
      </c>
      <c r="B59" s="81" t="s">
        <v>111</v>
      </c>
      <c r="C59" s="107"/>
      <c r="D59" s="69"/>
      <c r="E59" s="69"/>
      <c r="F59" s="69"/>
      <c r="G59" s="69"/>
      <c r="H59" s="69"/>
      <c r="I59" s="69"/>
      <c r="M59" s="270"/>
      <c r="N59" s="270"/>
      <c r="O59" s="270"/>
      <c r="P59" s="270"/>
    </row>
    <row r="60" spans="1:16" s="216" customFormat="1" ht="15.75" x14ac:dyDescent="0.25">
      <c r="A60" s="80" t="s">
        <v>62</v>
      </c>
      <c r="B60" s="81" t="s">
        <v>112</v>
      </c>
      <c r="C60" s="107"/>
      <c r="D60" s="69"/>
      <c r="E60" s="69"/>
      <c r="F60" s="69"/>
      <c r="G60" s="69"/>
      <c r="H60" s="69"/>
      <c r="I60" s="69"/>
      <c r="M60" s="270"/>
      <c r="N60" s="270"/>
      <c r="O60" s="270"/>
      <c r="P60" s="270"/>
    </row>
    <row r="61" spans="1:16" s="216" customFormat="1" ht="15.75" x14ac:dyDescent="0.25">
      <c r="A61" s="80" t="s">
        <v>62</v>
      </c>
      <c r="B61" s="81" t="s">
        <v>114</v>
      </c>
      <c r="C61" s="107"/>
      <c r="D61" s="69"/>
      <c r="E61" s="69"/>
      <c r="F61" s="69"/>
      <c r="G61" s="69"/>
      <c r="H61" s="69"/>
      <c r="I61" s="69"/>
      <c r="M61" s="269"/>
      <c r="N61" s="269"/>
      <c r="O61" s="269"/>
      <c r="P61" s="269"/>
    </row>
    <row r="62" spans="1:16" s="216" customFormat="1" ht="15.75" x14ac:dyDescent="0.25">
      <c r="A62" s="80" t="s">
        <v>62</v>
      </c>
      <c r="B62" s="81" t="s">
        <v>113</v>
      </c>
      <c r="C62" s="107"/>
      <c r="D62" s="69"/>
      <c r="E62" s="69"/>
      <c r="F62" s="69"/>
      <c r="G62" s="69"/>
      <c r="H62" s="69"/>
      <c r="I62" s="69"/>
      <c r="M62" s="269"/>
      <c r="N62" s="269"/>
      <c r="O62" s="269"/>
      <c r="P62" s="269"/>
    </row>
    <row r="63" spans="1:16" s="216" customFormat="1" ht="15.75" x14ac:dyDescent="0.25">
      <c r="A63" s="80" t="s">
        <v>62</v>
      </c>
      <c r="B63" s="81" t="s">
        <v>115</v>
      </c>
      <c r="C63" s="107"/>
      <c r="D63" s="69"/>
      <c r="E63" s="69"/>
      <c r="F63" s="69"/>
      <c r="G63" s="69"/>
      <c r="H63" s="69"/>
      <c r="I63" s="69"/>
      <c r="M63" s="269"/>
      <c r="N63" s="269"/>
      <c r="O63" s="269"/>
      <c r="P63" s="269"/>
    </row>
    <row r="64" spans="1:16" s="216" customFormat="1" ht="16.5" thickBot="1" x14ac:dyDescent="0.3">
      <c r="A64" s="108" t="s">
        <v>62</v>
      </c>
      <c r="B64" s="109" t="s">
        <v>116</v>
      </c>
      <c r="C64" s="107"/>
      <c r="D64" s="69"/>
      <c r="E64" s="69"/>
      <c r="F64" s="69"/>
      <c r="G64" s="69"/>
      <c r="H64" s="69"/>
      <c r="I64" s="69"/>
      <c r="M64" s="269"/>
      <c r="N64" s="269"/>
      <c r="O64" s="269"/>
      <c r="P64" s="269"/>
    </row>
    <row r="65" spans="1:16" s="216" customFormat="1" ht="16.5" thickBot="1" x14ac:dyDescent="0.3">
      <c r="A65" s="150"/>
      <c r="B65" s="155"/>
      <c r="C65" s="156"/>
      <c r="D65" s="157"/>
      <c r="E65" s="157"/>
      <c r="F65" s="157"/>
      <c r="G65" s="157"/>
      <c r="H65" s="157"/>
      <c r="I65" s="157"/>
      <c r="M65" s="270"/>
      <c r="N65" s="270"/>
      <c r="O65" s="270"/>
      <c r="P65" s="270"/>
    </row>
    <row r="66" spans="1:16" s="216" customFormat="1" ht="16.5" thickBot="1" x14ac:dyDescent="0.3">
      <c r="A66" s="569" t="s">
        <v>117</v>
      </c>
      <c r="B66" s="570"/>
      <c r="C66" s="570"/>
      <c r="D66" s="570"/>
      <c r="E66" s="570"/>
      <c r="F66" s="570"/>
      <c r="G66" s="570"/>
      <c r="H66" s="570"/>
      <c r="I66" s="571"/>
      <c r="M66" s="270"/>
      <c r="N66" s="270"/>
      <c r="O66" s="270"/>
      <c r="P66" s="270"/>
    </row>
    <row r="67" spans="1:16" s="216" customFormat="1" ht="15.75" x14ac:dyDescent="0.25">
      <c r="A67" s="555" t="s">
        <v>7</v>
      </c>
      <c r="B67" s="555"/>
      <c r="C67" s="99" t="s">
        <v>8</v>
      </c>
      <c r="D67" s="99" t="s">
        <v>9</v>
      </c>
      <c r="E67" s="99" t="s">
        <v>10</v>
      </c>
      <c r="F67" s="99" t="s">
        <v>11</v>
      </c>
      <c r="G67" s="99" t="s">
        <v>12</v>
      </c>
      <c r="H67" s="501" t="s">
        <v>269</v>
      </c>
      <c r="I67" s="99" t="s">
        <v>13</v>
      </c>
      <c r="M67" s="270"/>
      <c r="N67" s="270"/>
      <c r="O67" s="270"/>
      <c r="P67" s="270"/>
    </row>
    <row r="68" spans="1:16" s="216" customFormat="1" ht="15.75" x14ac:dyDescent="0.25">
      <c r="A68" s="119" t="s">
        <v>123</v>
      </c>
      <c r="B68" s="120" t="s">
        <v>124</v>
      </c>
      <c r="C68" s="82" t="s">
        <v>67</v>
      </c>
      <c r="D68" s="72"/>
      <c r="E68" s="69"/>
      <c r="F68" s="69"/>
      <c r="G68" s="69"/>
      <c r="H68" s="69"/>
      <c r="I68" s="69"/>
      <c r="M68" s="270"/>
      <c r="N68" s="270"/>
      <c r="O68" s="270"/>
      <c r="P68" s="270"/>
    </row>
    <row r="69" spans="1:16" s="216" customFormat="1" ht="15.75" x14ac:dyDescent="0.25">
      <c r="A69" s="119" t="s">
        <v>123</v>
      </c>
      <c r="B69" s="120" t="s">
        <v>125</v>
      </c>
      <c r="C69" s="82" t="s">
        <v>126</v>
      </c>
      <c r="D69" s="72"/>
      <c r="E69" s="69"/>
      <c r="F69" s="69"/>
      <c r="G69" s="69"/>
      <c r="H69" s="69"/>
      <c r="I69" s="69"/>
      <c r="M69" s="270"/>
      <c r="N69" s="270"/>
      <c r="O69" s="270"/>
      <c r="P69" s="270"/>
    </row>
    <row r="70" spans="1:16" s="162" customFormat="1" ht="15.75" x14ac:dyDescent="0.25">
      <c r="A70" s="119" t="s">
        <v>123</v>
      </c>
      <c r="B70" s="120" t="s">
        <v>127</v>
      </c>
      <c r="C70" s="82" t="s">
        <v>126</v>
      </c>
      <c r="D70" s="72"/>
      <c r="E70" s="69"/>
      <c r="F70" s="69"/>
      <c r="G70" s="69"/>
      <c r="H70" s="69"/>
      <c r="I70" s="69"/>
      <c r="J70" s="271"/>
      <c r="M70" s="275"/>
      <c r="N70" s="275"/>
      <c r="O70" s="275"/>
      <c r="P70" s="275"/>
    </row>
    <row r="71" spans="1:16" s="162" customFormat="1" ht="15.75" x14ac:dyDescent="0.25">
      <c r="A71" s="119" t="s">
        <v>128</v>
      </c>
      <c r="B71" s="120" t="s">
        <v>129</v>
      </c>
      <c r="C71" s="82" t="s">
        <v>130</v>
      </c>
      <c r="D71" s="72"/>
      <c r="E71" s="69"/>
      <c r="F71" s="69"/>
      <c r="G71" s="69"/>
      <c r="H71" s="69"/>
      <c r="I71" s="69"/>
      <c r="M71" s="275"/>
      <c r="N71" s="275"/>
      <c r="O71" s="275"/>
      <c r="P71" s="275"/>
    </row>
    <row r="72" spans="1:16" s="162" customFormat="1" ht="15.75" x14ac:dyDescent="0.25">
      <c r="A72" s="119" t="s">
        <v>131</v>
      </c>
      <c r="B72" s="120" t="s">
        <v>132</v>
      </c>
      <c r="C72" s="82" t="s">
        <v>133</v>
      </c>
      <c r="D72" s="72"/>
      <c r="E72" s="69"/>
      <c r="F72" s="69"/>
      <c r="G72" s="69"/>
      <c r="H72" s="69"/>
      <c r="I72" s="69"/>
      <c r="M72" s="275"/>
      <c r="N72" s="275"/>
      <c r="O72" s="275"/>
      <c r="P72" s="275"/>
    </row>
    <row r="73" spans="1:16" s="156" customFormat="1" x14ac:dyDescent="0.2">
      <c r="A73" s="119" t="s">
        <v>131</v>
      </c>
      <c r="B73" s="120" t="s">
        <v>134</v>
      </c>
      <c r="C73" s="82" t="s">
        <v>133</v>
      </c>
      <c r="D73" s="72"/>
      <c r="E73" s="69"/>
      <c r="F73" s="69"/>
      <c r="G73" s="69"/>
      <c r="H73" s="69"/>
      <c r="I73" s="69"/>
      <c r="M73" s="115"/>
      <c r="N73" s="115"/>
      <c r="O73" s="115"/>
      <c r="P73" s="115"/>
    </row>
    <row r="74" spans="1:16" s="271" customFormat="1" ht="15.75" x14ac:dyDescent="0.25">
      <c r="A74" s="119" t="s">
        <v>118</v>
      </c>
      <c r="B74" s="120" t="s">
        <v>119</v>
      </c>
      <c r="C74" s="82" t="s">
        <v>120</v>
      </c>
      <c r="D74" s="72"/>
      <c r="E74" s="69"/>
      <c r="F74" s="69"/>
      <c r="G74" s="69"/>
      <c r="H74" s="69"/>
      <c r="I74" s="69"/>
      <c r="J74" s="162"/>
      <c r="M74" s="273"/>
      <c r="N74" s="273"/>
      <c r="O74" s="273"/>
      <c r="P74" s="273"/>
    </row>
    <row r="75" spans="1:16" s="271" customFormat="1" ht="15.75" x14ac:dyDescent="0.25">
      <c r="A75" s="121" t="s">
        <v>118</v>
      </c>
      <c r="B75" s="122" t="s">
        <v>121</v>
      </c>
      <c r="C75" s="82" t="s">
        <v>122</v>
      </c>
      <c r="D75" s="72"/>
      <c r="E75" s="69"/>
      <c r="F75" s="69"/>
      <c r="G75" s="69"/>
      <c r="H75" s="69"/>
      <c r="I75" s="69"/>
      <c r="J75" s="162"/>
      <c r="M75" s="273"/>
      <c r="N75" s="273"/>
      <c r="O75" s="273"/>
      <c r="P75" s="273"/>
    </row>
    <row r="76" spans="1:16" s="216" customFormat="1" ht="15.75" x14ac:dyDescent="0.25">
      <c r="A76" s="80" t="s">
        <v>62</v>
      </c>
      <c r="B76" s="81" t="s">
        <v>135</v>
      </c>
      <c r="C76" s="107"/>
      <c r="D76" s="69"/>
      <c r="E76" s="69"/>
      <c r="F76" s="69"/>
      <c r="G76" s="69"/>
      <c r="H76" s="69"/>
      <c r="I76" s="69"/>
      <c r="J76" s="271"/>
      <c r="M76" s="270"/>
      <c r="N76" s="270"/>
      <c r="O76" s="270"/>
      <c r="P76" s="270"/>
    </row>
    <row r="77" spans="1:16" s="216" customFormat="1" ht="15.75" x14ac:dyDescent="0.25">
      <c r="A77" s="80" t="s">
        <v>62</v>
      </c>
      <c r="B77" s="81" t="s">
        <v>136</v>
      </c>
      <c r="C77" s="107"/>
      <c r="D77" s="69"/>
      <c r="E77" s="69"/>
      <c r="F77" s="69"/>
      <c r="G77" s="69"/>
      <c r="H77" s="69"/>
      <c r="I77" s="69"/>
      <c r="M77" s="270"/>
      <c r="N77" s="270"/>
      <c r="O77" s="270"/>
      <c r="P77" s="270"/>
    </row>
    <row r="78" spans="1:16" s="216" customFormat="1" ht="16.5" thickBot="1" x14ac:dyDescent="0.3">
      <c r="A78" s="108" t="s">
        <v>62</v>
      </c>
      <c r="B78" s="109" t="s">
        <v>137</v>
      </c>
      <c r="C78" s="110"/>
      <c r="D78" s="69"/>
      <c r="E78" s="69"/>
      <c r="F78" s="69"/>
      <c r="G78" s="69"/>
      <c r="H78" s="69"/>
      <c r="I78" s="69"/>
      <c r="M78" s="270"/>
      <c r="N78" s="270"/>
      <c r="O78" s="270"/>
      <c r="P78" s="270"/>
    </row>
    <row r="79" spans="1:16" s="216" customFormat="1" ht="16.5" thickBot="1" x14ac:dyDescent="0.3">
      <c r="A79" s="158"/>
      <c r="B79" s="159"/>
      <c r="C79" s="160"/>
      <c r="D79" s="161"/>
      <c r="E79" s="161"/>
      <c r="F79" s="116"/>
      <c r="G79" s="116"/>
      <c r="H79" s="116"/>
      <c r="I79" s="116"/>
      <c r="M79" s="270"/>
      <c r="N79" s="270"/>
      <c r="O79" s="270"/>
      <c r="P79" s="270"/>
    </row>
    <row r="80" spans="1:16" s="216" customFormat="1" ht="16.5" thickBot="1" x14ac:dyDescent="0.3">
      <c r="A80" s="556" t="s">
        <v>138</v>
      </c>
      <c r="B80" s="557"/>
      <c r="C80" s="557"/>
      <c r="D80" s="557"/>
      <c r="E80" s="558"/>
      <c r="F80" s="157"/>
      <c r="G80" s="157"/>
      <c r="H80" s="157"/>
      <c r="I80" s="157"/>
      <c r="M80" s="270"/>
      <c r="N80" s="270"/>
      <c r="O80" s="270"/>
      <c r="P80" s="270"/>
    </row>
    <row r="81" spans="1:16" s="216" customFormat="1" ht="16.5" thickBot="1" x14ac:dyDescent="0.3">
      <c r="A81" s="556" t="s">
        <v>139</v>
      </c>
      <c r="B81" s="558"/>
      <c r="C81" s="162"/>
      <c r="D81" s="559" t="s">
        <v>140</v>
      </c>
      <c r="E81" s="560"/>
      <c r="F81" s="157"/>
      <c r="G81" s="157"/>
      <c r="H81" s="157"/>
      <c r="I81" s="157"/>
      <c r="M81" s="270"/>
      <c r="N81" s="270"/>
      <c r="O81" s="270"/>
      <c r="P81" s="270"/>
    </row>
    <row r="82" spans="1:16" s="216" customFormat="1" ht="15.75" x14ac:dyDescent="0.25">
      <c r="A82" s="163" t="s">
        <v>141</v>
      </c>
      <c r="B82" s="164" t="s">
        <v>142</v>
      </c>
      <c r="C82" s="156"/>
      <c r="D82" s="165" t="s">
        <v>141</v>
      </c>
      <c r="E82" s="165" t="s">
        <v>142</v>
      </c>
      <c r="F82" s="157"/>
      <c r="G82" s="157"/>
      <c r="H82" s="157"/>
      <c r="I82" s="157"/>
      <c r="M82" s="270"/>
      <c r="N82" s="270"/>
      <c r="O82" s="270"/>
      <c r="P82" s="270"/>
    </row>
    <row r="83" spans="1:16" s="216" customFormat="1" ht="15.75" x14ac:dyDescent="0.25">
      <c r="A83" s="166" t="s">
        <v>143</v>
      </c>
      <c r="B83" s="167">
        <v>300</v>
      </c>
      <c r="C83" s="156"/>
      <c r="D83" s="107" t="s">
        <v>144</v>
      </c>
      <c r="E83" s="168">
        <v>300</v>
      </c>
      <c r="F83" s="157"/>
      <c r="G83" s="157"/>
      <c r="H83" s="157"/>
      <c r="I83" s="157"/>
      <c r="M83" s="270"/>
      <c r="N83" s="270"/>
      <c r="O83" s="270"/>
      <c r="P83" s="270"/>
    </row>
    <row r="84" spans="1:16" s="216" customFormat="1" ht="15.75" x14ac:dyDescent="0.25">
      <c r="A84" s="166" t="s">
        <v>145</v>
      </c>
      <c r="B84" s="167">
        <v>400</v>
      </c>
      <c r="C84" s="156"/>
      <c r="D84" s="107" t="s">
        <v>146</v>
      </c>
      <c r="E84" s="168">
        <v>400</v>
      </c>
      <c r="F84" s="157"/>
      <c r="G84" s="157"/>
      <c r="H84" s="157"/>
      <c r="I84" s="157"/>
      <c r="M84" s="270"/>
      <c r="N84" s="270"/>
      <c r="O84" s="270"/>
      <c r="P84" s="270"/>
    </row>
    <row r="85" spans="1:16" s="216" customFormat="1" ht="15.75" x14ac:dyDescent="0.25">
      <c r="A85" s="166" t="s">
        <v>147</v>
      </c>
      <c r="B85" s="167">
        <v>500</v>
      </c>
      <c r="C85" s="156"/>
      <c r="D85" s="107" t="s">
        <v>148</v>
      </c>
      <c r="E85" s="168">
        <v>500</v>
      </c>
      <c r="F85" s="157"/>
      <c r="G85" s="157"/>
      <c r="H85" s="157"/>
      <c r="I85" s="157"/>
      <c r="M85" s="270"/>
      <c r="N85" s="270"/>
      <c r="O85" s="270"/>
      <c r="P85" s="270"/>
    </row>
    <row r="86" spans="1:16" s="216" customFormat="1" ht="15.75" x14ac:dyDescent="0.25">
      <c r="A86" s="166" t="s">
        <v>149</v>
      </c>
      <c r="B86" s="167">
        <v>600</v>
      </c>
      <c r="C86" s="156"/>
      <c r="D86" s="107" t="s">
        <v>150</v>
      </c>
      <c r="E86" s="168">
        <v>600</v>
      </c>
      <c r="F86" s="157"/>
      <c r="G86" s="157"/>
      <c r="H86" s="157"/>
      <c r="I86" s="157"/>
    </row>
    <row r="87" spans="1:16" s="216" customFormat="1" ht="15.75" x14ac:dyDescent="0.25">
      <c r="A87" s="166" t="s">
        <v>151</v>
      </c>
      <c r="B87" s="167">
        <v>700</v>
      </c>
      <c r="C87" s="156"/>
      <c r="D87" s="107" t="s">
        <v>152</v>
      </c>
      <c r="E87" s="168">
        <v>700</v>
      </c>
      <c r="F87" s="157"/>
      <c r="G87" s="157"/>
      <c r="H87" s="157"/>
      <c r="I87" s="157"/>
    </row>
    <row r="88" spans="1:16" s="216" customFormat="1" ht="15.75" x14ac:dyDescent="0.25">
      <c r="A88" s="166" t="s">
        <v>153</v>
      </c>
      <c r="B88" s="167">
        <v>800</v>
      </c>
      <c r="C88" s="156"/>
      <c r="D88" s="107" t="s">
        <v>154</v>
      </c>
      <c r="E88" s="168">
        <v>750</v>
      </c>
      <c r="F88" s="157"/>
      <c r="G88" s="157"/>
      <c r="H88" s="157"/>
      <c r="I88" s="157"/>
    </row>
    <row r="89" spans="1:16" s="216" customFormat="1" ht="15.75" x14ac:dyDescent="0.25">
      <c r="A89" s="169" t="s">
        <v>155</v>
      </c>
      <c r="B89" s="170">
        <v>900</v>
      </c>
      <c r="C89" s="156"/>
      <c r="D89" s="107" t="s">
        <v>156</v>
      </c>
      <c r="E89" s="168">
        <v>800</v>
      </c>
      <c r="F89" s="157"/>
      <c r="G89" s="157"/>
      <c r="H89" s="157"/>
      <c r="I89" s="157"/>
    </row>
    <row r="90" spans="1:16" s="144" customFormat="1" ht="12" x14ac:dyDescent="0.2">
      <c r="A90" s="102" t="s">
        <v>157</v>
      </c>
      <c r="B90" s="139"/>
      <c r="C90" s="128"/>
      <c r="D90" s="140"/>
      <c r="E90" s="141"/>
      <c r="F90" s="123"/>
      <c r="G90" s="123"/>
      <c r="H90" s="123"/>
      <c r="I90" s="123"/>
    </row>
    <row r="91" spans="1:16" s="144" customFormat="1" ht="12" x14ac:dyDescent="0.2">
      <c r="A91" s="276" t="s">
        <v>158</v>
      </c>
      <c r="B91" s="277"/>
      <c r="C91" s="278"/>
      <c r="D91" s="278"/>
      <c r="E91" s="278"/>
      <c r="F91" s="278"/>
      <c r="G91" s="278"/>
      <c r="H91" s="278"/>
      <c r="I91" s="278"/>
    </row>
    <row r="92" spans="1:16" s="144" customFormat="1" ht="12" x14ac:dyDescent="0.2">
      <c r="A92" s="276" t="s">
        <v>159</v>
      </c>
      <c r="B92" s="277"/>
      <c r="C92" s="278"/>
      <c r="D92" s="278"/>
      <c r="E92" s="278"/>
      <c r="F92" s="278"/>
      <c r="G92" s="278"/>
      <c r="H92" s="278"/>
      <c r="I92" s="278"/>
    </row>
    <row r="93" spans="1:16" s="84" customFormat="1" x14ac:dyDescent="0.25">
      <c r="B93" s="176"/>
      <c r="C93" s="177"/>
      <c r="D93" s="177"/>
      <c r="E93" s="177"/>
      <c r="F93" s="177"/>
      <c r="G93" s="177"/>
      <c r="H93" s="177"/>
      <c r="I93" s="177"/>
    </row>
    <row r="94" spans="1:16" s="84" customFormat="1" x14ac:dyDescent="0.25">
      <c r="B94" s="176"/>
      <c r="C94" s="177"/>
      <c r="D94" s="177"/>
      <c r="E94" s="177"/>
      <c r="F94" s="177"/>
      <c r="G94" s="177"/>
      <c r="H94" s="177"/>
      <c r="I94" s="177"/>
    </row>
    <row r="95" spans="1:16" s="84" customFormat="1" x14ac:dyDescent="0.25">
      <c r="B95" s="176"/>
      <c r="C95" s="177"/>
      <c r="D95" s="177"/>
      <c r="E95" s="177"/>
      <c r="F95" s="177"/>
      <c r="G95" s="177"/>
      <c r="H95" s="177"/>
      <c r="I95" s="177"/>
    </row>
    <row r="96" spans="1:16" s="84" customFormat="1" x14ac:dyDescent="0.25">
      <c r="B96" s="176"/>
      <c r="C96" s="177"/>
      <c r="D96" s="177"/>
      <c r="E96" s="177"/>
      <c r="F96" s="177"/>
      <c r="G96" s="177"/>
      <c r="H96" s="177"/>
      <c r="I96" s="177"/>
    </row>
    <row r="97" spans="1:9" s="84" customFormat="1" x14ac:dyDescent="0.25">
      <c r="B97" s="176"/>
      <c r="C97" s="177"/>
      <c r="D97" s="177"/>
      <c r="E97" s="177"/>
      <c r="F97" s="177"/>
      <c r="G97" s="177"/>
      <c r="H97" s="177"/>
      <c r="I97" s="177"/>
    </row>
    <row r="98" spans="1:9" s="84" customFormat="1" x14ac:dyDescent="0.25">
      <c r="B98" s="176"/>
      <c r="C98" s="177"/>
      <c r="D98" s="177"/>
      <c r="E98" s="177"/>
      <c r="F98" s="177"/>
      <c r="G98" s="177"/>
      <c r="H98" s="177"/>
      <c r="I98" s="177"/>
    </row>
    <row r="99" spans="1:9" s="84" customFormat="1" x14ac:dyDescent="0.25">
      <c r="B99" s="176"/>
      <c r="C99" s="177"/>
      <c r="D99" s="177"/>
      <c r="E99" s="177"/>
      <c r="F99" s="177"/>
      <c r="G99" s="177"/>
      <c r="H99" s="177"/>
      <c r="I99" s="177"/>
    </row>
    <row r="100" spans="1:9" s="84" customFormat="1" x14ac:dyDescent="0.25">
      <c r="B100" s="176"/>
      <c r="C100" s="177"/>
      <c r="D100" s="177"/>
      <c r="E100" s="177"/>
      <c r="F100" s="177"/>
      <c r="G100" s="177"/>
      <c r="H100" s="177"/>
      <c r="I100" s="177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7" right="0.7" top="0.75" bottom="0.75" header="0.27" footer="0.3"/>
  <pageSetup scale="4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B104"/>
  <sheetViews>
    <sheetView topLeftCell="A42" workbookViewId="0">
      <selection activeCell="D64" sqref="D64"/>
    </sheetView>
  </sheetViews>
  <sheetFormatPr defaultColWidth="14.85546875" defaultRowHeight="15" x14ac:dyDescent="0.25"/>
  <cols>
    <col min="1" max="1" width="27.7109375" customWidth="1"/>
    <col min="2" max="2" width="23.85546875" style="1" customWidth="1"/>
    <col min="3" max="3" width="14.85546875" style="2"/>
    <col min="4" max="4" width="18.85546875" style="2" customWidth="1"/>
    <col min="5" max="5" width="14.85546875" style="2"/>
    <col min="6" max="6" width="17.28515625" style="2" customWidth="1"/>
    <col min="7" max="8" width="14.85546875" style="2"/>
    <col min="9" max="9" width="22.28515625" style="2" customWidth="1"/>
  </cols>
  <sheetData>
    <row r="1" spans="1:15" ht="51.75" customHeight="1" x14ac:dyDescent="0.6">
      <c r="A1" s="536"/>
      <c r="B1" s="578" t="s">
        <v>0</v>
      </c>
      <c r="C1" s="578"/>
      <c r="D1" s="578"/>
      <c r="E1" s="578"/>
      <c r="F1" s="578"/>
      <c r="G1" s="578"/>
      <c r="H1" s="578"/>
      <c r="I1" s="536"/>
    </row>
    <row r="2" spans="1:15" ht="15.75" x14ac:dyDescent="0.25">
      <c r="A2" s="536"/>
      <c r="B2" s="581" t="s">
        <v>230</v>
      </c>
      <c r="C2" s="581"/>
      <c r="D2" s="581"/>
      <c r="E2" s="581"/>
      <c r="F2" s="581"/>
      <c r="G2" s="581"/>
      <c r="H2" s="581"/>
      <c r="I2" s="536"/>
    </row>
    <row r="3" spans="1:15" x14ac:dyDescent="0.25">
      <c r="A3" s="536"/>
      <c r="B3" s="580" t="s">
        <v>233</v>
      </c>
      <c r="C3" s="580"/>
      <c r="D3" s="580"/>
      <c r="E3" s="580"/>
      <c r="F3" s="580"/>
      <c r="G3" s="580"/>
      <c r="H3" s="580"/>
      <c r="I3" s="536"/>
    </row>
    <row r="4" spans="1:15" ht="15.75" x14ac:dyDescent="0.25">
      <c r="A4" s="536"/>
      <c r="B4" s="581" t="s">
        <v>232</v>
      </c>
      <c r="C4" s="581"/>
      <c r="D4" s="581"/>
      <c r="E4" s="581"/>
      <c r="F4" s="581"/>
      <c r="G4" s="581"/>
      <c r="H4" s="581"/>
      <c r="I4" s="536"/>
    </row>
    <row r="5" spans="1:15" ht="15.75" thickBot="1" x14ac:dyDescent="0.3"/>
    <row r="6" spans="1:15" x14ac:dyDescent="0.25">
      <c r="A6" s="561" t="s">
        <v>160</v>
      </c>
      <c r="B6" s="582"/>
      <c r="C6" s="582"/>
      <c r="D6" s="582"/>
      <c r="E6" s="582"/>
      <c r="F6" s="582"/>
      <c r="G6" s="582"/>
      <c r="H6" s="583"/>
      <c r="I6" s="14" t="s">
        <v>185</v>
      </c>
    </row>
    <row r="7" spans="1:15" ht="15.75" thickBot="1" x14ac:dyDescent="0.3">
      <c r="A7" s="563"/>
      <c r="B7" s="564"/>
      <c r="C7" s="564"/>
      <c r="D7" s="564"/>
      <c r="E7" s="564"/>
      <c r="F7" s="564"/>
      <c r="G7" s="564"/>
      <c r="H7" s="584"/>
      <c r="I7" s="4">
        <v>42887</v>
      </c>
    </row>
    <row r="8" spans="1:15" ht="21" thickBot="1" x14ac:dyDescent="0.35">
      <c r="A8" s="565" t="s">
        <v>6</v>
      </c>
      <c r="B8" s="566"/>
      <c r="C8" s="566"/>
      <c r="D8" s="566"/>
      <c r="E8" s="566"/>
      <c r="F8" s="566"/>
      <c r="G8" s="566"/>
      <c r="H8" s="566"/>
      <c r="I8" s="614"/>
    </row>
    <row r="9" spans="1:15" s="7" customFormat="1" x14ac:dyDescent="0.25">
      <c r="A9" s="552" t="s">
        <v>7</v>
      </c>
      <c r="B9" s="55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01" t="s">
        <v>269</v>
      </c>
      <c r="I9" s="5" t="s">
        <v>13</v>
      </c>
    </row>
    <row r="10" spans="1:15" s="216" customFormat="1" ht="15.75" x14ac:dyDescent="0.25">
      <c r="A10" s="80" t="s">
        <v>14</v>
      </c>
      <c r="B10" s="81" t="s">
        <v>15</v>
      </c>
      <c r="C10" s="82" t="s">
        <v>16</v>
      </c>
      <c r="D10" s="69"/>
      <c r="E10" s="69"/>
      <c r="F10" s="69"/>
      <c r="G10" s="69"/>
      <c r="H10" s="69"/>
      <c r="I10" s="69"/>
    </row>
    <row r="11" spans="1:15" s="216" customFormat="1" ht="15.75" x14ac:dyDescent="0.25">
      <c r="A11" s="80" t="s">
        <v>14</v>
      </c>
      <c r="B11" s="81" t="s">
        <v>23</v>
      </c>
      <c r="C11" s="82" t="s">
        <v>24</v>
      </c>
      <c r="D11" s="69"/>
      <c r="E11" s="69"/>
      <c r="F11" s="69"/>
      <c r="G11" s="69"/>
      <c r="H11" s="69"/>
      <c r="I11" s="69"/>
    </row>
    <row r="12" spans="1:15" s="216" customFormat="1" ht="15.75" x14ac:dyDescent="0.25">
      <c r="A12" s="80" t="s">
        <v>14</v>
      </c>
      <c r="B12" s="81" t="s">
        <v>19</v>
      </c>
      <c r="C12" s="82" t="s">
        <v>20</v>
      </c>
      <c r="D12" s="69"/>
      <c r="E12" s="69"/>
      <c r="F12" s="69"/>
      <c r="G12" s="69"/>
      <c r="H12" s="69"/>
      <c r="I12" s="69"/>
      <c r="L12" s="269"/>
      <c r="M12" s="270"/>
      <c r="N12" s="270"/>
      <c r="O12" s="270"/>
    </row>
    <row r="13" spans="1:15" s="216" customFormat="1" ht="15.75" x14ac:dyDescent="0.25">
      <c r="A13" s="80" t="s">
        <v>14</v>
      </c>
      <c r="B13" s="81" t="s">
        <v>21</v>
      </c>
      <c r="C13" s="82" t="s">
        <v>22</v>
      </c>
      <c r="D13" s="69"/>
      <c r="E13" s="69"/>
      <c r="F13" s="69"/>
      <c r="G13" s="69"/>
      <c r="H13" s="69"/>
      <c r="I13" s="69"/>
      <c r="L13" s="269"/>
      <c r="M13" s="270"/>
      <c r="N13" s="270"/>
      <c r="O13" s="270"/>
    </row>
    <row r="14" spans="1:15" s="216" customFormat="1" ht="15.75" x14ac:dyDescent="0.25">
      <c r="A14" s="80" t="s">
        <v>14</v>
      </c>
      <c r="B14" s="81" t="s">
        <v>17</v>
      </c>
      <c r="C14" s="82" t="s">
        <v>18</v>
      </c>
      <c r="D14" s="69"/>
      <c r="E14" s="69"/>
      <c r="F14" s="69"/>
      <c r="G14" s="69"/>
      <c r="H14" s="69"/>
      <c r="I14" s="69"/>
      <c r="L14" s="269"/>
      <c r="M14" s="270"/>
      <c r="N14" s="270"/>
      <c r="O14" s="270"/>
    </row>
    <row r="15" spans="1:15" s="216" customFormat="1" ht="15.75" x14ac:dyDescent="0.25">
      <c r="A15" s="80" t="s">
        <v>14</v>
      </c>
      <c r="B15" s="81" t="s">
        <v>251</v>
      </c>
      <c r="C15" s="82" t="s">
        <v>252</v>
      </c>
      <c r="D15" s="69"/>
      <c r="E15" s="69"/>
      <c r="F15" s="69"/>
      <c r="G15" s="69"/>
      <c r="H15" s="69"/>
      <c r="I15" s="69"/>
      <c r="L15" s="269"/>
      <c r="M15" s="270"/>
      <c r="N15" s="270"/>
      <c r="O15" s="270"/>
    </row>
    <row r="16" spans="1:15" s="271" customFormat="1" ht="15.75" x14ac:dyDescent="0.25">
      <c r="A16" s="80" t="s">
        <v>25</v>
      </c>
      <c r="B16" s="81" t="s">
        <v>26</v>
      </c>
      <c r="C16" s="82" t="s">
        <v>22</v>
      </c>
      <c r="D16" s="69"/>
      <c r="E16" s="69"/>
      <c r="F16" s="69"/>
      <c r="G16" s="69"/>
      <c r="H16" s="69"/>
      <c r="I16" s="69"/>
      <c r="L16" s="272"/>
      <c r="M16" s="273"/>
      <c r="N16" s="273"/>
      <c r="O16" s="273"/>
    </row>
    <row r="17" spans="1:15" s="216" customFormat="1" ht="15.75" x14ac:dyDescent="0.25">
      <c r="A17" s="80" t="s">
        <v>31</v>
      </c>
      <c r="B17" s="81" t="s">
        <v>32</v>
      </c>
      <c r="C17" s="82" t="s">
        <v>33</v>
      </c>
      <c r="D17" s="69"/>
      <c r="E17" s="69"/>
      <c r="F17" s="69"/>
      <c r="G17" s="69"/>
      <c r="H17" s="69"/>
      <c r="I17" s="69"/>
      <c r="L17" s="270"/>
      <c r="M17" s="270"/>
      <c r="N17" s="270"/>
      <c r="O17" s="270"/>
    </row>
    <row r="18" spans="1:15" s="216" customFormat="1" ht="15.75" x14ac:dyDescent="0.25">
      <c r="A18" s="80" t="s">
        <v>34</v>
      </c>
      <c r="B18" s="81" t="s">
        <v>35</v>
      </c>
      <c r="C18" s="82" t="s">
        <v>36</v>
      </c>
      <c r="D18" s="69"/>
      <c r="E18" s="69"/>
      <c r="F18" s="69"/>
      <c r="G18" s="69"/>
      <c r="H18" s="69"/>
      <c r="I18" s="69"/>
      <c r="L18" s="270"/>
      <c r="M18" s="270"/>
      <c r="N18" s="270"/>
      <c r="O18" s="270"/>
    </row>
    <row r="19" spans="1:15" s="216" customFormat="1" ht="15.75" x14ac:dyDescent="0.25">
      <c r="A19" s="80" t="s">
        <v>34</v>
      </c>
      <c r="B19" s="81" t="s">
        <v>37</v>
      </c>
      <c r="C19" s="82" t="s">
        <v>38</v>
      </c>
      <c r="D19" s="69"/>
      <c r="E19" s="69"/>
      <c r="F19" s="69"/>
      <c r="G19" s="69"/>
      <c r="H19" s="69"/>
      <c r="I19" s="69"/>
      <c r="L19" s="270"/>
      <c r="M19" s="270"/>
      <c r="N19" s="270"/>
      <c r="O19" s="270"/>
    </row>
    <row r="20" spans="1:15" s="216" customFormat="1" ht="15.75" x14ac:dyDescent="0.25">
      <c r="A20" s="80" t="s">
        <v>27</v>
      </c>
      <c r="B20" s="81" t="s">
        <v>28</v>
      </c>
      <c r="C20" s="82" t="s">
        <v>18</v>
      </c>
      <c r="D20" s="69">
        <v>81369</v>
      </c>
      <c r="E20" s="69">
        <v>1100</v>
      </c>
      <c r="F20" s="69">
        <f t="shared" ref="F20" si="0">(D20-E20)*0.125</f>
        <v>10033.625</v>
      </c>
      <c r="G20" s="69">
        <v>5260.43</v>
      </c>
      <c r="H20" s="69">
        <f>(D20-E20+F20+G20)*0.01</f>
        <v>955.63054999999997</v>
      </c>
      <c r="I20" s="69">
        <f t="shared" ref="I20" si="1">D20-E20+F20+H20+G20</f>
        <v>96518.685549999995</v>
      </c>
      <c r="L20" s="270"/>
      <c r="M20" s="270"/>
      <c r="N20" s="270"/>
      <c r="O20" s="270"/>
    </row>
    <row r="21" spans="1:15" s="216" customFormat="1" ht="15.75" x14ac:dyDescent="0.25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  <c r="L21" s="270"/>
      <c r="M21" s="270"/>
      <c r="N21" s="270"/>
      <c r="O21" s="270"/>
    </row>
    <row r="22" spans="1:15" s="216" customFormat="1" ht="15.75" x14ac:dyDescent="0.25">
      <c r="A22" s="92" t="s">
        <v>58</v>
      </c>
      <c r="B22" s="81" t="s">
        <v>59</v>
      </c>
      <c r="C22" s="82" t="s">
        <v>18</v>
      </c>
      <c r="D22" s="69"/>
      <c r="E22" s="69"/>
      <c r="F22" s="69"/>
      <c r="G22" s="69"/>
      <c r="H22" s="69"/>
      <c r="I22" s="69"/>
      <c r="L22" s="269"/>
      <c r="M22" s="270"/>
      <c r="N22" s="270"/>
      <c r="O22" s="270"/>
    </row>
    <row r="23" spans="1:15" s="216" customFormat="1" ht="15.75" x14ac:dyDescent="0.25">
      <c r="A23" s="92" t="s">
        <v>39</v>
      </c>
      <c r="B23" s="81" t="s">
        <v>40</v>
      </c>
      <c r="C23" s="82" t="s">
        <v>22</v>
      </c>
      <c r="D23" s="69"/>
      <c r="E23" s="69"/>
      <c r="F23" s="69"/>
      <c r="G23" s="69"/>
      <c r="H23" s="69"/>
      <c r="I23" s="69"/>
      <c r="L23" s="269"/>
      <c r="M23" s="270"/>
      <c r="N23" s="270"/>
      <c r="O23" s="270"/>
    </row>
    <row r="24" spans="1:15" s="216" customFormat="1" ht="15.75" x14ac:dyDescent="0.25">
      <c r="A24" s="92" t="s">
        <v>39</v>
      </c>
      <c r="B24" s="81" t="s">
        <v>41</v>
      </c>
      <c r="C24" s="82" t="s">
        <v>42</v>
      </c>
      <c r="D24" s="69"/>
      <c r="E24" s="69"/>
      <c r="F24" s="69"/>
      <c r="G24" s="69"/>
      <c r="H24" s="69"/>
      <c r="I24" s="69"/>
      <c r="L24" s="269"/>
      <c r="M24" s="270"/>
      <c r="N24" s="270"/>
      <c r="O24" s="270"/>
    </row>
    <row r="25" spans="1:15" s="216" customFormat="1" ht="15.75" x14ac:dyDescent="0.25">
      <c r="A25" s="92" t="s">
        <v>58</v>
      </c>
      <c r="B25" s="81" t="s">
        <v>60</v>
      </c>
      <c r="C25" s="82" t="s">
        <v>61</v>
      </c>
      <c r="D25" s="69"/>
      <c r="E25" s="69"/>
      <c r="F25" s="69"/>
      <c r="G25" s="69"/>
      <c r="H25" s="69"/>
      <c r="I25" s="69"/>
      <c r="L25" s="269"/>
      <c r="M25" s="270"/>
      <c r="N25" s="270"/>
      <c r="O25" s="270"/>
    </row>
    <row r="26" spans="1:15" s="216" customFormat="1" ht="15.75" x14ac:dyDescent="0.25">
      <c r="A26" s="92" t="s">
        <v>39</v>
      </c>
      <c r="B26" s="81" t="s">
        <v>43</v>
      </c>
      <c r="C26" s="82" t="s">
        <v>44</v>
      </c>
      <c r="D26" s="69"/>
      <c r="E26" s="69"/>
      <c r="F26" s="69"/>
      <c r="G26" s="69"/>
      <c r="H26" s="69"/>
      <c r="I26" s="69"/>
      <c r="L26" s="269"/>
      <c r="M26" s="270"/>
      <c r="N26" s="270"/>
      <c r="O26" s="270"/>
    </row>
    <row r="27" spans="1:15" s="216" customFormat="1" ht="15.75" x14ac:dyDescent="0.25">
      <c r="A27" s="92" t="s">
        <v>39</v>
      </c>
      <c r="B27" s="81" t="s">
        <v>45</v>
      </c>
      <c r="C27" s="82" t="s">
        <v>44</v>
      </c>
      <c r="D27" s="69"/>
      <c r="E27" s="69"/>
      <c r="F27" s="69"/>
      <c r="G27" s="69"/>
      <c r="H27" s="69"/>
      <c r="I27" s="69"/>
      <c r="L27" s="269"/>
      <c r="M27" s="270"/>
      <c r="N27" s="270"/>
      <c r="O27" s="270"/>
    </row>
    <row r="28" spans="1:15" s="216" customFormat="1" ht="15.75" x14ac:dyDescent="0.25">
      <c r="A28" s="92" t="s">
        <v>39</v>
      </c>
      <c r="B28" s="81" t="s">
        <v>46</v>
      </c>
      <c r="C28" s="82" t="s">
        <v>222</v>
      </c>
      <c r="D28" s="69"/>
      <c r="E28" s="69"/>
      <c r="F28" s="69"/>
      <c r="G28" s="69"/>
      <c r="H28" s="69"/>
      <c r="I28" s="69"/>
      <c r="L28" s="269"/>
      <c r="M28" s="270"/>
      <c r="N28" s="270"/>
      <c r="O28" s="270"/>
    </row>
    <row r="29" spans="1:15" s="216" customFormat="1" ht="15.75" x14ac:dyDescent="0.25">
      <c r="A29" s="92" t="s">
        <v>39</v>
      </c>
      <c r="B29" s="81" t="s">
        <v>48</v>
      </c>
      <c r="C29" s="82" t="s">
        <v>222</v>
      </c>
      <c r="D29" s="69"/>
      <c r="E29" s="69"/>
      <c r="F29" s="69"/>
      <c r="G29" s="69"/>
      <c r="H29" s="69"/>
      <c r="I29" s="69"/>
      <c r="L29" s="269"/>
      <c r="M29" s="270"/>
      <c r="N29" s="270"/>
      <c r="O29" s="270"/>
    </row>
    <row r="30" spans="1:15" s="216" customFormat="1" ht="15.75" x14ac:dyDescent="0.25">
      <c r="A30" s="92" t="s">
        <v>39</v>
      </c>
      <c r="B30" s="81" t="s">
        <v>49</v>
      </c>
      <c r="C30" s="82" t="s">
        <v>50</v>
      </c>
      <c r="D30" s="69"/>
      <c r="E30" s="69"/>
      <c r="F30" s="69"/>
      <c r="G30" s="69"/>
      <c r="H30" s="69"/>
      <c r="I30" s="69"/>
      <c r="L30" s="269"/>
      <c r="M30" s="270"/>
      <c r="N30" s="270"/>
      <c r="O30" s="270"/>
    </row>
    <row r="31" spans="1:15" s="216" customFormat="1" ht="15.75" x14ac:dyDescent="0.25">
      <c r="A31" s="92" t="s">
        <v>39</v>
      </c>
      <c r="B31" s="81" t="s">
        <v>51</v>
      </c>
      <c r="C31" s="82" t="s">
        <v>52</v>
      </c>
      <c r="D31" s="69"/>
      <c r="E31" s="69"/>
      <c r="F31" s="69"/>
      <c r="G31" s="69"/>
      <c r="H31" s="69"/>
      <c r="I31" s="69"/>
      <c r="L31" s="269"/>
      <c r="M31" s="270"/>
      <c r="N31" s="270"/>
      <c r="O31" s="270"/>
    </row>
    <row r="32" spans="1:15" s="216" customFormat="1" ht="15.75" x14ac:dyDescent="0.25">
      <c r="A32" s="92" t="s">
        <v>39</v>
      </c>
      <c r="B32" s="81" t="s">
        <v>53</v>
      </c>
      <c r="C32" s="82" t="s">
        <v>42</v>
      </c>
      <c r="D32" s="69"/>
      <c r="E32" s="69"/>
      <c r="F32" s="69"/>
      <c r="G32" s="69"/>
      <c r="H32" s="69"/>
      <c r="I32" s="69"/>
      <c r="L32" s="269"/>
      <c r="M32" s="270"/>
      <c r="N32" s="270"/>
      <c r="O32" s="270"/>
    </row>
    <row r="33" spans="1:236" s="271" customFormat="1" ht="15.75" x14ac:dyDescent="0.25">
      <c r="A33" s="92" t="s">
        <v>39</v>
      </c>
      <c r="B33" s="81" t="s">
        <v>54</v>
      </c>
      <c r="C33" s="82" t="s">
        <v>55</v>
      </c>
      <c r="D33" s="69"/>
      <c r="E33" s="69"/>
      <c r="F33" s="69"/>
      <c r="G33" s="69"/>
      <c r="H33" s="69"/>
      <c r="I33" s="69"/>
      <c r="L33" s="272"/>
      <c r="M33" s="273"/>
      <c r="N33" s="273"/>
      <c r="O33" s="273"/>
    </row>
    <row r="34" spans="1:236" s="216" customFormat="1" ht="15.75" x14ac:dyDescent="0.25">
      <c r="A34" s="92" t="s">
        <v>39</v>
      </c>
      <c r="B34" s="81" t="s">
        <v>56</v>
      </c>
      <c r="C34" s="82" t="s">
        <v>57</v>
      </c>
      <c r="D34" s="69"/>
      <c r="E34" s="69"/>
      <c r="F34" s="69"/>
      <c r="G34" s="69"/>
      <c r="H34" s="69"/>
      <c r="I34" s="69"/>
      <c r="L34" s="269"/>
      <c r="M34" s="270"/>
      <c r="N34" s="270"/>
      <c r="O34" s="270"/>
    </row>
    <row r="35" spans="1:236" s="216" customFormat="1" ht="15.75" x14ac:dyDescent="0.25">
      <c r="A35" s="80" t="s">
        <v>62</v>
      </c>
      <c r="B35" s="81" t="s">
        <v>63</v>
      </c>
      <c r="C35" s="82"/>
      <c r="D35" s="69"/>
      <c r="E35" s="69"/>
      <c r="F35" s="69"/>
      <c r="G35" s="69"/>
      <c r="H35" s="69"/>
      <c r="I35" s="69"/>
      <c r="L35" s="270"/>
      <c r="M35" s="270"/>
      <c r="N35" s="270"/>
      <c r="O35" s="270"/>
    </row>
    <row r="36" spans="1:236" s="216" customFormat="1" ht="15.75" x14ac:dyDescent="0.25">
      <c r="A36" s="80" t="s">
        <v>62</v>
      </c>
      <c r="B36" s="81" t="s">
        <v>64</v>
      </c>
      <c r="C36" s="82"/>
      <c r="D36" s="69"/>
      <c r="E36" s="69"/>
      <c r="F36" s="69"/>
      <c r="G36" s="69"/>
      <c r="H36" s="69"/>
      <c r="I36" s="69"/>
      <c r="L36" s="270"/>
      <c r="M36" s="270"/>
      <c r="N36" s="270"/>
      <c r="O36" s="270"/>
    </row>
    <row r="37" spans="1:236" s="270" customFormat="1" ht="16.5" thickBot="1" x14ac:dyDescent="0.3">
      <c r="A37" s="150"/>
      <c r="B37" s="114"/>
      <c r="C37" s="151"/>
      <c r="D37" s="116"/>
      <c r="E37" s="116"/>
      <c r="F37" s="116"/>
      <c r="G37" s="69"/>
      <c r="H37" s="116"/>
      <c r="I37" s="116"/>
      <c r="IB37" s="216"/>
    </row>
    <row r="38" spans="1:236" s="216" customFormat="1" ht="15.75" x14ac:dyDescent="0.25">
      <c r="A38" s="588" t="s">
        <v>65</v>
      </c>
      <c r="B38" s="589"/>
      <c r="C38" s="589"/>
      <c r="D38" s="589"/>
      <c r="E38" s="589"/>
      <c r="F38" s="589"/>
      <c r="G38" s="589"/>
      <c r="H38" s="589"/>
      <c r="I38" s="590"/>
      <c r="L38" s="270"/>
      <c r="M38" s="270"/>
      <c r="N38" s="270"/>
      <c r="O38" s="270"/>
    </row>
    <row r="39" spans="1:236" s="274" customFormat="1" ht="15.75" x14ac:dyDescent="0.25">
      <c r="A39" s="591" t="s">
        <v>7</v>
      </c>
      <c r="B39" s="591"/>
      <c r="C39" s="152" t="s">
        <v>8</v>
      </c>
      <c r="D39" s="152" t="s">
        <v>9</v>
      </c>
      <c r="E39" s="152" t="s">
        <v>10</v>
      </c>
      <c r="F39" s="152" t="s">
        <v>11</v>
      </c>
      <c r="G39" s="152" t="s">
        <v>12</v>
      </c>
      <c r="H39" s="501" t="s">
        <v>269</v>
      </c>
      <c r="I39" s="152" t="s">
        <v>13</v>
      </c>
      <c r="L39" s="150"/>
      <c r="M39" s="150"/>
      <c r="N39" s="150"/>
      <c r="O39" s="150"/>
    </row>
    <row r="40" spans="1:236" s="162" customFormat="1" ht="15.75" x14ac:dyDescent="0.25">
      <c r="A40" s="80" t="s">
        <v>25</v>
      </c>
      <c r="B40" s="81" t="s">
        <v>66</v>
      </c>
      <c r="C40" s="103" t="s">
        <v>67</v>
      </c>
      <c r="D40" s="69"/>
      <c r="E40" s="69"/>
      <c r="F40" s="69"/>
      <c r="G40" s="69"/>
      <c r="H40" s="69"/>
      <c r="I40" s="69"/>
      <c r="L40" s="275"/>
      <c r="M40" s="275"/>
      <c r="N40" s="275"/>
      <c r="O40" s="275"/>
    </row>
    <row r="41" spans="1:236" s="162" customFormat="1" ht="15.75" x14ac:dyDescent="0.25">
      <c r="A41" s="80" t="s">
        <v>68</v>
      </c>
      <c r="B41" s="81" t="s">
        <v>69</v>
      </c>
      <c r="C41" s="103" t="s">
        <v>70</v>
      </c>
      <c r="D41" s="69"/>
      <c r="E41" s="69"/>
      <c r="F41" s="69"/>
      <c r="G41" s="69"/>
      <c r="H41" s="69"/>
      <c r="I41" s="69"/>
      <c r="L41" s="275"/>
      <c r="M41" s="275"/>
      <c r="N41" s="275"/>
      <c r="O41" s="275"/>
    </row>
    <row r="42" spans="1:236" s="162" customFormat="1" ht="15.75" x14ac:dyDescent="0.25">
      <c r="A42" s="80" t="s">
        <v>71</v>
      </c>
      <c r="B42" s="105" t="s">
        <v>72</v>
      </c>
      <c r="C42" s="103" t="s">
        <v>73</v>
      </c>
      <c r="D42" s="69"/>
      <c r="E42" s="69"/>
      <c r="F42" s="69"/>
      <c r="G42" s="69"/>
      <c r="H42" s="69"/>
      <c r="I42" s="69"/>
      <c r="L42" s="275"/>
      <c r="M42" s="275"/>
      <c r="N42" s="275"/>
      <c r="O42" s="275"/>
    </row>
    <row r="43" spans="1:236" s="216" customFormat="1" ht="15.75" x14ac:dyDescent="0.25">
      <c r="A43" s="80" t="s">
        <v>74</v>
      </c>
      <c r="B43" s="81" t="s">
        <v>75</v>
      </c>
      <c r="C43" s="103" t="s">
        <v>76</v>
      </c>
      <c r="D43" s="69"/>
      <c r="E43" s="69"/>
      <c r="F43" s="69"/>
      <c r="G43" s="69"/>
      <c r="H43" s="69"/>
      <c r="I43" s="69"/>
      <c r="L43" s="270"/>
      <c r="M43" s="270"/>
      <c r="N43" s="270"/>
      <c r="O43" s="270"/>
    </row>
    <row r="44" spans="1:236" s="271" customFormat="1" ht="15.75" x14ac:dyDescent="0.25">
      <c r="A44" s="80" t="s">
        <v>74</v>
      </c>
      <c r="B44" s="81" t="s">
        <v>77</v>
      </c>
      <c r="C44" s="103" t="s">
        <v>42</v>
      </c>
      <c r="D44" s="69"/>
      <c r="E44" s="69"/>
      <c r="F44" s="69"/>
      <c r="G44" s="69"/>
      <c r="H44" s="69"/>
      <c r="I44" s="69"/>
      <c r="L44" s="273"/>
      <c r="M44" s="273"/>
      <c r="N44" s="273"/>
      <c r="O44" s="273"/>
    </row>
    <row r="45" spans="1:236" s="216" customFormat="1" ht="15.75" x14ac:dyDescent="0.25">
      <c r="A45" s="80" t="s">
        <v>78</v>
      </c>
      <c r="B45" s="81" t="s">
        <v>79</v>
      </c>
      <c r="C45" s="103" t="s">
        <v>42</v>
      </c>
      <c r="D45" s="69"/>
      <c r="E45" s="69"/>
      <c r="F45" s="69"/>
      <c r="G45" s="69"/>
      <c r="H45" s="69"/>
      <c r="I45" s="69"/>
      <c r="L45" s="270"/>
      <c r="M45" s="270"/>
      <c r="N45" s="270"/>
      <c r="O45" s="270"/>
    </row>
    <row r="46" spans="1:236" s="216" customFormat="1" ht="15.75" x14ac:dyDescent="0.25">
      <c r="A46" s="80" t="s">
        <v>74</v>
      </c>
      <c r="B46" s="81" t="s">
        <v>80</v>
      </c>
      <c r="C46" s="103" t="s">
        <v>42</v>
      </c>
      <c r="D46" s="69"/>
      <c r="E46" s="69"/>
      <c r="F46" s="69"/>
      <c r="G46" s="69"/>
      <c r="H46" s="69"/>
      <c r="I46" s="69"/>
      <c r="L46" s="270"/>
      <c r="M46" s="270"/>
      <c r="N46" s="270"/>
      <c r="O46" s="270"/>
    </row>
    <row r="47" spans="1:236" s="216" customFormat="1" ht="15.75" x14ac:dyDescent="0.25">
      <c r="A47" s="80" t="s">
        <v>81</v>
      </c>
      <c r="B47" s="81" t="s">
        <v>82</v>
      </c>
      <c r="C47" s="103" t="s">
        <v>83</v>
      </c>
      <c r="D47" s="69">
        <v>84363</v>
      </c>
      <c r="E47" s="69">
        <v>1100</v>
      </c>
      <c r="F47" s="69">
        <f>(D47-E47)*0.125</f>
        <v>10407.875</v>
      </c>
      <c r="G47" s="69">
        <v>5260.43</v>
      </c>
      <c r="H47" s="69">
        <f>(D47-E47+F47+G47)*0.01</f>
        <v>989.31304999999998</v>
      </c>
      <c r="I47" s="69">
        <f t="shared" ref="I47" si="2">D47-E47+F47+H47+G47</f>
        <v>99920.61804999999</v>
      </c>
      <c r="L47" s="270"/>
      <c r="M47" s="270"/>
      <c r="N47" s="270"/>
      <c r="O47" s="270"/>
    </row>
    <row r="48" spans="1:236" s="216" customFormat="1" ht="15.75" x14ac:dyDescent="0.25">
      <c r="A48" s="80" t="s">
        <v>90</v>
      </c>
      <c r="B48" s="81" t="s">
        <v>91</v>
      </c>
      <c r="C48" s="103" t="s">
        <v>92</v>
      </c>
      <c r="D48" s="69"/>
      <c r="E48" s="69"/>
      <c r="F48" s="69"/>
      <c r="G48" s="69"/>
      <c r="H48" s="69"/>
      <c r="I48" s="69"/>
      <c r="L48" s="270"/>
      <c r="M48" s="270"/>
      <c r="N48" s="270"/>
      <c r="O48" s="270"/>
    </row>
    <row r="49" spans="1:15" s="271" customFormat="1" ht="15.75" x14ac:dyDescent="0.25">
      <c r="A49" s="80" t="s">
        <v>93</v>
      </c>
      <c r="B49" s="81" t="s">
        <v>94</v>
      </c>
      <c r="C49" s="106" t="s">
        <v>95</v>
      </c>
      <c r="D49" s="69"/>
      <c r="E49" s="69"/>
      <c r="F49" s="69"/>
      <c r="G49" s="69"/>
      <c r="H49" s="69"/>
      <c r="I49" s="69"/>
      <c r="L49" s="273"/>
      <c r="M49" s="273"/>
      <c r="N49" s="273"/>
      <c r="O49" s="273"/>
    </row>
    <row r="50" spans="1:15" s="271" customFormat="1" ht="15.75" x14ac:dyDescent="0.25">
      <c r="A50" s="80" t="s">
        <v>93</v>
      </c>
      <c r="B50" s="81" t="s">
        <v>96</v>
      </c>
      <c r="C50" s="106" t="s">
        <v>97</v>
      </c>
      <c r="D50" s="69"/>
      <c r="E50" s="69"/>
      <c r="F50" s="69"/>
      <c r="G50" s="69"/>
      <c r="H50" s="69"/>
      <c r="I50" s="69"/>
      <c r="L50" s="273"/>
      <c r="M50" s="273"/>
      <c r="N50" s="273"/>
      <c r="O50" s="273"/>
    </row>
    <row r="51" spans="1:15" s="216" customFormat="1" ht="15.75" x14ac:dyDescent="0.25">
      <c r="A51" s="80" t="s">
        <v>98</v>
      </c>
      <c r="B51" s="81" t="s">
        <v>99</v>
      </c>
      <c r="C51" s="106" t="s">
        <v>100</v>
      </c>
      <c r="D51" s="69"/>
      <c r="E51" s="69"/>
      <c r="F51" s="69"/>
      <c r="G51" s="69"/>
      <c r="H51" s="69"/>
      <c r="I51" s="69"/>
      <c r="L51" s="270"/>
      <c r="M51" s="270"/>
      <c r="N51" s="270"/>
      <c r="O51" s="270"/>
    </row>
    <row r="52" spans="1:15" s="216" customFormat="1" ht="15.75" x14ac:dyDescent="0.25">
      <c r="A52" s="80" t="s">
        <v>98</v>
      </c>
      <c r="B52" s="81" t="s">
        <v>101</v>
      </c>
      <c r="C52" s="106" t="s">
        <v>100</v>
      </c>
      <c r="D52" s="69"/>
      <c r="E52" s="69"/>
      <c r="F52" s="69"/>
      <c r="G52" s="69"/>
      <c r="H52" s="69"/>
      <c r="I52" s="69"/>
      <c r="L52" s="270"/>
      <c r="M52" s="270"/>
      <c r="N52" s="270"/>
      <c r="O52" s="270"/>
    </row>
    <row r="53" spans="1:15" s="216" customFormat="1" ht="15.75" x14ac:dyDescent="0.25">
      <c r="A53" s="80" t="s">
        <v>104</v>
      </c>
      <c r="B53" s="81" t="s">
        <v>105</v>
      </c>
      <c r="C53" s="106" t="s">
        <v>106</v>
      </c>
      <c r="D53" s="69"/>
      <c r="E53" s="69"/>
      <c r="F53" s="69"/>
      <c r="G53" s="69"/>
      <c r="H53" s="69"/>
      <c r="I53" s="69"/>
      <c r="L53" s="270"/>
      <c r="M53" s="270"/>
      <c r="N53" s="270"/>
      <c r="O53" s="270"/>
    </row>
    <row r="54" spans="1:15" s="216" customFormat="1" ht="15.75" x14ac:dyDescent="0.25">
      <c r="A54" s="80" t="s">
        <v>107</v>
      </c>
      <c r="B54" s="81" t="s">
        <v>108</v>
      </c>
      <c r="C54" s="106" t="s">
        <v>109</v>
      </c>
      <c r="D54" s="154"/>
      <c r="E54" s="154"/>
      <c r="F54" s="69"/>
      <c r="G54" s="69"/>
      <c r="H54" s="154"/>
      <c r="I54" s="154"/>
      <c r="L54" s="270"/>
      <c r="M54" s="270"/>
      <c r="N54" s="270"/>
      <c r="O54" s="270"/>
    </row>
    <row r="55" spans="1:15" s="216" customFormat="1" ht="15.75" x14ac:dyDescent="0.25">
      <c r="A55" s="80" t="s">
        <v>107</v>
      </c>
      <c r="B55" s="81" t="s">
        <v>110</v>
      </c>
      <c r="C55" s="82" t="s">
        <v>97</v>
      </c>
      <c r="D55" s="69"/>
      <c r="E55" s="69"/>
      <c r="F55" s="69"/>
      <c r="G55" s="69"/>
      <c r="H55" s="69"/>
      <c r="I55" s="69"/>
      <c r="L55" s="270"/>
      <c r="M55" s="270"/>
      <c r="N55" s="270"/>
      <c r="O55" s="270"/>
    </row>
    <row r="56" spans="1:15" s="274" customFormat="1" x14ac:dyDescent="0.2">
      <c r="A56" s="80" t="s">
        <v>98</v>
      </c>
      <c r="B56" s="81" t="s">
        <v>102</v>
      </c>
      <c r="C56" s="106" t="s">
        <v>103</v>
      </c>
      <c r="D56" s="69"/>
      <c r="E56" s="69"/>
      <c r="F56" s="69"/>
      <c r="G56" s="69"/>
      <c r="H56" s="69"/>
      <c r="I56" s="69"/>
      <c r="L56" s="150"/>
      <c r="M56" s="150"/>
      <c r="N56" s="150"/>
      <c r="O56" s="150"/>
    </row>
    <row r="57" spans="1:15" s="216" customFormat="1" ht="15.75" x14ac:dyDescent="0.25">
      <c r="A57" s="80" t="s">
        <v>84</v>
      </c>
      <c r="B57" s="81" t="s">
        <v>85</v>
      </c>
      <c r="C57" s="103" t="s">
        <v>86</v>
      </c>
      <c r="D57" s="69"/>
      <c r="E57" s="69"/>
      <c r="F57" s="69"/>
      <c r="G57" s="69"/>
      <c r="H57" s="69"/>
      <c r="I57" s="69"/>
      <c r="L57" s="270"/>
      <c r="M57" s="270"/>
      <c r="N57" s="270"/>
      <c r="O57" s="270"/>
    </row>
    <row r="58" spans="1:15" s="271" customFormat="1" ht="15.75" x14ac:dyDescent="0.25">
      <c r="A58" s="80" t="s">
        <v>87</v>
      </c>
      <c r="B58" s="81" t="s">
        <v>88</v>
      </c>
      <c r="C58" s="103" t="s">
        <v>89</v>
      </c>
      <c r="D58" s="72"/>
      <c r="E58" s="69"/>
      <c r="F58" s="69"/>
      <c r="G58" s="69"/>
      <c r="H58" s="69"/>
      <c r="I58" s="69"/>
    </row>
    <row r="59" spans="1:15" s="216" customFormat="1" ht="15.75" x14ac:dyDescent="0.25">
      <c r="A59" s="80" t="s">
        <v>62</v>
      </c>
      <c r="B59" s="81" t="s">
        <v>111</v>
      </c>
      <c r="C59" s="107"/>
      <c r="D59" s="69"/>
      <c r="E59" s="69"/>
      <c r="F59" s="69"/>
      <c r="G59" s="69"/>
      <c r="H59" s="69"/>
      <c r="I59" s="69"/>
      <c r="L59" s="270"/>
      <c r="M59" s="270"/>
      <c r="N59" s="270"/>
      <c r="O59" s="270"/>
    </row>
    <row r="60" spans="1:15" s="216" customFormat="1" ht="15.75" x14ac:dyDescent="0.25">
      <c r="A60" s="80" t="s">
        <v>62</v>
      </c>
      <c r="B60" s="81" t="s">
        <v>112</v>
      </c>
      <c r="C60" s="107"/>
      <c r="D60" s="69"/>
      <c r="E60" s="69"/>
      <c r="F60" s="69"/>
      <c r="G60" s="69"/>
      <c r="H60" s="69"/>
      <c r="I60" s="69"/>
      <c r="L60" s="270"/>
      <c r="M60" s="270"/>
      <c r="N60" s="270"/>
      <c r="O60" s="270"/>
    </row>
    <row r="61" spans="1:15" s="216" customFormat="1" ht="15.75" x14ac:dyDescent="0.25">
      <c r="A61" s="80" t="s">
        <v>62</v>
      </c>
      <c r="B61" s="81" t="s">
        <v>114</v>
      </c>
      <c r="C61" s="107"/>
      <c r="D61" s="69"/>
      <c r="E61" s="69"/>
      <c r="F61" s="69"/>
      <c r="G61" s="69"/>
      <c r="H61" s="69"/>
      <c r="I61" s="69"/>
      <c r="L61" s="269"/>
      <c r="M61" s="269"/>
      <c r="N61" s="269"/>
      <c r="O61" s="269"/>
    </row>
    <row r="62" spans="1:15" s="216" customFormat="1" ht="15.75" x14ac:dyDescent="0.25">
      <c r="A62" s="80" t="s">
        <v>62</v>
      </c>
      <c r="B62" s="81" t="s">
        <v>113</v>
      </c>
      <c r="C62" s="107"/>
      <c r="D62" s="69"/>
      <c r="E62" s="69"/>
      <c r="F62" s="69"/>
      <c r="G62" s="69"/>
      <c r="H62" s="69"/>
      <c r="I62" s="69"/>
      <c r="L62" s="269"/>
      <c r="M62" s="269"/>
      <c r="N62" s="269"/>
      <c r="O62" s="269"/>
    </row>
    <row r="63" spans="1:15" s="216" customFormat="1" ht="15.75" x14ac:dyDescent="0.25">
      <c r="A63" s="80" t="s">
        <v>62</v>
      </c>
      <c r="B63" s="81" t="s">
        <v>115</v>
      </c>
      <c r="C63" s="107"/>
      <c r="D63" s="69"/>
      <c r="E63" s="69"/>
      <c r="F63" s="69"/>
      <c r="G63" s="69"/>
      <c r="H63" s="69"/>
      <c r="I63" s="69"/>
      <c r="L63" s="269"/>
      <c r="M63" s="269"/>
      <c r="N63" s="269"/>
      <c r="O63" s="269"/>
    </row>
    <row r="64" spans="1:15" s="216" customFormat="1" ht="16.5" thickBot="1" x14ac:dyDescent="0.3">
      <c r="A64" s="108" t="s">
        <v>62</v>
      </c>
      <c r="B64" s="109" t="s">
        <v>116</v>
      </c>
      <c r="C64" s="107"/>
      <c r="D64" s="69"/>
      <c r="E64" s="69"/>
      <c r="F64" s="69"/>
      <c r="G64" s="69"/>
      <c r="H64" s="69"/>
      <c r="I64" s="69"/>
      <c r="L64" s="269"/>
      <c r="M64" s="269"/>
      <c r="N64" s="269"/>
      <c r="O64" s="269"/>
    </row>
    <row r="65" spans="1:15" s="216" customFormat="1" ht="16.5" thickBot="1" x14ac:dyDescent="0.3">
      <c r="A65" s="150"/>
      <c r="B65" s="155"/>
      <c r="C65" s="156"/>
      <c r="D65" s="157"/>
      <c r="E65" s="157"/>
      <c r="F65" s="157"/>
      <c r="G65" s="157"/>
      <c r="H65" s="157"/>
      <c r="I65" s="157"/>
      <c r="L65" s="270"/>
      <c r="M65" s="270"/>
      <c r="N65" s="270"/>
      <c r="O65" s="270"/>
    </row>
    <row r="66" spans="1:15" s="216" customFormat="1" ht="16.5" thickBot="1" x14ac:dyDescent="0.3">
      <c r="A66" s="569" t="s">
        <v>117</v>
      </c>
      <c r="B66" s="570"/>
      <c r="C66" s="570"/>
      <c r="D66" s="570"/>
      <c r="E66" s="570"/>
      <c r="F66" s="570"/>
      <c r="G66" s="570"/>
      <c r="H66" s="570"/>
      <c r="I66" s="571"/>
      <c r="L66" s="270"/>
      <c r="M66" s="270"/>
      <c r="N66" s="270"/>
      <c r="O66" s="270"/>
    </row>
    <row r="67" spans="1:15" s="216" customFormat="1" ht="15.75" x14ac:dyDescent="0.25">
      <c r="A67" s="555" t="s">
        <v>7</v>
      </c>
      <c r="B67" s="555"/>
      <c r="C67" s="99" t="s">
        <v>8</v>
      </c>
      <c r="D67" s="99" t="s">
        <v>9</v>
      </c>
      <c r="E67" s="99" t="s">
        <v>10</v>
      </c>
      <c r="F67" s="99" t="s">
        <v>11</v>
      </c>
      <c r="G67" s="99" t="s">
        <v>12</v>
      </c>
      <c r="H67" s="501" t="s">
        <v>269</v>
      </c>
      <c r="I67" s="99" t="s">
        <v>13</v>
      </c>
      <c r="L67" s="270"/>
      <c r="M67" s="270"/>
      <c r="N67" s="270"/>
      <c r="O67" s="270"/>
    </row>
    <row r="68" spans="1:15" s="216" customFormat="1" ht="15.75" x14ac:dyDescent="0.25">
      <c r="A68" s="119" t="s">
        <v>123</v>
      </c>
      <c r="B68" s="120" t="s">
        <v>124</v>
      </c>
      <c r="C68" s="82" t="s">
        <v>67</v>
      </c>
      <c r="D68" s="72"/>
      <c r="E68" s="69"/>
      <c r="F68" s="69"/>
      <c r="G68" s="69"/>
      <c r="H68" s="69"/>
      <c r="I68" s="69"/>
      <c r="L68" s="270"/>
      <c r="M68" s="270"/>
      <c r="N68" s="270"/>
      <c r="O68" s="270"/>
    </row>
    <row r="69" spans="1:15" s="216" customFormat="1" ht="15.75" x14ac:dyDescent="0.25">
      <c r="A69" s="119" t="s">
        <v>123</v>
      </c>
      <c r="B69" s="120" t="s">
        <v>125</v>
      </c>
      <c r="C69" s="82" t="s">
        <v>126</v>
      </c>
      <c r="D69" s="72"/>
      <c r="E69" s="69"/>
      <c r="F69" s="69"/>
      <c r="G69" s="69"/>
      <c r="H69" s="69"/>
      <c r="I69" s="69"/>
      <c r="L69" s="270"/>
      <c r="M69" s="270"/>
      <c r="N69" s="270"/>
      <c r="O69" s="270"/>
    </row>
    <row r="70" spans="1:15" s="162" customFormat="1" ht="15.75" x14ac:dyDescent="0.25">
      <c r="A70" s="119" t="s">
        <v>123</v>
      </c>
      <c r="B70" s="120" t="s">
        <v>127</v>
      </c>
      <c r="C70" s="82" t="s">
        <v>126</v>
      </c>
      <c r="D70" s="72"/>
      <c r="E70" s="69"/>
      <c r="F70" s="69"/>
      <c r="G70" s="69"/>
      <c r="H70" s="69"/>
      <c r="I70" s="69"/>
      <c r="L70" s="275"/>
      <c r="M70" s="275"/>
      <c r="N70" s="275"/>
      <c r="O70" s="275"/>
    </row>
    <row r="71" spans="1:15" s="162" customFormat="1" ht="15.75" x14ac:dyDescent="0.25">
      <c r="A71" s="119" t="s">
        <v>128</v>
      </c>
      <c r="B71" s="120" t="s">
        <v>129</v>
      </c>
      <c r="C71" s="82" t="s">
        <v>130</v>
      </c>
      <c r="D71" s="72"/>
      <c r="E71" s="69"/>
      <c r="F71" s="69"/>
      <c r="G71" s="69"/>
      <c r="H71" s="69"/>
      <c r="I71" s="69"/>
      <c r="L71" s="275"/>
      <c r="M71" s="275"/>
      <c r="N71" s="275"/>
      <c r="O71" s="275"/>
    </row>
    <row r="72" spans="1:15" s="162" customFormat="1" ht="15.75" x14ac:dyDescent="0.25">
      <c r="A72" s="119" t="s">
        <v>131</v>
      </c>
      <c r="B72" s="120" t="s">
        <v>132</v>
      </c>
      <c r="C72" s="82" t="s">
        <v>133</v>
      </c>
      <c r="D72" s="72"/>
      <c r="E72" s="69"/>
      <c r="F72" s="69"/>
      <c r="G72" s="69"/>
      <c r="H72" s="69"/>
      <c r="I72" s="69"/>
      <c r="L72" s="275"/>
      <c r="M72" s="275"/>
      <c r="N72" s="275"/>
      <c r="O72" s="275"/>
    </row>
    <row r="73" spans="1:15" s="156" customFormat="1" x14ac:dyDescent="0.2">
      <c r="A73" s="119" t="s">
        <v>131</v>
      </c>
      <c r="B73" s="120" t="s">
        <v>134</v>
      </c>
      <c r="C73" s="82" t="s">
        <v>133</v>
      </c>
      <c r="D73" s="72"/>
      <c r="E73" s="69"/>
      <c r="F73" s="69"/>
      <c r="G73" s="69"/>
      <c r="H73" s="69"/>
      <c r="I73" s="69"/>
      <c r="L73" s="115"/>
      <c r="M73" s="115"/>
      <c r="N73" s="115"/>
      <c r="O73" s="115"/>
    </row>
    <row r="74" spans="1:15" s="271" customFormat="1" ht="15.75" x14ac:dyDescent="0.25">
      <c r="A74" s="119" t="s">
        <v>118</v>
      </c>
      <c r="B74" s="120" t="s">
        <v>119</v>
      </c>
      <c r="C74" s="82" t="s">
        <v>120</v>
      </c>
      <c r="D74" s="72"/>
      <c r="E74" s="69"/>
      <c r="F74" s="69"/>
      <c r="G74" s="69"/>
      <c r="H74" s="69"/>
      <c r="I74" s="69"/>
      <c r="L74" s="273"/>
      <c r="M74" s="273"/>
      <c r="N74" s="273"/>
      <c r="O74" s="273"/>
    </row>
    <row r="75" spans="1:15" s="271" customFormat="1" ht="15.75" x14ac:dyDescent="0.25">
      <c r="A75" s="121" t="s">
        <v>118</v>
      </c>
      <c r="B75" s="122" t="s">
        <v>121</v>
      </c>
      <c r="C75" s="82" t="s">
        <v>122</v>
      </c>
      <c r="D75" s="72"/>
      <c r="E75" s="69"/>
      <c r="F75" s="69"/>
      <c r="G75" s="69"/>
      <c r="H75" s="69"/>
      <c r="I75" s="69"/>
      <c r="L75" s="273"/>
      <c r="M75" s="273"/>
      <c r="N75" s="273"/>
      <c r="O75" s="273"/>
    </row>
    <row r="76" spans="1:15" s="216" customFormat="1" ht="15.75" x14ac:dyDescent="0.25">
      <c r="A76" s="80" t="s">
        <v>62</v>
      </c>
      <c r="B76" s="81" t="s">
        <v>135</v>
      </c>
      <c r="C76" s="107"/>
      <c r="D76" s="69"/>
      <c r="E76" s="69"/>
      <c r="F76" s="69"/>
      <c r="G76" s="69"/>
      <c r="H76" s="69"/>
      <c r="I76" s="69"/>
      <c r="L76" s="270"/>
      <c r="M76" s="270"/>
      <c r="N76" s="270"/>
      <c r="O76" s="270"/>
    </row>
    <row r="77" spans="1:15" s="216" customFormat="1" ht="15.75" x14ac:dyDescent="0.25">
      <c r="A77" s="80" t="s">
        <v>62</v>
      </c>
      <c r="B77" s="81" t="s">
        <v>136</v>
      </c>
      <c r="C77" s="107"/>
      <c r="D77" s="69"/>
      <c r="E77" s="69"/>
      <c r="F77" s="69"/>
      <c r="G77" s="69"/>
      <c r="H77" s="69"/>
      <c r="I77" s="69"/>
      <c r="L77" s="270"/>
      <c r="M77" s="270"/>
      <c r="N77" s="270"/>
      <c r="O77" s="270"/>
    </row>
    <row r="78" spans="1:15" s="216" customFormat="1" ht="16.5" thickBot="1" x14ac:dyDescent="0.3">
      <c r="A78" s="108" t="s">
        <v>62</v>
      </c>
      <c r="B78" s="109" t="s">
        <v>137</v>
      </c>
      <c r="C78" s="110"/>
      <c r="D78" s="69"/>
      <c r="E78" s="69"/>
      <c r="F78" s="69"/>
      <c r="G78" s="69"/>
      <c r="H78" s="69"/>
      <c r="I78" s="69"/>
      <c r="L78" s="270"/>
      <c r="M78" s="270"/>
      <c r="N78" s="270"/>
      <c r="O78" s="270"/>
    </row>
    <row r="79" spans="1:15" s="216" customFormat="1" ht="16.5" thickBot="1" x14ac:dyDescent="0.3">
      <c r="A79" s="158"/>
      <c r="B79" s="159"/>
      <c r="C79" s="160"/>
      <c r="D79" s="161"/>
      <c r="E79" s="161"/>
      <c r="F79" s="116"/>
      <c r="G79" s="116"/>
      <c r="H79" s="116"/>
      <c r="I79" s="116"/>
      <c r="L79" s="270"/>
      <c r="M79" s="270"/>
      <c r="N79" s="270"/>
      <c r="O79" s="270"/>
    </row>
    <row r="80" spans="1:15" s="216" customFormat="1" ht="16.5" thickBot="1" x14ac:dyDescent="0.3">
      <c r="A80" s="556" t="s">
        <v>138</v>
      </c>
      <c r="B80" s="557"/>
      <c r="C80" s="557"/>
      <c r="D80" s="557"/>
      <c r="E80" s="558"/>
      <c r="F80" s="157"/>
      <c r="G80" s="157"/>
      <c r="H80" s="157"/>
      <c r="I80" s="157"/>
      <c r="L80" s="270"/>
      <c r="M80" s="270"/>
      <c r="N80" s="270"/>
      <c r="O80" s="270"/>
    </row>
    <row r="81" spans="1:15" s="216" customFormat="1" ht="16.5" thickBot="1" x14ac:dyDescent="0.3">
      <c r="A81" s="556" t="s">
        <v>139</v>
      </c>
      <c r="B81" s="558"/>
      <c r="C81" s="162"/>
      <c r="D81" s="559" t="s">
        <v>140</v>
      </c>
      <c r="E81" s="560"/>
      <c r="F81" s="157"/>
      <c r="G81" s="157"/>
      <c r="H81" s="157"/>
      <c r="I81" s="157"/>
      <c r="L81" s="270"/>
      <c r="M81" s="270"/>
      <c r="N81" s="270"/>
      <c r="O81" s="270"/>
    </row>
    <row r="82" spans="1:15" s="216" customFormat="1" ht="15.75" x14ac:dyDescent="0.25">
      <c r="A82" s="163" t="s">
        <v>141</v>
      </c>
      <c r="B82" s="164" t="s">
        <v>142</v>
      </c>
      <c r="C82" s="156"/>
      <c r="D82" s="165" t="s">
        <v>141</v>
      </c>
      <c r="E82" s="165" t="s">
        <v>142</v>
      </c>
      <c r="F82" s="157"/>
      <c r="G82" s="157"/>
      <c r="H82" s="157"/>
      <c r="I82" s="157"/>
      <c r="L82" s="270"/>
      <c r="M82" s="270"/>
      <c r="N82" s="270"/>
      <c r="O82" s="270"/>
    </row>
    <row r="83" spans="1:15" s="216" customFormat="1" ht="15.75" x14ac:dyDescent="0.25">
      <c r="A83" s="166" t="s">
        <v>143</v>
      </c>
      <c r="B83" s="167">
        <v>300</v>
      </c>
      <c r="C83" s="156"/>
      <c r="D83" s="107" t="s">
        <v>144</v>
      </c>
      <c r="E83" s="168">
        <v>300</v>
      </c>
      <c r="F83" s="157"/>
      <c r="G83" s="157"/>
      <c r="H83" s="157"/>
      <c r="I83" s="157"/>
      <c r="L83" s="270"/>
      <c r="M83" s="270"/>
      <c r="N83" s="270"/>
      <c r="O83" s="270"/>
    </row>
    <row r="84" spans="1:15" s="216" customFormat="1" ht="15.75" x14ac:dyDescent="0.25">
      <c r="A84" s="166" t="s">
        <v>145</v>
      </c>
      <c r="B84" s="167">
        <v>400</v>
      </c>
      <c r="C84" s="156"/>
      <c r="D84" s="107" t="s">
        <v>146</v>
      </c>
      <c r="E84" s="168">
        <v>400</v>
      </c>
      <c r="F84" s="157"/>
      <c r="G84" s="157"/>
      <c r="H84" s="157"/>
      <c r="I84" s="157"/>
      <c r="L84" s="270"/>
      <c r="M84" s="270"/>
      <c r="N84" s="270"/>
      <c r="O84" s="270"/>
    </row>
    <row r="85" spans="1:15" s="216" customFormat="1" ht="15.75" x14ac:dyDescent="0.25">
      <c r="A85" s="166" t="s">
        <v>147</v>
      </c>
      <c r="B85" s="167">
        <v>500</v>
      </c>
      <c r="C85" s="156"/>
      <c r="D85" s="107" t="s">
        <v>148</v>
      </c>
      <c r="E85" s="168">
        <v>500</v>
      </c>
      <c r="F85" s="157"/>
      <c r="G85" s="157"/>
      <c r="H85" s="157"/>
      <c r="I85" s="157"/>
      <c r="L85" s="270"/>
      <c r="M85" s="270"/>
      <c r="N85" s="270"/>
      <c r="O85" s="270"/>
    </row>
    <row r="86" spans="1:15" s="216" customFormat="1" ht="15.75" x14ac:dyDescent="0.25">
      <c r="A86" s="166" t="s">
        <v>149</v>
      </c>
      <c r="B86" s="167">
        <v>600</v>
      </c>
      <c r="C86" s="156"/>
      <c r="D86" s="107" t="s">
        <v>150</v>
      </c>
      <c r="E86" s="168">
        <v>600</v>
      </c>
      <c r="F86" s="157"/>
      <c r="G86" s="157"/>
      <c r="H86" s="157"/>
      <c r="I86" s="157"/>
    </row>
    <row r="87" spans="1:15" s="216" customFormat="1" ht="15.75" x14ac:dyDescent="0.25">
      <c r="A87" s="166" t="s">
        <v>151</v>
      </c>
      <c r="B87" s="167">
        <v>700</v>
      </c>
      <c r="C87" s="156"/>
      <c r="D87" s="107" t="s">
        <v>152</v>
      </c>
      <c r="E87" s="168">
        <v>700</v>
      </c>
      <c r="F87" s="157"/>
      <c r="G87" s="157"/>
      <c r="H87" s="157"/>
      <c r="I87" s="157"/>
    </row>
    <row r="88" spans="1:15" s="216" customFormat="1" ht="15.75" x14ac:dyDescent="0.25">
      <c r="A88" s="166" t="s">
        <v>153</v>
      </c>
      <c r="B88" s="167">
        <v>800</v>
      </c>
      <c r="C88" s="156"/>
      <c r="D88" s="107" t="s">
        <v>154</v>
      </c>
      <c r="E88" s="168">
        <v>750</v>
      </c>
      <c r="F88" s="157"/>
      <c r="G88" s="157"/>
      <c r="H88" s="157"/>
      <c r="I88" s="157"/>
    </row>
    <row r="89" spans="1:15" s="216" customFormat="1" ht="15.75" x14ac:dyDescent="0.25">
      <c r="A89" s="169" t="s">
        <v>155</v>
      </c>
      <c r="B89" s="170">
        <v>900</v>
      </c>
      <c r="C89" s="156"/>
      <c r="D89" s="107" t="s">
        <v>156</v>
      </c>
      <c r="E89" s="168">
        <v>800</v>
      </c>
      <c r="F89" s="157"/>
      <c r="G89" s="157"/>
      <c r="H89" s="157"/>
      <c r="I89" s="157"/>
    </row>
    <row r="90" spans="1:15" s="216" customFormat="1" ht="15.75" x14ac:dyDescent="0.25">
      <c r="A90" s="150" t="s">
        <v>224</v>
      </c>
      <c r="B90" s="171"/>
      <c r="C90" s="156"/>
      <c r="D90" s="115"/>
      <c r="E90" s="172"/>
      <c r="F90" s="157"/>
      <c r="G90" s="157"/>
      <c r="H90" s="157"/>
      <c r="I90" s="157"/>
    </row>
    <row r="91" spans="1:15" s="216" customFormat="1" ht="15.75" x14ac:dyDescent="0.25">
      <c r="A91" s="173" t="s">
        <v>158</v>
      </c>
      <c r="B91" s="174"/>
      <c r="C91" s="175"/>
      <c r="D91" s="175"/>
      <c r="E91" s="175"/>
      <c r="F91" s="175"/>
      <c r="G91" s="175"/>
      <c r="H91" s="175"/>
      <c r="I91" s="175"/>
    </row>
    <row r="92" spans="1:15" s="216" customFormat="1" ht="15.75" x14ac:dyDescent="0.25">
      <c r="A92" s="173" t="s">
        <v>159</v>
      </c>
      <c r="B92" s="174"/>
      <c r="C92" s="175"/>
      <c r="D92" s="175"/>
      <c r="E92" s="175"/>
      <c r="F92" s="175"/>
      <c r="G92" s="175"/>
      <c r="H92" s="175"/>
      <c r="I92" s="175"/>
    </row>
    <row r="93" spans="1:15" s="84" customFormat="1" x14ac:dyDescent="0.25">
      <c r="B93" s="176"/>
      <c r="C93" s="177"/>
      <c r="D93" s="177"/>
      <c r="E93" s="177"/>
      <c r="F93" s="177"/>
      <c r="G93" s="177"/>
      <c r="H93" s="177"/>
      <c r="I93" s="177"/>
    </row>
    <row r="94" spans="1:15" s="84" customFormat="1" x14ac:dyDescent="0.25">
      <c r="B94" s="176"/>
      <c r="C94" s="177"/>
      <c r="D94" s="177"/>
      <c r="E94" s="177"/>
      <c r="F94" s="177"/>
      <c r="G94" s="177"/>
      <c r="H94" s="177"/>
      <c r="I94" s="177"/>
    </row>
    <row r="95" spans="1:15" s="84" customFormat="1" x14ac:dyDescent="0.25">
      <c r="B95" s="176"/>
      <c r="C95" s="177"/>
      <c r="D95" s="177"/>
      <c r="E95" s="177"/>
      <c r="F95" s="177"/>
      <c r="G95" s="177"/>
      <c r="H95" s="177"/>
      <c r="I95" s="177"/>
    </row>
    <row r="96" spans="1:15" s="84" customFormat="1" x14ac:dyDescent="0.25">
      <c r="B96" s="176"/>
      <c r="C96" s="177"/>
      <c r="D96" s="177"/>
      <c r="E96" s="177"/>
      <c r="F96" s="177"/>
      <c r="G96" s="177"/>
      <c r="H96" s="177"/>
      <c r="I96" s="177"/>
    </row>
    <row r="97" spans="1:9" s="84" customFormat="1" x14ac:dyDescent="0.25">
      <c r="B97" s="176"/>
      <c r="C97" s="177"/>
      <c r="D97" s="177"/>
      <c r="E97" s="177"/>
      <c r="F97" s="177"/>
      <c r="G97" s="177"/>
      <c r="H97" s="177"/>
      <c r="I97" s="177"/>
    </row>
    <row r="98" spans="1:9" s="84" customFormat="1" x14ac:dyDescent="0.25">
      <c r="B98" s="176"/>
      <c r="C98" s="177"/>
      <c r="D98" s="177"/>
      <c r="E98" s="177"/>
      <c r="F98" s="177"/>
      <c r="G98" s="177"/>
      <c r="H98" s="177"/>
      <c r="I98" s="177"/>
    </row>
    <row r="99" spans="1:9" s="84" customFormat="1" x14ac:dyDescent="0.25">
      <c r="B99" s="176"/>
      <c r="C99" s="177"/>
      <c r="D99" s="177"/>
      <c r="E99" s="177"/>
      <c r="F99" s="177"/>
      <c r="G99" s="177"/>
      <c r="H99" s="177"/>
      <c r="I99" s="177"/>
    </row>
    <row r="100" spans="1:9" s="84" customFormat="1" x14ac:dyDescent="0.25">
      <c r="B100" s="176"/>
      <c r="C100" s="177"/>
      <c r="D100" s="177"/>
      <c r="E100" s="177"/>
      <c r="F100" s="177"/>
      <c r="G100" s="177"/>
      <c r="H100" s="177"/>
      <c r="I100" s="177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7" right="0.3" top="0.35" bottom="0.32" header="0.3" footer="0.3"/>
  <pageSetup scale="4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4"/>
  <sheetViews>
    <sheetView topLeftCell="A42" workbookViewId="0">
      <selection activeCell="D21" sqref="D21"/>
    </sheetView>
  </sheetViews>
  <sheetFormatPr defaultColWidth="14.85546875" defaultRowHeight="15" x14ac:dyDescent="0.25"/>
  <cols>
    <col min="1" max="1" width="23.5703125" customWidth="1"/>
    <col min="2" max="2" width="23.85546875" style="1" customWidth="1"/>
    <col min="3" max="3" width="21.28515625" style="2" customWidth="1"/>
    <col min="4" max="4" width="20.5703125" style="2" customWidth="1"/>
    <col min="5" max="5" width="17.85546875" style="2" customWidth="1"/>
    <col min="6" max="6" width="14.85546875" style="2"/>
    <col min="7" max="7" width="16.5703125" style="2" customWidth="1"/>
    <col min="8" max="8" width="18.42578125" style="2" customWidth="1"/>
    <col min="9" max="9" width="21.140625" style="2" customWidth="1"/>
  </cols>
  <sheetData>
    <row r="1" spans="1:16" ht="46.5" customHeight="1" x14ac:dyDescent="0.6">
      <c r="A1" s="536"/>
      <c r="B1" s="578" t="s">
        <v>0</v>
      </c>
      <c r="C1" s="578"/>
      <c r="D1" s="578"/>
      <c r="E1" s="578"/>
      <c r="F1" s="578"/>
      <c r="G1" s="578"/>
      <c r="H1" s="578"/>
      <c r="I1" s="536"/>
    </row>
    <row r="2" spans="1:16" ht="15.75" x14ac:dyDescent="0.25">
      <c r="A2" s="536"/>
      <c r="B2" s="581" t="s">
        <v>230</v>
      </c>
      <c r="C2" s="581"/>
      <c r="D2" s="581"/>
      <c r="E2" s="581"/>
      <c r="F2" s="581"/>
      <c r="G2" s="581"/>
      <c r="H2" s="581"/>
      <c r="I2" s="536"/>
    </row>
    <row r="3" spans="1:16" ht="15.75" x14ac:dyDescent="0.25">
      <c r="A3" s="536"/>
      <c r="B3" s="631" t="s">
        <v>231</v>
      </c>
      <c r="C3" s="631"/>
      <c r="D3" s="631"/>
      <c r="E3" s="631"/>
      <c r="F3" s="631"/>
      <c r="G3" s="631"/>
      <c r="H3" s="631"/>
      <c r="I3" s="536"/>
    </row>
    <row r="4" spans="1:16" ht="15.75" x14ac:dyDescent="0.25">
      <c r="A4" s="536"/>
      <c r="B4" s="581" t="s">
        <v>232</v>
      </c>
      <c r="C4" s="581"/>
      <c r="D4" s="581"/>
      <c r="E4" s="581"/>
      <c r="F4" s="581"/>
      <c r="G4" s="581"/>
      <c r="H4" s="581"/>
      <c r="I4" s="536"/>
    </row>
    <row r="5" spans="1:16" ht="15.75" thickBot="1" x14ac:dyDescent="0.3"/>
    <row r="6" spans="1:16" ht="15.75" thickBot="1" x14ac:dyDescent="0.3">
      <c r="A6" s="561" t="s">
        <v>160</v>
      </c>
      <c r="B6" s="582"/>
      <c r="C6" s="582"/>
      <c r="D6" s="582"/>
      <c r="E6" s="582"/>
      <c r="F6" s="582"/>
      <c r="G6" s="582"/>
      <c r="H6" s="583"/>
      <c r="I6" s="4" t="s">
        <v>257</v>
      </c>
    </row>
    <row r="7" spans="1:16" ht="15.75" thickBot="1" x14ac:dyDescent="0.3">
      <c r="A7" s="563"/>
      <c r="B7" s="564"/>
      <c r="C7" s="564"/>
      <c r="D7" s="564"/>
      <c r="E7" s="564"/>
      <c r="F7" s="564"/>
      <c r="G7" s="564"/>
      <c r="H7" s="584"/>
      <c r="I7" s="4">
        <v>42887</v>
      </c>
    </row>
    <row r="8" spans="1:16" ht="21" thickBot="1" x14ac:dyDescent="0.35">
      <c r="A8" s="565" t="s">
        <v>6</v>
      </c>
      <c r="B8" s="566"/>
      <c r="C8" s="566"/>
      <c r="D8" s="566"/>
      <c r="E8" s="566"/>
      <c r="F8" s="566"/>
      <c r="G8" s="566"/>
      <c r="H8" s="566"/>
      <c r="I8" s="614"/>
    </row>
    <row r="9" spans="1:16" s="7" customFormat="1" x14ac:dyDescent="0.25">
      <c r="A9" s="552" t="s">
        <v>7</v>
      </c>
      <c r="B9" s="55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01" t="s">
        <v>269</v>
      </c>
      <c r="I9" s="5" t="s">
        <v>13</v>
      </c>
    </row>
    <row r="10" spans="1:16" s="216" customFormat="1" ht="15.75" x14ac:dyDescent="0.25">
      <c r="A10" s="80" t="s">
        <v>14</v>
      </c>
      <c r="B10" s="81" t="s">
        <v>15</v>
      </c>
      <c r="C10" s="82" t="s">
        <v>16</v>
      </c>
      <c r="D10" s="69"/>
      <c r="E10" s="69"/>
      <c r="F10" s="69"/>
      <c r="G10" s="69"/>
      <c r="H10" s="69"/>
      <c r="I10" s="69"/>
    </row>
    <row r="11" spans="1:16" s="216" customFormat="1" ht="15.75" x14ac:dyDescent="0.25">
      <c r="A11" s="80" t="s">
        <v>14</v>
      </c>
      <c r="B11" s="81" t="s">
        <v>23</v>
      </c>
      <c r="C11" s="82" t="s">
        <v>24</v>
      </c>
      <c r="D11" s="69"/>
      <c r="E11" s="69"/>
      <c r="F11" s="69"/>
      <c r="G11" s="69"/>
      <c r="H11" s="69"/>
      <c r="I11" s="69"/>
    </row>
    <row r="12" spans="1:16" s="216" customFormat="1" ht="15.75" x14ac:dyDescent="0.25">
      <c r="A12" s="80" t="s">
        <v>14</v>
      </c>
      <c r="B12" s="81" t="s">
        <v>19</v>
      </c>
      <c r="C12" s="82" t="s">
        <v>20</v>
      </c>
      <c r="D12" s="69"/>
      <c r="E12" s="69"/>
      <c r="F12" s="69"/>
      <c r="G12" s="69"/>
      <c r="H12" s="69"/>
      <c r="I12" s="69"/>
      <c r="M12" s="269"/>
      <c r="N12" s="270"/>
      <c r="O12" s="270"/>
      <c r="P12" s="270"/>
    </row>
    <row r="13" spans="1:16" s="216" customFormat="1" ht="15.75" x14ac:dyDescent="0.25">
      <c r="A13" s="80" t="s">
        <v>14</v>
      </c>
      <c r="B13" s="81" t="s">
        <v>21</v>
      </c>
      <c r="C13" s="82" t="s">
        <v>22</v>
      </c>
      <c r="D13" s="69"/>
      <c r="E13" s="69"/>
      <c r="F13" s="69"/>
      <c r="G13" s="69"/>
      <c r="H13" s="69"/>
      <c r="I13" s="69"/>
      <c r="M13" s="269"/>
      <c r="N13" s="270"/>
      <c r="O13" s="270"/>
      <c r="P13" s="270"/>
    </row>
    <row r="14" spans="1:16" s="216" customFormat="1" ht="15.75" x14ac:dyDescent="0.25">
      <c r="A14" s="80" t="s">
        <v>14</v>
      </c>
      <c r="B14" s="81" t="s">
        <v>17</v>
      </c>
      <c r="C14" s="82" t="s">
        <v>18</v>
      </c>
      <c r="D14" s="69"/>
      <c r="E14" s="69"/>
      <c r="F14" s="69"/>
      <c r="G14" s="69"/>
      <c r="H14" s="69"/>
      <c r="I14" s="69"/>
      <c r="M14" s="269"/>
      <c r="N14" s="270"/>
      <c r="O14" s="270"/>
      <c r="P14" s="270"/>
    </row>
    <row r="15" spans="1:16" s="216" customFormat="1" ht="15.75" x14ac:dyDescent="0.25">
      <c r="A15" s="80" t="s">
        <v>14</v>
      </c>
      <c r="B15" s="81" t="s">
        <v>251</v>
      </c>
      <c r="C15" s="82" t="s">
        <v>252</v>
      </c>
      <c r="D15" s="69"/>
      <c r="E15" s="69"/>
      <c r="F15" s="69"/>
      <c r="G15" s="69"/>
      <c r="H15" s="69"/>
      <c r="I15" s="69"/>
      <c r="M15" s="269"/>
      <c r="N15" s="270"/>
      <c r="O15" s="270"/>
      <c r="P15" s="270"/>
    </row>
    <row r="16" spans="1:16" s="271" customFormat="1" ht="15.75" x14ac:dyDescent="0.25">
      <c r="A16" s="80" t="s">
        <v>25</v>
      </c>
      <c r="B16" s="81" t="s">
        <v>26</v>
      </c>
      <c r="C16" s="82" t="s">
        <v>22</v>
      </c>
      <c r="D16" s="69"/>
      <c r="E16" s="69"/>
      <c r="F16" s="69"/>
      <c r="G16" s="69"/>
      <c r="H16" s="69"/>
      <c r="I16" s="69"/>
      <c r="M16" s="272"/>
      <c r="N16" s="273"/>
      <c r="O16" s="273"/>
      <c r="P16" s="273"/>
    </row>
    <row r="17" spans="1:16" s="216" customFormat="1" ht="15.75" x14ac:dyDescent="0.25">
      <c r="A17" s="80" t="s">
        <v>31</v>
      </c>
      <c r="B17" s="81" t="s">
        <v>32</v>
      </c>
      <c r="C17" s="82" t="s">
        <v>33</v>
      </c>
      <c r="D17" s="69"/>
      <c r="E17" s="69"/>
      <c r="F17" s="69"/>
      <c r="G17" s="69"/>
      <c r="H17" s="69"/>
      <c r="I17" s="69"/>
      <c r="M17" s="270"/>
      <c r="N17" s="270"/>
      <c r="O17" s="270"/>
      <c r="P17" s="270"/>
    </row>
    <row r="18" spans="1:16" s="216" customFormat="1" ht="15.75" x14ac:dyDescent="0.25">
      <c r="A18" s="80" t="s">
        <v>34</v>
      </c>
      <c r="B18" s="81" t="s">
        <v>35</v>
      </c>
      <c r="C18" s="82" t="s">
        <v>36</v>
      </c>
      <c r="D18" s="69"/>
      <c r="E18" s="69"/>
      <c r="F18" s="69"/>
      <c r="G18" s="69"/>
      <c r="H18" s="69"/>
      <c r="I18" s="69"/>
      <c r="M18" s="270"/>
      <c r="N18" s="270"/>
      <c r="O18" s="270"/>
      <c r="P18" s="270"/>
    </row>
    <row r="19" spans="1:16" s="216" customFormat="1" ht="15.75" x14ac:dyDescent="0.25">
      <c r="A19" s="80" t="s">
        <v>34</v>
      </c>
      <c r="B19" s="81" t="s">
        <v>37</v>
      </c>
      <c r="C19" s="82" t="s">
        <v>38</v>
      </c>
      <c r="D19" s="69"/>
      <c r="E19" s="69"/>
      <c r="F19" s="69"/>
      <c r="G19" s="69"/>
      <c r="H19" s="69"/>
      <c r="I19" s="69"/>
      <c r="M19" s="270"/>
      <c r="N19" s="270"/>
      <c r="O19" s="270"/>
      <c r="P19" s="270"/>
    </row>
    <row r="20" spans="1:16" s="216" customFormat="1" ht="15.75" x14ac:dyDescent="0.25">
      <c r="A20" s="80" t="s">
        <v>27</v>
      </c>
      <c r="B20" s="81" t="s">
        <v>28</v>
      </c>
      <c r="C20" s="82" t="s">
        <v>18</v>
      </c>
      <c r="D20" s="69">
        <v>81936</v>
      </c>
      <c r="E20" s="69">
        <v>1100</v>
      </c>
      <c r="F20" s="69">
        <f t="shared" ref="F20" si="0">(D20-E20)*0.125</f>
        <v>10104.5</v>
      </c>
      <c r="G20" s="69">
        <v>5210.47</v>
      </c>
      <c r="H20" s="69">
        <f>(D20-E20+F20+G20)*0.01</f>
        <v>961.50970000000007</v>
      </c>
      <c r="I20" s="69">
        <f t="shared" ref="I20" si="1">D20-E20+F20+H20+G20</f>
        <v>97112.479699999996</v>
      </c>
      <c r="M20" s="270"/>
      <c r="N20" s="270"/>
      <c r="O20" s="270"/>
      <c r="P20" s="270"/>
    </row>
    <row r="21" spans="1:16" s="216" customFormat="1" ht="15.75" x14ac:dyDescent="0.25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  <c r="M21" s="270"/>
      <c r="N21" s="270"/>
      <c r="O21" s="270"/>
      <c r="P21" s="270"/>
    </row>
    <row r="22" spans="1:16" s="216" customFormat="1" ht="15.75" x14ac:dyDescent="0.25">
      <c r="A22" s="92" t="s">
        <v>58</v>
      </c>
      <c r="B22" s="81" t="s">
        <v>59</v>
      </c>
      <c r="C22" s="82" t="s">
        <v>18</v>
      </c>
      <c r="D22" s="69"/>
      <c r="E22" s="69"/>
      <c r="F22" s="69"/>
      <c r="G22" s="69"/>
      <c r="H22" s="69"/>
      <c r="I22" s="69"/>
      <c r="M22" s="269"/>
      <c r="N22" s="270"/>
      <c r="O22" s="270"/>
      <c r="P22" s="270"/>
    </row>
    <row r="23" spans="1:16" s="216" customFormat="1" ht="15.75" x14ac:dyDescent="0.25">
      <c r="A23" s="92" t="s">
        <v>39</v>
      </c>
      <c r="B23" s="81" t="s">
        <v>40</v>
      </c>
      <c r="C23" s="82" t="s">
        <v>22</v>
      </c>
      <c r="D23" s="69"/>
      <c r="E23" s="69"/>
      <c r="F23" s="69"/>
      <c r="G23" s="69"/>
      <c r="H23" s="69"/>
      <c r="I23" s="69"/>
      <c r="M23" s="269"/>
      <c r="N23" s="270"/>
      <c r="O23" s="270"/>
      <c r="P23" s="270"/>
    </row>
    <row r="24" spans="1:16" s="216" customFormat="1" ht="15.75" x14ac:dyDescent="0.25">
      <c r="A24" s="92" t="s">
        <v>39</v>
      </c>
      <c r="B24" s="81" t="s">
        <v>41</v>
      </c>
      <c r="C24" s="82" t="s">
        <v>42</v>
      </c>
      <c r="D24" s="69"/>
      <c r="E24" s="69"/>
      <c r="F24" s="69"/>
      <c r="G24" s="69"/>
      <c r="H24" s="69"/>
      <c r="I24" s="69"/>
      <c r="M24" s="269"/>
      <c r="N24" s="270"/>
      <c r="O24" s="270"/>
      <c r="P24" s="270"/>
    </row>
    <row r="25" spans="1:16" s="216" customFormat="1" ht="15.75" x14ac:dyDescent="0.25">
      <c r="A25" s="92" t="s">
        <v>58</v>
      </c>
      <c r="B25" s="81" t="s">
        <v>60</v>
      </c>
      <c r="C25" s="82" t="s">
        <v>61</v>
      </c>
      <c r="D25" s="69"/>
      <c r="E25" s="69"/>
      <c r="F25" s="69"/>
      <c r="G25" s="69"/>
      <c r="H25" s="69"/>
      <c r="I25" s="69"/>
      <c r="M25" s="269"/>
      <c r="N25" s="270"/>
      <c r="O25" s="270"/>
      <c r="P25" s="270"/>
    </row>
    <row r="26" spans="1:16" s="216" customFormat="1" ht="15.75" x14ac:dyDescent="0.25">
      <c r="A26" s="92" t="s">
        <v>39</v>
      </c>
      <c r="B26" s="81" t="s">
        <v>43</v>
      </c>
      <c r="C26" s="82" t="s">
        <v>44</v>
      </c>
      <c r="D26" s="69"/>
      <c r="E26" s="69"/>
      <c r="F26" s="69"/>
      <c r="G26" s="69"/>
      <c r="H26" s="69"/>
      <c r="I26" s="69"/>
      <c r="M26" s="269"/>
      <c r="N26" s="270"/>
      <c r="O26" s="270"/>
      <c r="P26" s="270"/>
    </row>
    <row r="27" spans="1:16" s="216" customFormat="1" ht="15.75" x14ac:dyDescent="0.25">
      <c r="A27" s="92" t="s">
        <v>39</v>
      </c>
      <c r="B27" s="81" t="s">
        <v>45</v>
      </c>
      <c r="C27" s="82" t="s">
        <v>44</v>
      </c>
      <c r="D27" s="69"/>
      <c r="E27" s="69"/>
      <c r="F27" s="69"/>
      <c r="G27" s="69"/>
      <c r="H27" s="69"/>
      <c r="I27" s="69"/>
      <c r="M27" s="269"/>
      <c r="N27" s="270"/>
      <c r="O27" s="270"/>
      <c r="P27" s="270"/>
    </row>
    <row r="28" spans="1:16" s="216" customFormat="1" ht="15.75" x14ac:dyDescent="0.25">
      <c r="A28" s="92" t="s">
        <v>39</v>
      </c>
      <c r="B28" s="81" t="s">
        <v>46</v>
      </c>
      <c r="C28" s="82" t="s">
        <v>222</v>
      </c>
      <c r="D28" s="69"/>
      <c r="E28" s="69"/>
      <c r="F28" s="69"/>
      <c r="G28" s="69"/>
      <c r="H28" s="69"/>
      <c r="I28" s="69"/>
      <c r="M28" s="269"/>
      <c r="N28" s="270"/>
      <c r="O28" s="270"/>
      <c r="P28" s="270"/>
    </row>
    <row r="29" spans="1:16" s="216" customFormat="1" ht="15.75" x14ac:dyDescent="0.25">
      <c r="A29" s="92" t="s">
        <v>39</v>
      </c>
      <c r="B29" s="81" t="s">
        <v>48</v>
      </c>
      <c r="C29" s="82" t="s">
        <v>222</v>
      </c>
      <c r="D29" s="69"/>
      <c r="E29" s="69"/>
      <c r="F29" s="69"/>
      <c r="G29" s="69"/>
      <c r="H29" s="69"/>
      <c r="I29" s="69"/>
      <c r="M29" s="269"/>
      <c r="N29" s="270"/>
      <c r="O29" s="270"/>
      <c r="P29" s="270"/>
    </row>
    <row r="30" spans="1:16" s="216" customFormat="1" ht="15.75" x14ac:dyDescent="0.25">
      <c r="A30" s="92" t="s">
        <v>39</v>
      </c>
      <c r="B30" s="81" t="s">
        <v>49</v>
      </c>
      <c r="C30" s="82" t="s">
        <v>50</v>
      </c>
      <c r="D30" s="69"/>
      <c r="E30" s="69"/>
      <c r="F30" s="69"/>
      <c r="G30" s="69"/>
      <c r="H30" s="69"/>
      <c r="I30" s="69"/>
      <c r="M30" s="269"/>
      <c r="N30" s="270"/>
      <c r="O30" s="270"/>
      <c r="P30" s="270"/>
    </row>
    <row r="31" spans="1:16" s="216" customFormat="1" ht="15.75" x14ac:dyDescent="0.25">
      <c r="A31" s="92" t="s">
        <v>39</v>
      </c>
      <c r="B31" s="81" t="s">
        <v>51</v>
      </c>
      <c r="C31" s="82" t="s">
        <v>52</v>
      </c>
      <c r="D31" s="69"/>
      <c r="E31" s="69"/>
      <c r="F31" s="69"/>
      <c r="G31" s="69"/>
      <c r="H31" s="69"/>
      <c r="I31" s="69"/>
      <c r="M31" s="269"/>
      <c r="N31" s="270"/>
      <c r="O31" s="270"/>
      <c r="P31" s="270"/>
    </row>
    <row r="32" spans="1:16" s="216" customFormat="1" ht="15.75" x14ac:dyDescent="0.25">
      <c r="A32" s="92" t="s">
        <v>39</v>
      </c>
      <c r="B32" s="81" t="s">
        <v>53</v>
      </c>
      <c r="C32" s="82" t="s">
        <v>42</v>
      </c>
      <c r="D32" s="69"/>
      <c r="E32" s="69"/>
      <c r="F32" s="69"/>
      <c r="G32" s="69"/>
      <c r="H32" s="69"/>
      <c r="I32" s="69"/>
      <c r="M32" s="269"/>
      <c r="N32" s="270"/>
      <c r="O32" s="270"/>
      <c r="P32" s="270"/>
    </row>
    <row r="33" spans="1:237" s="271" customFormat="1" ht="15.75" x14ac:dyDescent="0.25">
      <c r="A33" s="92" t="s">
        <v>39</v>
      </c>
      <c r="B33" s="81" t="s">
        <v>54</v>
      </c>
      <c r="C33" s="82" t="s">
        <v>55</v>
      </c>
      <c r="D33" s="69"/>
      <c r="E33" s="69"/>
      <c r="F33" s="69"/>
      <c r="G33" s="69"/>
      <c r="H33" s="69"/>
      <c r="I33" s="69"/>
      <c r="M33" s="272"/>
      <c r="N33" s="273"/>
      <c r="O33" s="273"/>
      <c r="P33" s="273"/>
    </row>
    <row r="34" spans="1:237" s="216" customFormat="1" ht="15.75" x14ac:dyDescent="0.25">
      <c r="A34" s="92" t="s">
        <v>39</v>
      </c>
      <c r="B34" s="81" t="s">
        <v>56</v>
      </c>
      <c r="C34" s="82" t="s">
        <v>57</v>
      </c>
      <c r="D34" s="69"/>
      <c r="E34" s="69"/>
      <c r="F34" s="69"/>
      <c r="G34" s="69"/>
      <c r="H34" s="69"/>
      <c r="I34" s="69"/>
      <c r="M34" s="269"/>
      <c r="N34" s="270"/>
      <c r="O34" s="270"/>
      <c r="P34" s="270"/>
    </row>
    <row r="35" spans="1:237" s="216" customFormat="1" ht="15.75" x14ac:dyDescent="0.25">
      <c r="A35" s="80" t="s">
        <v>62</v>
      </c>
      <c r="B35" s="81" t="s">
        <v>63</v>
      </c>
      <c r="C35" s="82"/>
      <c r="D35" s="69"/>
      <c r="E35" s="69"/>
      <c r="F35" s="69"/>
      <c r="G35" s="69"/>
      <c r="H35" s="69"/>
      <c r="I35" s="69"/>
      <c r="M35" s="270"/>
      <c r="N35" s="270"/>
      <c r="O35" s="270"/>
      <c r="P35" s="270"/>
    </row>
    <row r="36" spans="1:237" s="216" customFormat="1" ht="15.75" x14ac:dyDescent="0.25">
      <c r="A36" s="80" t="s">
        <v>62</v>
      </c>
      <c r="B36" s="81" t="s">
        <v>64</v>
      </c>
      <c r="C36" s="82"/>
      <c r="D36" s="69"/>
      <c r="E36" s="69"/>
      <c r="F36" s="69"/>
      <c r="G36" s="69"/>
      <c r="H36" s="69"/>
      <c r="I36" s="69"/>
      <c r="M36" s="270"/>
      <c r="N36" s="270"/>
      <c r="O36" s="270"/>
      <c r="P36" s="270"/>
    </row>
    <row r="37" spans="1:237" s="270" customFormat="1" ht="16.5" thickBot="1" x14ac:dyDescent="0.3">
      <c r="A37" s="150"/>
      <c r="B37" s="114"/>
      <c r="C37" s="151"/>
      <c r="D37" s="116"/>
      <c r="E37" s="116"/>
      <c r="F37" s="116"/>
      <c r="G37" s="69"/>
      <c r="H37" s="116"/>
      <c r="I37" s="116"/>
      <c r="IC37" s="216"/>
    </row>
    <row r="38" spans="1:237" s="216" customFormat="1" ht="15.75" x14ac:dyDescent="0.25">
      <c r="A38" s="588" t="s">
        <v>65</v>
      </c>
      <c r="B38" s="589"/>
      <c r="C38" s="589"/>
      <c r="D38" s="589"/>
      <c r="E38" s="589"/>
      <c r="F38" s="589"/>
      <c r="G38" s="589"/>
      <c r="H38" s="589"/>
      <c r="I38" s="590"/>
      <c r="M38" s="270"/>
      <c r="N38" s="270"/>
      <c r="O38" s="270"/>
      <c r="P38" s="270"/>
    </row>
    <row r="39" spans="1:237" s="274" customFormat="1" ht="15.75" x14ac:dyDescent="0.25">
      <c r="A39" s="591" t="s">
        <v>7</v>
      </c>
      <c r="B39" s="591"/>
      <c r="C39" s="152" t="s">
        <v>8</v>
      </c>
      <c r="D39" s="152" t="s">
        <v>9</v>
      </c>
      <c r="E39" s="152" t="s">
        <v>10</v>
      </c>
      <c r="F39" s="152" t="s">
        <v>11</v>
      </c>
      <c r="G39" s="152" t="s">
        <v>12</v>
      </c>
      <c r="H39" s="501" t="s">
        <v>269</v>
      </c>
      <c r="I39" s="152" t="s">
        <v>13</v>
      </c>
      <c r="M39" s="150"/>
      <c r="N39" s="150"/>
      <c r="O39" s="150"/>
      <c r="P39" s="150"/>
    </row>
    <row r="40" spans="1:237" s="162" customFormat="1" ht="15.75" x14ac:dyDescent="0.25">
      <c r="A40" s="80" t="s">
        <v>25</v>
      </c>
      <c r="B40" s="81" t="s">
        <v>66</v>
      </c>
      <c r="C40" s="103" t="s">
        <v>67</v>
      </c>
      <c r="D40" s="69"/>
      <c r="E40" s="69"/>
      <c r="F40" s="69"/>
      <c r="G40" s="69"/>
      <c r="H40" s="69"/>
      <c r="I40" s="69"/>
      <c r="M40" s="275"/>
      <c r="N40" s="275"/>
      <c r="O40" s="275"/>
      <c r="P40" s="275"/>
    </row>
    <row r="41" spans="1:237" s="162" customFormat="1" ht="15.75" x14ac:dyDescent="0.25">
      <c r="A41" s="80" t="s">
        <v>68</v>
      </c>
      <c r="B41" s="81" t="s">
        <v>69</v>
      </c>
      <c r="C41" s="103" t="s">
        <v>70</v>
      </c>
      <c r="D41" s="69"/>
      <c r="E41" s="69"/>
      <c r="F41" s="69"/>
      <c r="G41" s="69"/>
      <c r="H41" s="69"/>
      <c r="I41" s="69"/>
      <c r="M41" s="275"/>
      <c r="N41" s="275"/>
      <c r="O41" s="275"/>
      <c r="P41" s="275"/>
    </row>
    <row r="42" spans="1:237" s="162" customFormat="1" ht="15.75" x14ac:dyDescent="0.25">
      <c r="A42" s="80" t="s">
        <v>71</v>
      </c>
      <c r="B42" s="105" t="s">
        <v>72</v>
      </c>
      <c r="C42" s="103" t="s">
        <v>73</v>
      </c>
      <c r="D42" s="69"/>
      <c r="E42" s="69"/>
      <c r="F42" s="69"/>
      <c r="G42" s="69"/>
      <c r="H42" s="69"/>
      <c r="I42" s="69"/>
      <c r="M42" s="275"/>
      <c r="N42" s="275"/>
      <c r="O42" s="275"/>
      <c r="P42" s="275"/>
    </row>
    <row r="43" spans="1:237" s="216" customFormat="1" ht="15.75" x14ac:dyDescent="0.25">
      <c r="A43" s="80" t="s">
        <v>74</v>
      </c>
      <c r="B43" s="81" t="s">
        <v>75</v>
      </c>
      <c r="C43" s="103" t="s">
        <v>76</v>
      </c>
      <c r="D43" s="69"/>
      <c r="E43" s="69"/>
      <c r="F43" s="69"/>
      <c r="G43" s="69"/>
      <c r="H43" s="69"/>
      <c r="I43" s="69"/>
      <c r="M43" s="270"/>
      <c r="N43" s="270"/>
      <c r="O43" s="270"/>
      <c r="P43" s="270"/>
    </row>
    <row r="44" spans="1:237" s="271" customFormat="1" ht="15.75" x14ac:dyDescent="0.25">
      <c r="A44" s="80" t="s">
        <v>74</v>
      </c>
      <c r="B44" s="81" t="s">
        <v>77</v>
      </c>
      <c r="C44" s="103" t="s">
        <v>42</v>
      </c>
      <c r="D44" s="69"/>
      <c r="E44" s="69"/>
      <c r="F44" s="69"/>
      <c r="G44" s="69"/>
      <c r="H44" s="69"/>
      <c r="I44" s="69"/>
      <c r="M44" s="273"/>
      <c r="N44" s="273"/>
      <c r="O44" s="273"/>
      <c r="P44" s="273"/>
    </row>
    <row r="45" spans="1:237" s="216" customFormat="1" ht="15.75" x14ac:dyDescent="0.25">
      <c r="A45" s="80" t="s">
        <v>78</v>
      </c>
      <c r="B45" s="81" t="s">
        <v>79</v>
      </c>
      <c r="C45" s="103" t="s">
        <v>42</v>
      </c>
      <c r="D45" s="69"/>
      <c r="E45" s="69"/>
      <c r="F45" s="69"/>
      <c r="G45" s="69"/>
      <c r="H45" s="69"/>
      <c r="I45" s="69"/>
      <c r="M45" s="270"/>
      <c r="N45" s="270"/>
      <c r="O45" s="270"/>
      <c r="P45" s="270"/>
    </row>
    <row r="46" spans="1:237" s="216" customFormat="1" ht="15.75" x14ac:dyDescent="0.25">
      <c r="A46" s="80" t="s">
        <v>74</v>
      </c>
      <c r="B46" s="81" t="s">
        <v>80</v>
      </c>
      <c r="C46" s="103" t="s">
        <v>42</v>
      </c>
      <c r="D46" s="69"/>
      <c r="E46" s="69"/>
      <c r="F46" s="69"/>
      <c r="G46" s="69"/>
      <c r="H46" s="69"/>
      <c r="I46" s="69"/>
      <c r="M46" s="270"/>
      <c r="N46" s="270"/>
      <c r="O46" s="270"/>
      <c r="P46" s="270"/>
    </row>
    <row r="47" spans="1:237" s="216" customFormat="1" ht="15.75" x14ac:dyDescent="0.25">
      <c r="A47" s="80" t="s">
        <v>81</v>
      </c>
      <c r="B47" s="81" t="s">
        <v>82</v>
      </c>
      <c r="C47" s="103" t="s">
        <v>83</v>
      </c>
      <c r="D47" s="69">
        <v>85629</v>
      </c>
      <c r="E47" s="69">
        <v>1100</v>
      </c>
      <c r="F47" s="69">
        <f>(D47-E47)*0.125</f>
        <v>10566.125</v>
      </c>
      <c r="G47" s="69">
        <v>5210.47</v>
      </c>
      <c r="H47" s="69">
        <f>(D47-E47+F47+G47)*0.01</f>
        <v>1003.0559500000001</v>
      </c>
      <c r="I47" s="69">
        <f t="shared" ref="I47" si="2">D47-E47+F47+H47+G47</f>
        <v>101308.65095</v>
      </c>
      <c r="M47" s="270"/>
      <c r="N47" s="270"/>
      <c r="O47" s="270"/>
      <c r="P47" s="270"/>
    </row>
    <row r="48" spans="1:237" s="216" customFormat="1" ht="15.75" x14ac:dyDescent="0.25">
      <c r="A48" s="80" t="s">
        <v>90</v>
      </c>
      <c r="B48" s="81" t="s">
        <v>91</v>
      </c>
      <c r="C48" s="103" t="s">
        <v>92</v>
      </c>
      <c r="D48" s="69"/>
      <c r="E48" s="69"/>
      <c r="F48" s="69"/>
      <c r="G48" s="69"/>
      <c r="H48" s="69"/>
      <c r="I48" s="69"/>
      <c r="M48" s="270"/>
      <c r="N48" s="270"/>
      <c r="O48" s="270"/>
      <c r="P48" s="270"/>
    </row>
    <row r="49" spans="1:16" s="271" customFormat="1" ht="15.75" x14ac:dyDescent="0.25">
      <c r="A49" s="80" t="s">
        <v>93</v>
      </c>
      <c r="B49" s="81" t="s">
        <v>94</v>
      </c>
      <c r="C49" s="106" t="s">
        <v>95</v>
      </c>
      <c r="D49" s="69"/>
      <c r="E49" s="69"/>
      <c r="F49" s="69"/>
      <c r="G49" s="69"/>
      <c r="H49" s="69"/>
      <c r="I49" s="69"/>
      <c r="M49" s="273"/>
      <c r="N49" s="273"/>
      <c r="O49" s="273"/>
      <c r="P49" s="273"/>
    </row>
    <row r="50" spans="1:16" s="271" customFormat="1" ht="15.75" x14ac:dyDescent="0.25">
      <c r="A50" s="80" t="s">
        <v>93</v>
      </c>
      <c r="B50" s="81" t="s">
        <v>96</v>
      </c>
      <c r="C50" s="106" t="s">
        <v>97</v>
      </c>
      <c r="D50" s="69"/>
      <c r="E50" s="69"/>
      <c r="F50" s="69"/>
      <c r="G50" s="69"/>
      <c r="H50" s="69"/>
      <c r="I50" s="69"/>
      <c r="M50" s="273"/>
      <c r="N50" s="273"/>
      <c r="O50" s="273"/>
      <c r="P50" s="273"/>
    </row>
    <row r="51" spans="1:16" s="216" customFormat="1" ht="15.75" x14ac:dyDescent="0.25">
      <c r="A51" s="80" t="s">
        <v>98</v>
      </c>
      <c r="B51" s="81" t="s">
        <v>99</v>
      </c>
      <c r="C51" s="106" t="s">
        <v>100</v>
      </c>
      <c r="D51" s="69"/>
      <c r="E51" s="69"/>
      <c r="F51" s="69"/>
      <c r="G51" s="69"/>
      <c r="H51" s="69"/>
      <c r="I51" s="69"/>
      <c r="M51" s="270"/>
      <c r="N51" s="270"/>
      <c r="O51" s="270"/>
      <c r="P51" s="270"/>
    </row>
    <row r="52" spans="1:16" s="216" customFormat="1" ht="15.75" x14ac:dyDescent="0.25">
      <c r="A52" s="80" t="s">
        <v>98</v>
      </c>
      <c r="B52" s="81" t="s">
        <v>101</v>
      </c>
      <c r="C52" s="106" t="s">
        <v>100</v>
      </c>
      <c r="D52" s="69"/>
      <c r="E52" s="69"/>
      <c r="F52" s="69"/>
      <c r="G52" s="69"/>
      <c r="H52" s="69"/>
      <c r="I52" s="69"/>
      <c r="M52" s="270"/>
      <c r="N52" s="270"/>
      <c r="O52" s="270"/>
      <c r="P52" s="270"/>
    </row>
    <row r="53" spans="1:16" s="216" customFormat="1" ht="15.75" x14ac:dyDescent="0.25">
      <c r="A53" s="80" t="s">
        <v>104</v>
      </c>
      <c r="B53" s="81" t="s">
        <v>105</v>
      </c>
      <c r="C53" s="106" t="s">
        <v>106</v>
      </c>
      <c r="D53" s="69"/>
      <c r="E53" s="69"/>
      <c r="F53" s="69"/>
      <c r="G53" s="69"/>
      <c r="H53" s="69"/>
      <c r="I53" s="69"/>
      <c r="M53" s="270"/>
      <c r="N53" s="270"/>
      <c r="O53" s="270"/>
      <c r="P53" s="270"/>
    </row>
    <row r="54" spans="1:16" s="216" customFormat="1" ht="15.75" x14ac:dyDescent="0.25">
      <c r="A54" s="80" t="s">
        <v>107</v>
      </c>
      <c r="B54" s="81" t="s">
        <v>108</v>
      </c>
      <c r="C54" s="106" t="s">
        <v>109</v>
      </c>
      <c r="D54" s="154"/>
      <c r="E54" s="154"/>
      <c r="F54" s="69"/>
      <c r="G54" s="69"/>
      <c r="H54" s="154"/>
      <c r="I54" s="154"/>
      <c r="M54" s="270"/>
      <c r="N54" s="270"/>
      <c r="O54" s="270"/>
      <c r="P54" s="270"/>
    </row>
    <row r="55" spans="1:16" s="216" customFormat="1" ht="15.75" x14ac:dyDescent="0.25">
      <c r="A55" s="80" t="s">
        <v>107</v>
      </c>
      <c r="B55" s="81" t="s">
        <v>110</v>
      </c>
      <c r="C55" s="82" t="s">
        <v>97</v>
      </c>
      <c r="D55" s="69"/>
      <c r="E55" s="69"/>
      <c r="F55" s="69"/>
      <c r="G55" s="69"/>
      <c r="H55" s="69"/>
      <c r="I55" s="69"/>
      <c r="M55" s="270"/>
      <c r="N55" s="270"/>
      <c r="O55" s="270"/>
      <c r="P55" s="270"/>
    </row>
    <row r="56" spans="1:16" s="274" customFormat="1" x14ac:dyDescent="0.2">
      <c r="A56" s="80" t="s">
        <v>98</v>
      </c>
      <c r="B56" s="81" t="s">
        <v>102</v>
      </c>
      <c r="C56" s="106" t="s">
        <v>103</v>
      </c>
      <c r="D56" s="69"/>
      <c r="E56" s="69"/>
      <c r="F56" s="69"/>
      <c r="G56" s="69"/>
      <c r="H56" s="69"/>
      <c r="I56" s="69"/>
      <c r="M56" s="150"/>
      <c r="N56" s="150"/>
      <c r="O56" s="150"/>
      <c r="P56" s="150"/>
    </row>
    <row r="57" spans="1:16" s="216" customFormat="1" ht="15.75" x14ac:dyDescent="0.25">
      <c r="A57" s="80" t="s">
        <v>84</v>
      </c>
      <c r="B57" s="81" t="s">
        <v>85</v>
      </c>
      <c r="C57" s="103" t="s">
        <v>86</v>
      </c>
      <c r="D57" s="69"/>
      <c r="E57" s="69"/>
      <c r="F57" s="69"/>
      <c r="G57" s="69"/>
      <c r="H57" s="69"/>
      <c r="I57" s="69"/>
      <c r="M57" s="270"/>
      <c r="N57" s="270"/>
      <c r="O57" s="270"/>
      <c r="P57" s="270"/>
    </row>
    <row r="58" spans="1:16" s="271" customFormat="1" ht="15.75" x14ac:dyDescent="0.25">
      <c r="A58" s="80" t="s">
        <v>87</v>
      </c>
      <c r="B58" s="81" t="s">
        <v>88</v>
      </c>
      <c r="C58" s="103" t="s">
        <v>89</v>
      </c>
      <c r="D58" s="72"/>
      <c r="E58" s="69"/>
      <c r="F58" s="69"/>
      <c r="G58" s="69"/>
      <c r="H58" s="69"/>
      <c r="I58" s="69"/>
    </row>
    <row r="59" spans="1:16" s="216" customFormat="1" ht="15.75" x14ac:dyDescent="0.25">
      <c r="A59" s="80" t="s">
        <v>62</v>
      </c>
      <c r="B59" s="81" t="s">
        <v>111</v>
      </c>
      <c r="C59" s="107"/>
      <c r="D59" s="69"/>
      <c r="E59" s="69"/>
      <c r="F59" s="69"/>
      <c r="G59" s="69"/>
      <c r="H59" s="69"/>
      <c r="I59" s="69"/>
      <c r="M59" s="270"/>
      <c r="N59" s="270"/>
      <c r="O59" s="270"/>
      <c r="P59" s="270"/>
    </row>
    <row r="60" spans="1:16" s="216" customFormat="1" ht="15.75" x14ac:dyDescent="0.25">
      <c r="A60" s="80" t="s">
        <v>62</v>
      </c>
      <c r="B60" s="81" t="s">
        <v>112</v>
      </c>
      <c r="C60" s="107"/>
      <c r="D60" s="69"/>
      <c r="E60" s="69"/>
      <c r="F60" s="69"/>
      <c r="G60" s="69"/>
      <c r="H60" s="69"/>
      <c r="I60" s="69"/>
      <c r="M60" s="270"/>
      <c r="N60" s="270"/>
      <c r="O60" s="270"/>
      <c r="P60" s="270"/>
    </row>
    <row r="61" spans="1:16" s="216" customFormat="1" ht="15.75" x14ac:dyDescent="0.25">
      <c r="A61" s="80" t="s">
        <v>62</v>
      </c>
      <c r="B61" s="81" t="s">
        <v>114</v>
      </c>
      <c r="C61" s="107"/>
      <c r="D61" s="69"/>
      <c r="E61" s="69"/>
      <c r="F61" s="69"/>
      <c r="G61" s="69"/>
      <c r="H61" s="69"/>
      <c r="I61" s="69"/>
      <c r="M61" s="269"/>
      <c r="N61" s="269"/>
      <c r="O61" s="269"/>
      <c r="P61" s="269"/>
    </row>
    <row r="62" spans="1:16" s="216" customFormat="1" ht="15.75" x14ac:dyDescent="0.25">
      <c r="A62" s="80" t="s">
        <v>62</v>
      </c>
      <c r="B62" s="81" t="s">
        <v>113</v>
      </c>
      <c r="C62" s="107"/>
      <c r="D62" s="69"/>
      <c r="E62" s="69"/>
      <c r="F62" s="69"/>
      <c r="G62" s="69"/>
      <c r="H62" s="69"/>
      <c r="I62" s="69"/>
      <c r="M62" s="269"/>
      <c r="N62" s="269"/>
      <c r="O62" s="269"/>
      <c r="P62" s="269"/>
    </row>
    <row r="63" spans="1:16" s="216" customFormat="1" ht="15.75" x14ac:dyDescent="0.25">
      <c r="A63" s="80" t="s">
        <v>62</v>
      </c>
      <c r="B63" s="81" t="s">
        <v>115</v>
      </c>
      <c r="C63" s="107"/>
      <c r="D63" s="69"/>
      <c r="E63" s="69"/>
      <c r="F63" s="69"/>
      <c r="G63" s="69"/>
      <c r="H63" s="69"/>
      <c r="I63" s="69"/>
      <c r="M63" s="269"/>
      <c r="N63" s="269"/>
      <c r="O63" s="269"/>
      <c r="P63" s="269"/>
    </row>
    <row r="64" spans="1:16" s="216" customFormat="1" ht="16.5" thickBot="1" x14ac:dyDescent="0.3">
      <c r="A64" s="108" t="s">
        <v>62</v>
      </c>
      <c r="B64" s="109" t="s">
        <v>116</v>
      </c>
      <c r="C64" s="107"/>
      <c r="D64" s="69"/>
      <c r="E64" s="69"/>
      <c r="F64" s="69"/>
      <c r="G64" s="69"/>
      <c r="H64" s="69"/>
      <c r="I64" s="69"/>
      <c r="M64" s="269"/>
      <c r="N64" s="269"/>
      <c r="O64" s="269"/>
      <c r="P64" s="269"/>
    </row>
    <row r="65" spans="1:16" s="216" customFormat="1" ht="16.5" thickBot="1" x14ac:dyDescent="0.3">
      <c r="A65" s="150"/>
      <c r="B65" s="155"/>
      <c r="C65" s="156"/>
      <c r="D65" s="157"/>
      <c r="E65" s="157"/>
      <c r="F65" s="157"/>
      <c r="G65" s="157"/>
      <c r="H65" s="157"/>
      <c r="I65" s="157"/>
      <c r="M65" s="270"/>
      <c r="N65" s="270"/>
      <c r="O65" s="270"/>
      <c r="P65" s="270"/>
    </row>
    <row r="66" spans="1:16" s="216" customFormat="1" ht="16.5" thickBot="1" x14ac:dyDescent="0.3">
      <c r="A66" s="569" t="s">
        <v>117</v>
      </c>
      <c r="B66" s="570"/>
      <c r="C66" s="570"/>
      <c r="D66" s="570"/>
      <c r="E66" s="570"/>
      <c r="F66" s="570"/>
      <c r="G66" s="570"/>
      <c r="H66" s="570"/>
      <c r="I66" s="571"/>
      <c r="M66" s="270"/>
      <c r="N66" s="270"/>
      <c r="O66" s="270"/>
      <c r="P66" s="270"/>
    </row>
    <row r="67" spans="1:16" s="216" customFormat="1" ht="15.75" x14ac:dyDescent="0.25">
      <c r="A67" s="555" t="s">
        <v>7</v>
      </c>
      <c r="B67" s="555"/>
      <c r="C67" s="99" t="s">
        <v>8</v>
      </c>
      <c r="D67" s="99" t="s">
        <v>9</v>
      </c>
      <c r="E67" s="99" t="s">
        <v>10</v>
      </c>
      <c r="F67" s="99" t="s">
        <v>11</v>
      </c>
      <c r="G67" s="99" t="s">
        <v>12</v>
      </c>
      <c r="H67" s="501" t="s">
        <v>269</v>
      </c>
      <c r="I67" s="99" t="s">
        <v>13</v>
      </c>
      <c r="M67" s="270"/>
      <c r="N67" s="270"/>
      <c r="O67" s="270"/>
      <c r="P67" s="270"/>
    </row>
    <row r="68" spans="1:16" s="216" customFormat="1" ht="15.75" x14ac:dyDescent="0.25">
      <c r="A68" s="119" t="s">
        <v>123</v>
      </c>
      <c r="B68" s="120" t="s">
        <v>124</v>
      </c>
      <c r="C68" s="82" t="s">
        <v>67</v>
      </c>
      <c r="D68" s="72"/>
      <c r="E68" s="69"/>
      <c r="F68" s="69"/>
      <c r="G68" s="69"/>
      <c r="H68" s="69"/>
      <c r="I68" s="69"/>
      <c r="M68" s="270"/>
      <c r="N68" s="270"/>
      <c r="O68" s="270"/>
      <c r="P68" s="270"/>
    </row>
    <row r="69" spans="1:16" s="216" customFormat="1" ht="15.75" x14ac:dyDescent="0.25">
      <c r="A69" s="119" t="s">
        <v>123</v>
      </c>
      <c r="B69" s="120" t="s">
        <v>125</v>
      </c>
      <c r="C69" s="82" t="s">
        <v>126</v>
      </c>
      <c r="D69" s="72"/>
      <c r="E69" s="69"/>
      <c r="F69" s="69"/>
      <c r="G69" s="69"/>
      <c r="H69" s="69"/>
      <c r="I69" s="69"/>
      <c r="M69" s="270"/>
      <c r="N69" s="270"/>
      <c r="O69" s="270"/>
      <c r="P69" s="270"/>
    </row>
    <row r="70" spans="1:16" s="162" customFormat="1" ht="15.75" x14ac:dyDescent="0.25">
      <c r="A70" s="119" t="s">
        <v>123</v>
      </c>
      <c r="B70" s="120" t="s">
        <v>127</v>
      </c>
      <c r="C70" s="82" t="s">
        <v>126</v>
      </c>
      <c r="D70" s="72"/>
      <c r="E70" s="69"/>
      <c r="F70" s="69"/>
      <c r="G70" s="69"/>
      <c r="H70" s="69"/>
      <c r="I70" s="69"/>
      <c r="J70" s="271"/>
      <c r="M70" s="275"/>
      <c r="N70" s="275"/>
      <c r="O70" s="275"/>
      <c r="P70" s="275"/>
    </row>
    <row r="71" spans="1:16" s="162" customFormat="1" ht="15.75" x14ac:dyDescent="0.25">
      <c r="A71" s="119" t="s">
        <v>128</v>
      </c>
      <c r="B71" s="120" t="s">
        <v>129</v>
      </c>
      <c r="C71" s="82" t="s">
        <v>130</v>
      </c>
      <c r="D71" s="72"/>
      <c r="E71" s="69"/>
      <c r="F71" s="69"/>
      <c r="G71" s="69"/>
      <c r="H71" s="69"/>
      <c r="I71" s="69"/>
      <c r="M71" s="275"/>
      <c r="N71" s="275"/>
      <c r="O71" s="275"/>
      <c r="P71" s="275"/>
    </row>
    <row r="72" spans="1:16" s="162" customFormat="1" ht="15.75" x14ac:dyDescent="0.25">
      <c r="A72" s="119" t="s">
        <v>131</v>
      </c>
      <c r="B72" s="120" t="s">
        <v>132</v>
      </c>
      <c r="C72" s="82" t="s">
        <v>133</v>
      </c>
      <c r="D72" s="72"/>
      <c r="E72" s="69"/>
      <c r="F72" s="69"/>
      <c r="G72" s="69"/>
      <c r="H72" s="69"/>
      <c r="I72" s="69"/>
      <c r="M72" s="275"/>
      <c r="N72" s="275"/>
      <c r="O72" s="275"/>
      <c r="P72" s="275"/>
    </row>
    <row r="73" spans="1:16" s="156" customFormat="1" x14ac:dyDescent="0.2">
      <c r="A73" s="119" t="s">
        <v>131</v>
      </c>
      <c r="B73" s="120" t="s">
        <v>134</v>
      </c>
      <c r="C73" s="82" t="s">
        <v>133</v>
      </c>
      <c r="D73" s="72"/>
      <c r="E73" s="69"/>
      <c r="F73" s="69"/>
      <c r="G73" s="69"/>
      <c r="H73" s="69"/>
      <c r="I73" s="69"/>
      <c r="M73" s="115"/>
      <c r="N73" s="115"/>
      <c r="O73" s="115"/>
      <c r="P73" s="115"/>
    </row>
    <row r="74" spans="1:16" s="271" customFormat="1" ht="15.75" x14ac:dyDescent="0.25">
      <c r="A74" s="119" t="s">
        <v>118</v>
      </c>
      <c r="B74" s="120" t="s">
        <v>119</v>
      </c>
      <c r="C74" s="82" t="s">
        <v>120</v>
      </c>
      <c r="D74" s="72"/>
      <c r="E74" s="69"/>
      <c r="F74" s="69"/>
      <c r="G74" s="69"/>
      <c r="H74" s="69"/>
      <c r="I74" s="69"/>
      <c r="J74" s="162"/>
      <c r="M74" s="273"/>
      <c r="N74" s="273"/>
      <c r="O74" s="273"/>
      <c r="P74" s="273"/>
    </row>
    <row r="75" spans="1:16" s="271" customFormat="1" ht="15.75" x14ac:dyDescent="0.25">
      <c r="A75" s="121" t="s">
        <v>118</v>
      </c>
      <c r="B75" s="122" t="s">
        <v>121</v>
      </c>
      <c r="C75" s="82" t="s">
        <v>122</v>
      </c>
      <c r="D75" s="72"/>
      <c r="E75" s="69"/>
      <c r="F75" s="69"/>
      <c r="G75" s="69"/>
      <c r="H75" s="69"/>
      <c r="I75" s="69"/>
      <c r="J75" s="162"/>
      <c r="M75" s="273"/>
      <c r="N75" s="273"/>
      <c r="O75" s="273"/>
      <c r="P75" s="273"/>
    </row>
    <row r="76" spans="1:16" s="216" customFormat="1" ht="15.75" x14ac:dyDescent="0.25">
      <c r="A76" s="80" t="s">
        <v>62</v>
      </c>
      <c r="B76" s="81" t="s">
        <v>135</v>
      </c>
      <c r="C76" s="107"/>
      <c r="D76" s="69"/>
      <c r="E76" s="69"/>
      <c r="F76" s="69"/>
      <c r="G76" s="69"/>
      <c r="H76" s="69"/>
      <c r="I76" s="69"/>
      <c r="J76" s="271"/>
      <c r="M76" s="270"/>
      <c r="N76" s="270"/>
      <c r="O76" s="270"/>
      <c r="P76" s="270"/>
    </row>
    <row r="77" spans="1:16" s="216" customFormat="1" ht="15.75" x14ac:dyDescent="0.25">
      <c r="A77" s="80" t="s">
        <v>62</v>
      </c>
      <c r="B77" s="81" t="s">
        <v>136</v>
      </c>
      <c r="C77" s="107"/>
      <c r="D77" s="69"/>
      <c r="E77" s="69"/>
      <c r="F77" s="69"/>
      <c r="G77" s="69"/>
      <c r="H77" s="69"/>
      <c r="I77" s="69"/>
      <c r="M77" s="270"/>
      <c r="N77" s="270"/>
      <c r="O77" s="270"/>
      <c r="P77" s="270"/>
    </row>
    <row r="78" spans="1:16" s="216" customFormat="1" ht="16.5" thickBot="1" x14ac:dyDescent="0.3">
      <c r="A78" s="108" t="s">
        <v>62</v>
      </c>
      <c r="B78" s="109" t="s">
        <v>137</v>
      </c>
      <c r="C78" s="110"/>
      <c r="D78" s="69"/>
      <c r="E78" s="69"/>
      <c r="F78" s="69"/>
      <c r="G78" s="69"/>
      <c r="H78" s="69"/>
      <c r="I78" s="69"/>
      <c r="M78" s="270"/>
      <c r="N78" s="270"/>
      <c r="O78" s="270"/>
      <c r="P78" s="270"/>
    </row>
    <row r="79" spans="1:16" s="216" customFormat="1" ht="16.5" thickBot="1" x14ac:dyDescent="0.3">
      <c r="A79" s="158"/>
      <c r="B79" s="159"/>
      <c r="C79" s="160"/>
      <c r="D79" s="161"/>
      <c r="E79" s="161"/>
      <c r="F79" s="116"/>
      <c r="G79" s="116"/>
      <c r="H79" s="116"/>
      <c r="I79" s="116"/>
      <c r="M79" s="270"/>
      <c r="N79" s="270"/>
      <c r="O79" s="270"/>
      <c r="P79" s="270"/>
    </row>
    <row r="80" spans="1:16" s="216" customFormat="1" ht="16.5" thickBot="1" x14ac:dyDescent="0.3">
      <c r="A80" s="556" t="s">
        <v>138</v>
      </c>
      <c r="B80" s="557"/>
      <c r="C80" s="557"/>
      <c r="D80" s="557"/>
      <c r="E80" s="558"/>
      <c r="F80" s="157"/>
      <c r="G80" s="157"/>
      <c r="H80" s="157"/>
      <c r="I80" s="157"/>
      <c r="M80" s="270"/>
      <c r="N80" s="270"/>
      <c r="O80" s="270"/>
      <c r="P80" s="270"/>
    </row>
    <row r="81" spans="1:16" s="216" customFormat="1" ht="16.5" thickBot="1" x14ac:dyDescent="0.3">
      <c r="A81" s="556" t="s">
        <v>139</v>
      </c>
      <c r="B81" s="558"/>
      <c r="C81" s="162"/>
      <c r="D81" s="559" t="s">
        <v>140</v>
      </c>
      <c r="E81" s="560"/>
      <c r="F81" s="157"/>
      <c r="G81" s="157"/>
      <c r="H81" s="157"/>
      <c r="I81" s="157"/>
      <c r="M81" s="270"/>
      <c r="N81" s="270"/>
      <c r="O81" s="270"/>
      <c r="P81" s="270"/>
    </row>
    <row r="82" spans="1:16" s="216" customFormat="1" ht="15.75" x14ac:dyDescent="0.25">
      <c r="A82" s="163" t="s">
        <v>141</v>
      </c>
      <c r="B82" s="164" t="s">
        <v>142</v>
      </c>
      <c r="C82" s="156"/>
      <c r="D82" s="165" t="s">
        <v>141</v>
      </c>
      <c r="E82" s="165" t="s">
        <v>142</v>
      </c>
      <c r="F82" s="157"/>
      <c r="G82" s="157"/>
      <c r="H82" s="157"/>
      <c r="I82" s="157"/>
      <c r="M82" s="270"/>
      <c r="N82" s="270"/>
      <c r="O82" s="270"/>
      <c r="P82" s="270"/>
    </row>
    <row r="83" spans="1:16" s="216" customFormat="1" ht="15.75" x14ac:dyDescent="0.25">
      <c r="A83" s="166" t="s">
        <v>143</v>
      </c>
      <c r="B83" s="167">
        <v>300</v>
      </c>
      <c r="C83" s="156"/>
      <c r="D83" s="107" t="s">
        <v>144</v>
      </c>
      <c r="E83" s="168">
        <v>300</v>
      </c>
      <c r="F83" s="157"/>
      <c r="G83" s="157"/>
      <c r="H83" s="157"/>
      <c r="I83" s="157"/>
      <c r="M83" s="270"/>
      <c r="N83" s="270"/>
      <c r="O83" s="270"/>
      <c r="P83" s="270"/>
    </row>
    <row r="84" spans="1:16" s="216" customFormat="1" ht="15.75" x14ac:dyDescent="0.25">
      <c r="A84" s="166" t="s">
        <v>145</v>
      </c>
      <c r="B84" s="167">
        <v>400</v>
      </c>
      <c r="C84" s="156"/>
      <c r="D84" s="107" t="s">
        <v>146</v>
      </c>
      <c r="E84" s="168">
        <v>400</v>
      </c>
      <c r="F84" s="157"/>
      <c r="G84" s="157"/>
      <c r="H84" s="157"/>
      <c r="I84" s="157"/>
      <c r="M84" s="270"/>
      <c r="N84" s="270"/>
      <c r="O84" s="270"/>
      <c r="P84" s="270"/>
    </row>
    <row r="85" spans="1:16" s="216" customFormat="1" ht="15.75" x14ac:dyDescent="0.25">
      <c r="A85" s="166" t="s">
        <v>147</v>
      </c>
      <c r="B85" s="167">
        <v>500</v>
      </c>
      <c r="C85" s="156"/>
      <c r="D85" s="107" t="s">
        <v>148</v>
      </c>
      <c r="E85" s="168">
        <v>500</v>
      </c>
      <c r="F85" s="157"/>
      <c r="G85" s="157"/>
      <c r="H85" s="157"/>
      <c r="I85" s="157"/>
      <c r="M85" s="270"/>
      <c r="N85" s="270"/>
      <c r="O85" s="270"/>
      <c r="P85" s="270"/>
    </row>
    <row r="86" spans="1:16" s="216" customFormat="1" ht="15.75" x14ac:dyDescent="0.25">
      <c r="A86" s="166" t="s">
        <v>149</v>
      </c>
      <c r="B86" s="167">
        <v>600</v>
      </c>
      <c r="C86" s="156"/>
      <c r="D86" s="107" t="s">
        <v>150</v>
      </c>
      <c r="E86" s="168">
        <v>600</v>
      </c>
      <c r="F86" s="157"/>
      <c r="G86" s="157"/>
      <c r="H86" s="157"/>
      <c r="I86" s="157"/>
    </row>
    <row r="87" spans="1:16" s="216" customFormat="1" ht="15.75" x14ac:dyDescent="0.25">
      <c r="A87" s="166" t="s">
        <v>151</v>
      </c>
      <c r="B87" s="167">
        <v>700</v>
      </c>
      <c r="C87" s="156"/>
      <c r="D87" s="107" t="s">
        <v>152</v>
      </c>
      <c r="E87" s="168">
        <v>700</v>
      </c>
      <c r="F87" s="157"/>
      <c r="G87" s="157"/>
      <c r="H87" s="157"/>
      <c r="I87" s="157"/>
    </row>
    <row r="88" spans="1:16" s="216" customFormat="1" ht="15.75" x14ac:dyDescent="0.25">
      <c r="A88" s="166" t="s">
        <v>153</v>
      </c>
      <c r="B88" s="167">
        <v>800</v>
      </c>
      <c r="C88" s="156"/>
      <c r="D88" s="107" t="s">
        <v>154</v>
      </c>
      <c r="E88" s="168">
        <v>750</v>
      </c>
      <c r="F88" s="157"/>
      <c r="G88" s="157"/>
      <c r="H88" s="157"/>
      <c r="I88" s="157"/>
    </row>
    <row r="89" spans="1:16" s="216" customFormat="1" ht="15.75" x14ac:dyDescent="0.25">
      <c r="A89" s="169" t="s">
        <v>155</v>
      </c>
      <c r="B89" s="170">
        <v>900</v>
      </c>
      <c r="C89" s="156"/>
      <c r="D89" s="107" t="s">
        <v>156</v>
      </c>
      <c r="E89" s="168">
        <v>800</v>
      </c>
      <c r="F89" s="157"/>
      <c r="G89" s="157"/>
      <c r="H89" s="157"/>
      <c r="I89" s="157"/>
    </row>
    <row r="90" spans="1:16" s="216" customFormat="1" ht="15.75" x14ac:dyDescent="0.25">
      <c r="A90" s="150" t="s">
        <v>224</v>
      </c>
      <c r="B90" s="171"/>
      <c r="C90" s="156"/>
      <c r="D90" s="115"/>
      <c r="E90" s="172"/>
      <c r="F90" s="157"/>
      <c r="G90" s="157"/>
      <c r="H90" s="157"/>
      <c r="I90" s="157"/>
    </row>
    <row r="91" spans="1:16" s="216" customFormat="1" ht="15.75" x14ac:dyDescent="0.25">
      <c r="A91" s="173" t="s">
        <v>158</v>
      </c>
      <c r="B91" s="174"/>
      <c r="C91" s="175"/>
      <c r="D91" s="175"/>
      <c r="E91" s="175"/>
      <c r="F91" s="175"/>
      <c r="G91" s="175"/>
      <c r="H91" s="175"/>
      <c r="I91" s="175"/>
    </row>
    <row r="92" spans="1:16" s="216" customFormat="1" ht="15.75" x14ac:dyDescent="0.25">
      <c r="A92" s="173" t="s">
        <v>159</v>
      </c>
      <c r="B92" s="174"/>
      <c r="C92" s="175"/>
      <c r="D92" s="175"/>
      <c r="E92" s="175"/>
      <c r="F92" s="175"/>
      <c r="G92" s="175"/>
      <c r="H92" s="175"/>
      <c r="I92" s="175"/>
    </row>
    <row r="93" spans="1:16" s="84" customFormat="1" x14ac:dyDescent="0.25">
      <c r="B93" s="176"/>
      <c r="C93" s="177"/>
      <c r="D93" s="177"/>
      <c r="E93" s="177"/>
      <c r="F93" s="177"/>
      <c r="G93" s="177"/>
      <c r="H93" s="177"/>
      <c r="I93" s="177"/>
    </row>
    <row r="94" spans="1:16" s="84" customFormat="1" x14ac:dyDescent="0.25">
      <c r="B94" s="176"/>
      <c r="C94" s="177"/>
      <c r="D94" s="177"/>
      <c r="E94" s="177"/>
      <c r="F94" s="177"/>
      <c r="G94" s="177"/>
      <c r="H94" s="177"/>
      <c r="I94" s="177"/>
    </row>
    <row r="95" spans="1:16" s="84" customFormat="1" x14ac:dyDescent="0.25">
      <c r="B95" s="176"/>
      <c r="C95" s="177"/>
      <c r="D95" s="177"/>
      <c r="E95" s="177"/>
      <c r="F95" s="177"/>
      <c r="G95" s="177"/>
      <c r="H95" s="177"/>
      <c r="I95" s="177"/>
    </row>
    <row r="96" spans="1:16" s="84" customFormat="1" x14ac:dyDescent="0.25">
      <c r="B96" s="176"/>
      <c r="C96" s="177"/>
      <c r="D96" s="177"/>
      <c r="E96" s="177"/>
      <c r="F96" s="177"/>
      <c r="G96" s="177"/>
      <c r="H96" s="177"/>
      <c r="I96" s="177"/>
    </row>
    <row r="97" spans="1:9" s="84" customFormat="1" x14ac:dyDescent="0.25">
      <c r="B97" s="176"/>
      <c r="C97" s="177"/>
      <c r="D97" s="177"/>
      <c r="E97" s="177"/>
      <c r="F97" s="177"/>
      <c r="G97" s="177"/>
      <c r="H97" s="177"/>
      <c r="I97" s="177"/>
    </row>
    <row r="98" spans="1:9" s="84" customFormat="1" x14ac:dyDescent="0.25">
      <c r="B98" s="176"/>
      <c r="C98" s="177"/>
      <c r="D98" s="177"/>
      <c r="E98" s="177"/>
      <c r="F98" s="177"/>
      <c r="G98" s="177"/>
      <c r="H98" s="177"/>
      <c r="I98" s="177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7" right="0.7" top="0.43" bottom="0.75" header="0.3" footer="0.3"/>
  <pageSetup scale="4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4"/>
  <sheetViews>
    <sheetView topLeftCell="A61" workbookViewId="0">
      <selection activeCell="E46" sqref="E46"/>
    </sheetView>
  </sheetViews>
  <sheetFormatPr defaultColWidth="14.85546875" defaultRowHeight="18" customHeight="1" x14ac:dyDescent="0.25"/>
  <cols>
    <col min="1" max="1" width="32.140625" customWidth="1"/>
    <col min="2" max="2" width="19.28515625" style="1" customWidth="1"/>
    <col min="3" max="8" width="19.28515625" style="2" customWidth="1"/>
    <col min="9" max="9" width="21.28515625" style="2" customWidth="1"/>
  </cols>
  <sheetData>
    <row r="1" spans="1:16" ht="45.75" customHeight="1" x14ac:dyDescent="0.6">
      <c r="A1" s="536"/>
      <c r="B1" s="578" t="s">
        <v>0</v>
      </c>
      <c r="C1" s="578"/>
      <c r="D1" s="578"/>
      <c r="E1" s="578"/>
      <c r="F1" s="578"/>
      <c r="G1" s="578"/>
      <c r="H1" s="578"/>
      <c r="I1" s="536"/>
    </row>
    <row r="2" spans="1:16" ht="18" customHeight="1" x14ac:dyDescent="0.25">
      <c r="A2" s="536"/>
      <c r="B2" s="581" t="s">
        <v>230</v>
      </c>
      <c r="C2" s="581"/>
      <c r="D2" s="581"/>
      <c r="E2" s="581"/>
      <c r="F2" s="581"/>
      <c r="G2" s="581"/>
      <c r="H2" s="581"/>
      <c r="I2" s="536"/>
    </row>
    <row r="3" spans="1:16" ht="18" customHeight="1" x14ac:dyDescent="0.25">
      <c r="A3" s="536"/>
      <c r="B3" s="631" t="s">
        <v>231</v>
      </c>
      <c r="C3" s="631"/>
      <c r="D3" s="631"/>
      <c r="E3" s="631"/>
      <c r="F3" s="631"/>
      <c r="G3" s="631"/>
      <c r="H3" s="631"/>
      <c r="I3" s="536"/>
    </row>
    <row r="4" spans="1:16" ht="18" customHeight="1" x14ac:dyDescent="0.25">
      <c r="A4" s="536"/>
      <c r="B4" s="581" t="s">
        <v>232</v>
      </c>
      <c r="C4" s="581"/>
      <c r="D4" s="581"/>
      <c r="E4" s="581"/>
      <c r="F4" s="581"/>
      <c r="G4" s="581"/>
      <c r="H4" s="581"/>
      <c r="I4" s="536"/>
    </row>
    <row r="5" spans="1:16" ht="18" customHeight="1" thickBot="1" x14ac:dyDescent="0.3"/>
    <row r="6" spans="1:16" ht="18" customHeight="1" x14ac:dyDescent="0.25">
      <c r="A6" s="561" t="s">
        <v>160</v>
      </c>
      <c r="B6" s="582"/>
      <c r="C6" s="582"/>
      <c r="D6" s="582"/>
      <c r="E6" s="582"/>
      <c r="F6" s="582"/>
      <c r="G6" s="582"/>
      <c r="H6" s="583"/>
      <c r="I6" s="14" t="s">
        <v>186</v>
      </c>
    </row>
    <row r="7" spans="1:16" ht="18" customHeight="1" thickBot="1" x14ac:dyDescent="0.3">
      <c r="A7" s="563"/>
      <c r="B7" s="564"/>
      <c r="C7" s="564"/>
      <c r="D7" s="564"/>
      <c r="E7" s="564"/>
      <c r="F7" s="564"/>
      <c r="G7" s="564"/>
      <c r="H7" s="584"/>
      <c r="I7" s="4">
        <v>42887</v>
      </c>
    </row>
    <row r="8" spans="1:16" ht="18" customHeight="1" thickBot="1" x14ac:dyDescent="0.35">
      <c r="A8" s="565" t="s">
        <v>6</v>
      </c>
      <c r="B8" s="566"/>
      <c r="C8" s="566"/>
      <c r="D8" s="566"/>
      <c r="E8" s="566"/>
      <c r="F8" s="566"/>
      <c r="G8" s="566"/>
      <c r="H8" s="566"/>
      <c r="I8" s="614"/>
    </row>
    <row r="9" spans="1:16" s="7" customFormat="1" ht="18" customHeight="1" x14ac:dyDescent="0.25">
      <c r="A9" s="552" t="s">
        <v>7</v>
      </c>
      <c r="B9" s="55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01" t="s">
        <v>269</v>
      </c>
      <c r="I9" s="5" t="s">
        <v>13</v>
      </c>
    </row>
    <row r="10" spans="1:16" s="216" customFormat="1" ht="18" customHeight="1" x14ac:dyDescent="0.25">
      <c r="A10" s="80" t="s">
        <v>14</v>
      </c>
      <c r="B10" s="81" t="s">
        <v>15</v>
      </c>
      <c r="C10" s="82" t="s">
        <v>16</v>
      </c>
      <c r="D10" s="69"/>
      <c r="E10" s="69"/>
      <c r="F10" s="69"/>
      <c r="G10" s="69"/>
      <c r="H10" s="69"/>
      <c r="I10" s="69"/>
    </row>
    <row r="11" spans="1:16" s="216" customFormat="1" ht="18" customHeight="1" x14ac:dyDescent="0.25">
      <c r="A11" s="80" t="s">
        <v>14</v>
      </c>
      <c r="B11" s="81" t="s">
        <v>23</v>
      </c>
      <c r="C11" s="82" t="s">
        <v>24</v>
      </c>
      <c r="D11" s="69"/>
      <c r="E11" s="69"/>
      <c r="F11" s="69"/>
      <c r="G11" s="69"/>
      <c r="H11" s="69"/>
      <c r="I11" s="69"/>
    </row>
    <row r="12" spans="1:16" s="216" customFormat="1" ht="18" customHeight="1" x14ac:dyDescent="0.25">
      <c r="A12" s="80" t="s">
        <v>14</v>
      </c>
      <c r="B12" s="81" t="s">
        <v>19</v>
      </c>
      <c r="C12" s="82" t="s">
        <v>20</v>
      </c>
      <c r="D12" s="69"/>
      <c r="E12" s="69"/>
      <c r="F12" s="69"/>
      <c r="G12" s="69"/>
      <c r="H12" s="69"/>
      <c r="I12" s="69"/>
      <c r="M12" s="269"/>
      <c r="N12" s="270"/>
      <c r="O12" s="270"/>
      <c r="P12" s="270"/>
    </row>
    <row r="13" spans="1:16" s="216" customFormat="1" ht="18" customHeight="1" x14ac:dyDescent="0.25">
      <c r="A13" s="80" t="s">
        <v>14</v>
      </c>
      <c r="B13" s="81" t="s">
        <v>21</v>
      </c>
      <c r="C13" s="82" t="s">
        <v>22</v>
      </c>
      <c r="D13" s="69"/>
      <c r="E13" s="69"/>
      <c r="F13" s="69"/>
      <c r="G13" s="69"/>
      <c r="H13" s="69"/>
      <c r="I13" s="69"/>
      <c r="M13" s="269"/>
      <c r="N13" s="270"/>
      <c r="O13" s="270"/>
      <c r="P13" s="270"/>
    </row>
    <row r="14" spans="1:16" s="216" customFormat="1" ht="18" customHeight="1" x14ac:dyDescent="0.25">
      <c r="A14" s="80" t="s">
        <v>14</v>
      </c>
      <c r="B14" s="81" t="s">
        <v>17</v>
      </c>
      <c r="C14" s="82" t="s">
        <v>18</v>
      </c>
      <c r="D14" s="69"/>
      <c r="E14" s="69"/>
      <c r="F14" s="69"/>
      <c r="G14" s="69"/>
      <c r="H14" s="69"/>
      <c r="I14" s="69"/>
      <c r="M14" s="269"/>
      <c r="N14" s="270"/>
      <c r="O14" s="270"/>
      <c r="P14" s="270"/>
    </row>
    <row r="15" spans="1:16" s="216" customFormat="1" ht="18" customHeight="1" x14ac:dyDescent="0.25">
      <c r="A15" s="80" t="s">
        <v>14</v>
      </c>
      <c r="B15" s="81" t="s">
        <v>251</v>
      </c>
      <c r="C15" s="82" t="s">
        <v>252</v>
      </c>
      <c r="D15" s="69"/>
      <c r="E15" s="69"/>
      <c r="F15" s="69"/>
      <c r="G15" s="69"/>
      <c r="H15" s="69"/>
      <c r="I15" s="69"/>
      <c r="M15" s="269"/>
      <c r="N15" s="270"/>
      <c r="O15" s="270"/>
      <c r="P15" s="270"/>
    </row>
    <row r="16" spans="1:16" s="271" customFormat="1" ht="18" customHeight="1" x14ac:dyDescent="0.25">
      <c r="A16" s="80" t="s">
        <v>25</v>
      </c>
      <c r="B16" s="81" t="s">
        <v>26</v>
      </c>
      <c r="C16" s="82" t="s">
        <v>22</v>
      </c>
      <c r="D16" s="69"/>
      <c r="E16" s="69"/>
      <c r="F16" s="69"/>
      <c r="G16" s="69"/>
      <c r="H16" s="69"/>
      <c r="I16" s="69"/>
      <c r="M16" s="272"/>
      <c r="N16" s="273"/>
      <c r="O16" s="273"/>
      <c r="P16" s="273"/>
    </row>
    <row r="17" spans="1:16" s="216" customFormat="1" ht="18" customHeight="1" x14ac:dyDescent="0.25">
      <c r="A17" s="80" t="s">
        <v>31</v>
      </c>
      <c r="B17" s="81" t="s">
        <v>32</v>
      </c>
      <c r="C17" s="82" t="s">
        <v>33</v>
      </c>
      <c r="D17" s="69"/>
      <c r="E17" s="69"/>
      <c r="F17" s="69"/>
      <c r="G17" s="69"/>
      <c r="H17" s="69"/>
      <c r="I17" s="69"/>
      <c r="M17" s="270"/>
      <c r="N17" s="270"/>
      <c r="O17" s="270"/>
      <c r="P17" s="270"/>
    </row>
    <row r="18" spans="1:16" s="216" customFormat="1" ht="18" customHeight="1" x14ac:dyDescent="0.25">
      <c r="A18" s="80" t="s">
        <v>34</v>
      </c>
      <c r="B18" s="81" t="s">
        <v>35</v>
      </c>
      <c r="C18" s="82" t="s">
        <v>36</v>
      </c>
      <c r="D18" s="69"/>
      <c r="E18" s="69"/>
      <c r="F18" s="69"/>
      <c r="G18" s="69"/>
      <c r="H18" s="69"/>
      <c r="I18" s="69"/>
      <c r="M18" s="270"/>
      <c r="N18" s="270"/>
      <c r="O18" s="270"/>
      <c r="P18" s="270"/>
    </row>
    <row r="19" spans="1:16" s="216" customFormat="1" ht="18" customHeight="1" x14ac:dyDescent="0.25">
      <c r="A19" s="80" t="s">
        <v>34</v>
      </c>
      <c r="B19" s="81" t="s">
        <v>37</v>
      </c>
      <c r="C19" s="82" t="s">
        <v>38</v>
      </c>
      <c r="D19" s="69"/>
      <c r="E19" s="69"/>
      <c r="F19" s="69"/>
      <c r="G19" s="69"/>
      <c r="H19" s="69"/>
      <c r="I19" s="69"/>
      <c r="M19" s="270"/>
      <c r="N19" s="270"/>
      <c r="O19" s="270"/>
      <c r="P19" s="270"/>
    </row>
    <row r="20" spans="1:16" s="216" customFormat="1" ht="18" customHeight="1" x14ac:dyDescent="0.25">
      <c r="A20" s="80" t="s">
        <v>27</v>
      </c>
      <c r="B20" s="81" t="s">
        <v>28</v>
      </c>
      <c r="C20" s="82" t="s">
        <v>18</v>
      </c>
      <c r="D20" s="69">
        <v>84010</v>
      </c>
      <c r="E20" s="69">
        <v>1100</v>
      </c>
      <c r="F20" s="69">
        <f t="shared" ref="F20" si="0">(D20-E20)*0.125</f>
        <v>10363.75</v>
      </c>
      <c r="G20" s="69">
        <v>3519.99</v>
      </c>
      <c r="H20" s="69">
        <f>(D20-E20+F20+G20)*0.01</f>
        <v>967.93740000000003</v>
      </c>
      <c r="I20" s="69">
        <f t="shared" ref="I20" si="1">D20-E20+F20+H20+G20</f>
        <v>97761.6774</v>
      </c>
      <c r="M20" s="270"/>
      <c r="N20" s="270"/>
      <c r="O20" s="270"/>
      <c r="P20" s="270"/>
    </row>
    <row r="21" spans="1:16" s="216" customFormat="1" ht="18" customHeight="1" x14ac:dyDescent="0.25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  <c r="M21" s="270"/>
      <c r="N21" s="270"/>
      <c r="O21" s="270"/>
      <c r="P21" s="270"/>
    </row>
    <row r="22" spans="1:16" s="216" customFormat="1" ht="18" customHeight="1" x14ac:dyDescent="0.25">
      <c r="A22" s="92" t="s">
        <v>58</v>
      </c>
      <c r="B22" s="81" t="s">
        <v>59</v>
      </c>
      <c r="C22" s="82" t="s">
        <v>18</v>
      </c>
      <c r="D22" s="69"/>
      <c r="E22" s="69"/>
      <c r="F22" s="69"/>
      <c r="G22" s="69"/>
      <c r="H22" s="69"/>
      <c r="I22" s="69"/>
      <c r="M22" s="269"/>
      <c r="N22" s="270"/>
      <c r="O22" s="270"/>
      <c r="P22" s="270"/>
    </row>
    <row r="23" spans="1:16" s="216" customFormat="1" ht="18" customHeight="1" x14ac:dyDescent="0.25">
      <c r="A23" s="92" t="s">
        <v>39</v>
      </c>
      <c r="B23" s="81" t="s">
        <v>40</v>
      </c>
      <c r="C23" s="82" t="s">
        <v>22</v>
      </c>
      <c r="D23" s="69"/>
      <c r="E23" s="69"/>
      <c r="F23" s="69"/>
      <c r="G23" s="69"/>
      <c r="H23" s="69"/>
      <c r="I23" s="69"/>
      <c r="M23" s="269"/>
      <c r="N23" s="270"/>
      <c r="O23" s="270"/>
      <c r="P23" s="270"/>
    </row>
    <row r="24" spans="1:16" s="216" customFormat="1" ht="18" customHeight="1" x14ac:dyDescent="0.25">
      <c r="A24" s="92" t="s">
        <v>39</v>
      </c>
      <c r="B24" s="81" t="s">
        <v>41</v>
      </c>
      <c r="C24" s="82" t="s">
        <v>42</v>
      </c>
      <c r="D24" s="69"/>
      <c r="E24" s="69"/>
      <c r="F24" s="69"/>
      <c r="G24" s="69"/>
      <c r="H24" s="69"/>
      <c r="I24" s="69"/>
      <c r="M24" s="269"/>
      <c r="N24" s="270"/>
      <c r="O24" s="270"/>
      <c r="P24" s="270"/>
    </row>
    <row r="25" spans="1:16" s="216" customFormat="1" ht="18" customHeight="1" x14ac:dyDescent="0.25">
      <c r="A25" s="92" t="s">
        <v>58</v>
      </c>
      <c r="B25" s="81" t="s">
        <v>60</v>
      </c>
      <c r="C25" s="82" t="s">
        <v>61</v>
      </c>
      <c r="D25" s="69"/>
      <c r="E25" s="69"/>
      <c r="F25" s="69"/>
      <c r="G25" s="69"/>
      <c r="H25" s="69"/>
      <c r="I25" s="69"/>
      <c r="M25" s="269"/>
      <c r="N25" s="270"/>
      <c r="O25" s="270"/>
      <c r="P25" s="270"/>
    </row>
    <row r="26" spans="1:16" s="216" customFormat="1" ht="18" customHeight="1" x14ac:dyDescent="0.25">
      <c r="A26" s="92" t="s">
        <v>39</v>
      </c>
      <c r="B26" s="81" t="s">
        <v>43</v>
      </c>
      <c r="C26" s="82" t="s">
        <v>44</v>
      </c>
      <c r="D26" s="69"/>
      <c r="E26" s="69"/>
      <c r="F26" s="69"/>
      <c r="G26" s="69"/>
      <c r="H26" s="69"/>
      <c r="I26" s="69"/>
      <c r="M26" s="269"/>
      <c r="N26" s="270"/>
      <c r="O26" s="270"/>
      <c r="P26" s="270"/>
    </row>
    <row r="27" spans="1:16" s="216" customFormat="1" ht="18" customHeight="1" x14ac:dyDescent="0.25">
      <c r="A27" s="92" t="s">
        <v>39</v>
      </c>
      <c r="B27" s="81" t="s">
        <v>45</v>
      </c>
      <c r="C27" s="82" t="s">
        <v>44</v>
      </c>
      <c r="D27" s="69"/>
      <c r="E27" s="69"/>
      <c r="F27" s="69"/>
      <c r="G27" s="69"/>
      <c r="H27" s="69"/>
      <c r="I27" s="69"/>
      <c r="M27" s="269"/>
      <c r="N27" s="270"/>
      <c r="O27" s="270"/>
      <c r="P27" s="270"/>
    </row>
    <row r="28" spans="1:16" s="216" customFormat="1" ht="18" customHeight="1" x14ac:dyDescent="0.25">
      <c r="A28" s="92" t="s">
        <v>39</v>
      </c>
      <c r="B28" s="81" t="s">
        <v>46</v>
      </c>
      <c r="C28" s="82" t="s">
        <v>222</v>
      </c>
      <c r="D28" s="69"/>
      <c r="E28" s="69"/>
      <c r="F28" s="69"/>
      <c r="G28" s="69"/>
      <c r="H28" s="69"/>
      <c r="I28" s="69"/>
      <c r="M28" s="269"/>
      <c r="N28" s="270"/>
      <c r="O28" s="270"/>
      <c r="P28" s="270"/>
    </row>
    <row r="29" spans="1:16" s="216" customFormat="1" ht="18" customHeight="1" x14ac:dyDescent="0.25">
      <c r="A29" s="92" t="s">
        <v>39</v>
      </c>
      <c r="B29" s="81" t="s">
        <v>48</v>
      </c>
      <c r="C29" s="82" t="s">
        <v>222</v>
      </c>
      <c r="D29" s="69"/>
      <c r="E29" s="69"/>
      <c r="F29" s="69"/>
      <c r="G29" s="69"/>
      <c r="H29" s="69"/>
      <c r="I29" s="69"/>
      <c r="M29" s="269"/>
      <c r="N29" s="270"/>
      <c r="O29" s="270"/>
      <c r="P29" s="270"/>
    </row>
    <row r="30" spans="1:16" s="216" customFormat="1" ht="18" customHeight="1" x14ac:dyDescent="0.25">
      <c r="A30" s="92" t="s">
        <v>39</v>
      </c>
      <c r="B30" s="81" t="s">
        <v>49</v>
      </c>
      <c r="C30" s="82" t="s">
        <v>50</v>
      </c>
      <c r="D30" s="69"/>
      <c r="E30" s="69"/>
      <c r="F30" s="69"/>
      <c r="G30" s="69"/>
      <c r="H30" s="69"/>
      <c r="I30" s="69"/>
      <c r="M30" s="269"/>
      <c r="N30" s="270"/>
      <c r="O30" s="270"/>
      <c r="P30" s="270"/>
    </row>
    <row r="31" spans="1:16" s="216" customFormat="1" ht="18" customHeight="1" x14ac:dyDescent="0.25">
      <c r="A31" s="92" t="s">
        <v>39</v>
      </c>
      <c r="B31" s="81" t="s">
        <v>51</v>
      </c>
      <c r="C31" s="82" t="s">
        <v>52</v>
      </c>
      <c r="D31" s="69"/>
      <c r="E31" s="69"/>
      <c r="F31" s="69"/>
      <c r="G31" s="69"/>
      <c r="H31" s="69"/>
      <c r="I31" s="69"/>
      <c r="M31" s="269"/>
      <c r="N31" s="270"/>
      <c r="O31" s="270"/>
      <c r="P31" s="270"/>
    </row>
    <row r="32" spans="1:16" s="216" customFormat="1" ht="18" customHeight="1" x14ac:dyDescent="0.25">
      <c r="A32" s="92" t="s">
        <v>39</v>
      </c>
      <c r="B32" s="81" t="s">
        <v>53</v>
      </c>
      <c r="C32" s="82" t="s">
        <v>42</v>
      </c>
      <c r="D32" s="69"/>
      <c r="E32" s="69"/>
      <c r="F32" s="69"/>
      <c r="G32" s="69"/>
      <c r="H32" s="69"/>
      <c r="I32" s="69"/>
      <c r="M32" s="269"/>
      <c r="N32" s="270"/>
      <c r="O32" s="270"/>
      <c r="P32" s="270"/>
    </row>
    <row r="33" spans="1:237" s="271" customFormat="1" ht="18" customHeight="1" x14ac:dyDescent="0.25">
      <c r="A33" s="92" t="s">
        <v>39</v>
      </c>
      <c r="B33" s="81" t="s">
        <v>54</v>
      </c>
      <c r="C33" s="82" t="s">
        <v>55</v>
      </c>
      <c r="D33" s="69"/>
      <c r="E33" s="69"/>
      <c r="F33" s="69"/>
      <c r="G33" s="69"/>
      <c r="H33" s="69"/>
      <c r="I33" s="69"/>
      <c r="M33" s="272"/>
      <c r="N33" s="273"/>
      <c r="O33" s="273"/>
      <c r="P33" s="273"/>
    </row>
    <row r="34" spans="1:237" s="216" customFormat="1" ht="18" customHeight="1" x14ac:dyDescent="0.25">
      <c r="A34" s="92" t="s">
        <v>39</v>
      </c>
      <c r="B34" s="81" t="s">
        <v>56</v>
      </c>
      <c r="C34" s="82" t="s">
        <v>57</v>
      </c>
      <c r="D34" s="69"/>
      <c r="E34" s="69"/>
      <c r="F34" s="69"/>
      <c r="G34" s="69"/>
      <c r="H34" s="69"/>
      <c r="I34" s="69"/>
      <c r="M34" s="269"/>
      <c r="N34" s="270"/>
      <c r="O34" s="270"/>
      <c r="P34" s="270"/>
    </row>
    <row r="35" spans="1:237" s="216" customFormat="1" ht="18" customHeight="1" x14ac:dyDescent="0.25">
      <c r="A35" s="80" t="s">
        <v>62</v>
      </c>
      <c r="B35" s="81" t="s">
        <v>63</v>
      </c>
      <c r="C35" s="82"/>
      <c r="D35" s="69"/>
      <c r="E35" s="69"/>
      <c r="F35" s="69"/>
      <c r="G35" s="69"/>
      <c r="H35" s="69"/>
      <c r="I35" s="69"/>
      <c r="M35" s="270"/>
      <c r="N35" s="270"/>
      <c r="O35" s="270"/>
      <c r="P35" s="270"/>
    </row>
    <row r="36" spans="1:237" s="216" customFormat="1" ht="18" customHeight="1" x14ac:dyDescent="0.25">
      <c r="A36" s="80" t="s">
        <v>62</v>
      </c>
      <c r="B36" s="81" t="s">
        <v>64</v>
      </c>
      <c r="C36" s="82"/>
      <c r="D36" s="69"/>
      <c r="E36" s="69"/>
      <c r="F36" s="69"/>
      <c r="G36" s="69"/>
      <c r="H36" s="69"/>
      <c r="I36" s="69"/>
      <c r="M36" s="270"/>
      <c r="N36" s="270"/>
      <c r="O36" s="270"/>
      <c r="P36" s="270"/>
    </row>
    <row r="37" spans="1:237" s="270" customFormat="1" ht="18" customHeight="1" thickBot="1" x14ac:dyDescent="0.3">
      <c r="A37" s="150"/>
      <c r="B37" s="114"/>
      <c r="C37" s="151"/>
      <c r="D37" s="116"/>
      <c r="E37" s="116"/>
      <c r="F37" s="116"/>
      <c r="G37" s="69"/>
      <c r="H37" s="116"/>
      <c r="I37" s="116"/>
      <c r="IC37" s="216"/>
    </row>
    <row r="38" spans="1:237" s="216" customFormat="1" ht="18" customHeight="1" x14ac:dyDescent="0.25">
      <c r="A38" s="588" t="s">
        <v>65</v>
      </c>
      <c r="B38" s="589"/>
      <c r="C38" s="589"/>
      <c r="D38" s="589"/>
      <c r="E38" s="589"/>
      <c r="F38" s="589"/>
      <c r="G38" s="589"/>
      <c r="H38" s="589"/>
      <c r="I38" s="590"/>
      <c r="M38" s="270"/>
      <c r="N38" s="270"/>
      <c r="O38" s="270"/>
      <c r="P38" s="270"/>
    </row>
    <row r="39" spans="1:237" s="274" customFormat="1" ht="18" customHeight="1" x14ac:dyDescent="0.25">
      <c r="A39" s="591" t="s">
        <v>7</v>
      </c>
      <c r="B39" s="591"/>
      <c r="C39" s="152" t="s">
        <v>8</v>
      </c>
      <c r="D39" s="152" t="s">
        <v>9</v>
      </c>
      <c r="E39" s="152" t="s">
        <v>10</v>
      </c>
      <c r="F39" s="152" t="s">
        <v>11</v>
      </c>
      <c r="G39" s="152" t="s">
        <v>12</v>
      </c>
      <c r="H39" s="501" t="s">
        <v>269</v>
      </c>
      <c r="I39" s="152" t="s">
        <v>13</v>
      </c>
      <c r="M39" s="150"/>
      <c r="N39" s="150"/>
      <c r="O39" s="150"/>
      <c r="P39" s="150"/>
    </row>
    <row r="40" spans="1:237" s="162" customFormat="1" ht="18" customHeight="1" x14ac:dyDescent="0.25">
      <c r="A40" s="80" t="s">
        <v>25</v>
      </c>
      <c r="B40" s="81" t="s">
        <v>66</v>
      </c>
      <c r="C40" s="103" t="s">
        <v>67</v>
      </c>
      <c r="D40" s="69"/>
      <c r="E40" s="69"/>
      <c r="F40" s="69"/>
      <c r="G40" s="69"/>
      <c r="H40" s="69"/>
      <c r="I40" s="69"/>
      <c r="M40" s="275"/>
      <c r="N40" s="275"/>
      <c r="O40" s="275"/>
      <c r="P40" s="275"/>
    </row>
    <row r="41" spans="1:237" s="162" customFormat="1" ht="18" customHeight="1" x14ac:dyDescent="0.25">
      <c r="A41" s="80" t="s">
        <v>68</v>
      </c>
      <c r="B41" s="81" t="s">
        <v>69</v>
      </c>
      <c r="C41" s="103" t="s">
        <v>70</v>
      </c>
      <c r="D41" s="69"/>
      <c r="E41" s="69"/>
      <c r="F41" s="69"/>
      <c r="G41" s="69"/>
      <c r="H41" s="69"/>
      <c r="I41" s="69"/>
      <c r="M41" s="275"/>
      <c r="N41" s="275"/>
      <c r="O41" s="275"/>
      <c r="P41" s="275"/>
    </row>
    <row r="42" spans="1:237" s="162" customFormat="1" ht="18" customHeight="1" x14ac:dyDescent="0.25">
      <c r="A42" s="80" t="s">
        <v>71</v>
      </c>
      <c r="B42" s="105" t="s">
        <v>72</v>
      </c>
      <c r="C42" s="103" t="s">
        <v>73</v>
      </c>
      <c r="D42" s="69"/>
      <c r="E42" s="69"/>
      <c r="F42" s="69"/>
      <c r="G42" s="69"/>
      <c r="H42" s="69"/>
      <c r="I42" s="69"/>
      <c r="M42" s="275"/>
      <c r="N42" s="275"/>
      <c r="O42" s="275"/>
      <c r="P42" s="275"/>
    </row>
    <row r="43" spans="1:237" s="216" customFormat="1" ht="18" customHeight="1" x14ac:dyDescent="0.25">
      <c r="A43" s="80" t="s">
        <v>74</v>
      </c>
      <c r="B43" s="81" t="s">
        <v>75</v>
      </c>
      <c r="C43" s="103" t="s">
        <v>76</v>
      </c>
      <c r="D43" s="69"/>
      <c r="E43" s="69"/>
      <c r="F43" s="69"/>
      <c r="G43" s="69"/>
      <c r="H43" s="69"/>
      <c r="I43" s="69"/>
      <c r="M43" s="270"/>
      <c r="N43" s="270"/>
      <c r="O43" s="270"/>
      <c r="P43" s="270"/>
    </row>
    <row r="44" spans="1:237" s="271" customFormat="1" ht="18" customHeight="1" x14ac:dyDescent="0.25">
      <c r="A44" s="80" t="s">
        <v>74</v>
      </c>
      <c r="B44" s="81" t="s">
        <v>77</v>
      </c>
      <c r="C44" s="103" t="s">
        <v>42</v>
      </c>
      <c r="D44" s="69"/>
      <c r="E44" s="69"/>
      <c r="F44" s="69"/>
      <c r="G44" s="69"/>
      <c r="H44" s="69"/>
      <c r="I44" s="69"/>
      <c r="M44" s="273"/>
      <c r="N44" s="273"/>
      <c r="O44" s="273"/>
      <c r="P44" s="273"/>
    </row>
    <row r="45" spans="1:237" s="216" customFormat="1" ht="18" customHeight="1" x14ac:dyDescent="0.25">
      <c r="A45" s="80" t="s">
        <v>78</v>
      </c>
      <c r="B45" s="81" t="s">
        <v>79</v>
      </c>
      <c r="C45" s="103" t="s">
        <v>42</v>
      </c>
      <c r="D45" s="69"/>
      <c r="E45" s="69"/>
      <c r="F45" s="69"/>
      <c r="G45" s="69"/>
      <c r="H45" s="69"/>
      <c r="I45" s="69"/>
      <c r="M45" s="270"/>
      <c r="N45" s="270"/>
      <c r="O45" s="270"/>
      <c r="P45" s="270"/>
    </row>
    <row r="46" spans="1:237" s="216" customFormat="1" ht="18" customHeight="1" x14ac:dyDescent="0.25">
      <c r="A46" s="80" t="s">
        <v>74</v>
      </c>
      <c r="B46" s="81" t="s">
        <v>80</v>
      </c>
      <c r="C46" s="103" t="s">
        <v>42</v>
      </c>
      <c r="D46" s="69"/>
      <c r="E46" s="69"/>
      <c r="F46" s="69"/>
      <c r="G46" s="69"/>
      <c r="H46" s="69"/>
      <c r="I46" s="69"/>
      <c r="M46" s="270"/>
      <c r="N46" s="270"/>
      <c r="O46" s="270"/>
      <c r="P46" s="270"/>
    </row>
    <row r="47" spans="1:237" s="216" customFormat="1" ht="18" customHeight="1" x14ac:dyDescent="0.25">
      <c r="A47" s="80" t="s">
        <v>81</v>
      </c>
      <c r="B47" s="81" t="s">
        <v>82</v>
      </c>
      <c r="C47" s="103" t="s">
        <v>83</v>
      </c>
      <c r="D47" s="69">
        <v>85903</v>
      </c>
      <c r="E47" s="69">
        <v>1100</v>
      </c>
      <c r="F47" s="69">
        <f>(D47-E47)*0.125</f>
        <v>10600.375</v>
      </c>
      <c r="G47" s="69">
        <v>3519.99</v>
      </c>
      <c r="H47" s="69">
        <f>(D47-E47+F47+G47)*0.01</f>
        <v>989.23365000000013</v>
      </c>
      <c r="I47" s="69">
        <f t="shared" ref="I47" si="2">D47-E47+F47+H47+G47</f>
        <v>99912.59865</v>
      </c>
      <c r="M47" s="270"/>
      <c r="N47" s="270"/>
      <c r="O47" s="270"/>
      <c r="P47" s="270"/>
    </row>
    <row r="48" spans="1:237" s="216" customFormat="1" ht="18" customHeight="1" x14ac:dyDescent="0.25">
      <c r="A48" s="80" t="s">
        <v>90</v>
      </c>
      <c r="B48" s="81" t="s">
        <v>91</v>
      </c>
      <c r="C48" s="103" t="s">
        <v>92</v>
      </c>
      <c r="D48" s="69"/>
      <c r="E48" s="69"/>
      <c r="F48" s="69"/>
      <c r="G48" s="69"/>
      <c r="H48" s="69"/>
      <c r="I48" s="69"/>
      <c r="M48" s="270"/>
      <c r="N48" s="270"/>
      <c r="O48" s="270"/>
      <c r="P48" s="270"/>
    </row>
    <row r="49" spans="1:16" s="271" customFormat="1" ht="18" customHeight="1" x14ac:dyDescent="0.25">
      <c r="A49" s="80" t="s">
        <v>93</v>
      </c>
      <c r="B49" s="81" t="s">
        <v>94</v>
      </c>
      <c r="C49" s="106" t="s">
        <v>95</v>
      </c>
      <c r="D49" s="69"/>
      <c r="E49" s="69"/>
      <c r="F49" s="69"/>
      <c r="G49" s="69"/>
      <c r="H49" s="69"/>
      <c r="I49" s="69"/>
      <c r="M49" s="273"/>
      <c r="N49" s="273"/>
      <c r="O49" s="273"/>
      <c r="P49" s="273"/>
    </row>
    <row r="50" spans="1:16" s="271" customFormat="1" ht="18" customHeight="1" x14ac:dyDescent="0.25">
      <c r="A50" s="80" t="s">
        <v>93</v>
      </c>
      <c r="B50" s="81" t="s">
        <v>96</v>
      </c>
      <c r="C50" s="106" t="s">
        <v>97</v>
      </c>
      <c r="D50" s="69"/>
      <c r="E50" s="69"/>
      <c r="F50" s="69"/>
      <c r="G50" s="69"/>
      <c r="H50" s="69"/>
      <c r="I50" s="69"/>
      <c r="M50" s="273"/>
      <c r="N50" s="273"/>
      <c r="O50" s="273"/>
      <c r="P50" s="273"/>
    </row>
    <row r="51" spans="1:16" s="216" customFormat="1" ht="18" customHeight="1" x14ac:dyDescent="0.25">
      <c r="A51" s="80" t="s">
        <v>98</v>
      </c>
      <c r="B51" s="81" t="s">
        <v>99</v>
      </c>
      <c r="C51" s="106" t="s">
        <v>100</v>
      </c>
      <c r="D51" s="69"/>
      <c r="E51" s="69"/>
      <c r="F51" s="69"/>
      <c r="G51" s="69"/>
      <c r="H51" s="69"/>
      <c r="I51" s="69"/>
      <c r="M51" s="270"/>
      <c r="N51" s="270"/>
      <c r="O51" s="270"/>
      <c r="P51" s="270"/>
    </row>
    <row r="52" spans="1:16" s="216" customFormat="1" ht="18" customHeight="1" x14ac:dyDescent="0.25">
      <c r="A52" s="80" t="s">
        <v>98</v>
      </c>
      <c r="B52" s="81" t="s">
        <v>101</v>
      </c>
      <c r="C52" s="106" t="s">
        <v>100</v>
      </c>
      <c r="D52" s="69"/>
      <c r="E52" s="69"/>
      <c r="F52" s="69"/>
      <c r="G52" s="69"/>
      <c r="H52" s="69"/>
      <c r="I52" s="69"/>
      <c r="M52" s="270"/>
      <c r="N52" s="270"/>
      <c r="O52" s="270"/>
      <c r="P52" s="270"/>
    </row>
    <row r="53" spans="1:16" s="216" customFormat="1" ht="18" customHeight="1" x14ac:dyDescent="0.25">
      <c r="A53" s="80" t="s">
        <v>104</v>
      </c>
      <c r="B53" s="81" t="s">
        <v>105</v>
      </c>
      <c r="C53" s="106" t="s">
        <v>106</v>
      </c>
      <c r="D53" s="69"/>
      <c r="E53" s="69"/>
      <c r="F53" s="69"/>
      <c r="G53" s="69"/>
      <c r="H53" s="69"/>
      <c r="I53" s="69"/>
      <c r="M53" s="270"/>
      <c r="N53" s="270"/>
      <c r="O53" s="270"/>
      <c r="P53" s="270"/>
    </row>
    <row r="54" spans="1:16" s="216" customFormat="1" ht="18" customHeight="1" x14ac:dyDescent="0.25">
      <c r="A54" s="80" t="s">
        <v>107</v>
      </c>
      <c r="B54" s="81" t="s">
        <v>108</v>
      </c>
      <c r="C54" s="106" t="s">
        <v>109</v>
      </c>
      <c r="D54" s="154"/>
      <c r="E54" s="154"/>
      <c r="F54" s="69"/>
      <c r="G54" s="69"/>
      <c r="H54" s="154"/>
      <c r="I54" s="154"/>
      <c r="M54" s="270"/>
      <c r="N54" s="270"/>
      <c r="O54" s="270"/>
      <c r="P54" s="270"/>
    </row>
    <row r="55" spans="1:16" s="216" customFormat="1" ht="18" customHeight="1" x14ac:dyDescent="0.25">
      <c r="A55" s="80" t="s">
        <v>107</v>
      </c>
      <c r="B55" s="81" t="s">
        <v>110</v>
      </c>
      <c r="C55" s="82" t="s">
        <v>97</v>
      </c>
      <c r="D55" s="69"/>
      <c r="E55" s="69"/>
      <c r="F55" s="69"/>
      <c r="G55" s="69"/>
      <c r="H55" s="69"/>
      <c r="I55" s="69"/>
      <c r="M55" s="270"/>
      <c r="N55" s="270"/>
      <c r="O55" s="270"/>
      <c r="P55" s="270"/>
    </row>
    <row r="56" spans="1:16" s="274" customFormat="1" ht="18" customHeight="1" x14ac:dyDescent="0.2">
      <c r="A56" s="80" t="s">
        <v>98</v>
      </c>
      <c r="B56" s="81" t="s">
        <v>102</v>
      </c>
      <c r="C56" s="106" t="s">
        <v>103</v>
      </c>
      <c r="D56" s="69"/>
      <c r="E56" s="69"/>
      <c r="F56" s="69"/>
      <c r="G56" s="69"/>
      <c r="H56" s="69"/>
      <c r="I56" s="69"/>
      <c r="M56" s="150"/>
      <c r="N56" s="150"/>
      <c r="O56" s="150"/>
      <c r="P56" s="150"/>
    </row>
    <row r="57" spans="1:16" s="216" customFormat="1" ht="18" customHeight="1" x14ac:dyDescent="0.25">
      <c r="A57" s="80" t="s">
        <v>84</v>
      </c>
      <c r="B57" s="81" t="s">
        <v>85</v>
      </c>
      <c r="C57" s="103" t="s">
        <v>86</v>
      </c>
      <c r="D57" s="69"/>
      <c r="E57" s="69"/>
      <c r="F57" s="69"/>
      <c r="G57" s="69"/>
      <c r="H57" s="69"/>
      <c r="I57" s="69"/>
      <c r="M57" s="270"/>
      <c r="N57" s="270"/>
      <c r="O57" s="270"/>
      <c r="P57" s="270"/>
    </row>
    <row r="58" spans="1:16" s="271" customFormat="1" ht="18" customHeight="1" x14ac:dyDescent="0.25">
      <c r="A58" s="80" t="s">
        <v>87</v>
      </c>
      <c r="B58" s="81" t="s">
        <v>88</v>
      </c>
      <c r="C58" s="103" t="s">
        <v>89</v>
      </c>
      <c r="D58" s="72"/>
      <c r="E58" s="69"/>
      <c r="F58" s="69"/>
      <c r="G58" s="69"/>
      <c r="H58" s="69"/>
      <c r="I58" s="69"/>
    </row>
    <row r="59" spans="1:16" s="216" customFormat="1" ht="18" customHeight="1" x14ac:dyDescent="0.25">
      <c r="A59" s="80" t="s">
        <v>62</v>
      </c>
      <c r="B59" s="81" t="s">
        <v>111</v>
      </c>
      <c r="C59" s="107"/>
      <c r="D59" s="69"/>
      <c r="E59" s="69"/>
      <c r="F59" s="69"/>
      <c r="G59" s="69"/>
      <c r="H59" s="69"/>
      <c r="I59" s="69"/>
      <c r="M59" s="270"/>
      <c r="N59" s="270"/>
      <c r="O59" s="270"/>
      <c r="P59" s="270"/>
    </row>
    <row r="60" spans="1:16" s="216" customFormat="1" ht="18" customHeight="1" x14ac:dyDescent="0.25">
      <c r="A60" s="80" t="s">
        <v>62</v>
      </c>
      <c r="B60" s="81" t="s">
        <v>112</v>
      </c>
      <c r="C60" s="107"/>
      <c r="D60" s="69"/>
      <c r="E60" s="69"/>
      <c r="F60" s="69"/>
      <c r="G60" s="69"/>
      <c r="H60" s="69"/>
      <c r="I60" s="69"/>
      <c r="M60" s="270"/>
      <c r="N60" s="270"/>
      <c r="O60" s="270"/>
      <c r="P60" s="270"/>
    </row>
    <row r="61" spans="1:16" s="216" customFormat="1" ht="18" customHeight="1" x14ac:dyDescent="0.25">
      <c r="A61" s="80" t="s">
        <v>62</v>
      </c>
      <c r="B61" s="81" t="s">
        <v>114</v>
      </c>
      <c r="C61" s="107"/>
      <c r="D61" s="69"/>
      <c r="E61" s="69"/>
      <c r="F61" s="69"/>
      <c r="G61" s="69"/>
      <c r="H61" s="69"/>
      <c r="I61" s="69"/>
      <c r="M61" s="269"/>
      <c r="N61" s="269"/>
      <c r="O61" s="269"/>
      <c r="P61" s="269"/>
    </row>
    <row r="62" spans="1:16" s="216" customFormat="1" ht="18" customHeight="1" x14ac:dyDescent="0.25">
      <c r="A62" s="80" t="s">
        <v>62</v>
      </c>
      <c r="B62" s="81" t="s">
        <v>113</v>
      </c>
      <c r="C62" s="107"/>
      <c r="D62" s="69"/>
      <c r="E62" s="69"/>
      <c r="F62" s="69"/>
      <c r="G62" s="69"/>
      <c r="H62" s="69"/>
      <c r="I62" s="69"/>
      <c r="M62" s="269"/>
      <c r="N62" s="269"/>
      <c r="O62" s="269"/>
      <c r="P62" s="269"/>
    </row>
    <row r="63" spans="1:16" s="216" customFormat="1" ht="18" customHeight="1" x14ac:dyDescent="0.25">
      <c r="A63" s="80" t="s">
        <v>62</v>
      </c>
      <c r="B63" s="81" t="s">
        <v>115</v>
      </c>
      <c r="C63" s="107"/>
      <c r="D63" s="69"/>
      <c r="E63" s="69"/>
      <c r="F63" s="69"/>
      <c r="G63" s="69"/>
      <c r="H63" s="69"/>
      <c r="I63" s="69"/>
      <c r="M63" s="269"/>
      <c r="N63" s="269"/>
      <c r="O63" s="269"/>
      <c r="P63" s="269"/>
    </row>
    <row r="64" spans="1:16" s="216" customFormat="1" ht="18" customHeight="1" thickBot="1" x14ac:dyDescent="0.3">
      <c r="A64" s="108" t="s">
        <v>62</v>
      </c>
      <c r="B64" s="109" t="s">
        <v>116</v>
      </c>
      <c r="C64" s="107"/>
      <c r="D64" s="69"/>
      <c r="E64" s="69"/>
      <c r="F64" s="69"/>
      <c r="G64" s="69"/>
      <c r="H64" s="69"/>
      <c r="I64" s="69"/>
      <c r="M64" s="269"/>
      <c r="N64" s="269"/>
      <c r="O64" s="269"/>
      <c r="P64" s="269"/>
    </row>
    <row r="65" spans="1:16" s="216" customFormat="1" ht="18" customHeight="1" thickBot="1" x14ac:dyDescent="0.3">
      <c r="A65" s="150"/>
      <c r="B65" s="155"/>
      <c r="C65" s="156"/>
      <c r="D65" s="157"/>
      <c r="E65" s="157"/>
      <c r="F65" s="157"/>
      <c r="G65" s="157"/>
      <c r="H65" s="157"/>
      <c r="I65" s="157"/>
      <c r="M65" s="270"/>
      <c r="N65" s="270"/>
      <c r="O65" s="270"/>
      <c r="P65" s="270"/>
    </row>
    <row r="66" spans="1:16" s="216" customFormat="1" ht="18" customHeight="1" thickBot="1" x14ac:dyDescent="0.3">
      <c r="A66" s="569" t="s">
        <v>117</v>
      </c>
      <c r="B66" s="570"/>
      <c r="C66" s="570"/>
      <c r="D66" s="570"/>
      <c r="E66" s="570"/>
      <c r="F66" s="570"/>
      <c r="G66" s="570"/>
      <c r="H66" s="570"/>
      <c r="I66" s="571"/>
      <c r="M66" s="270"/>
      <c r="N66" s="270"/>
      <c r="O66" s="270"/>
      <c r="P66" s="270"/>
    </row>
    <row r="67" spans="1:16" s="216" customFormat="1" ht="18" customHeight="1" x14ac:dyDescent="0.25">
      <c r="A67" s="555" t="s">
        <v>7</v>
      </c>
      <c r="B67" s="555"/>
      <c r="C67" s="99" t="s">
        <v>8</v>
      </c>
      <c r="D67" s="99" t="s">
        <v>9</v>
      </c>
      <c r="E67" s="99" t="s">
        <v>10</v>
      </c>
      <c r="F67" s="99" t="s">
        <v>11</v>
      </c>
      <c r="G67" s="99" t="s">
        <v>12</v>
      </c>
      <c r="H67" s="501" t="s">
        <v>269</v>
      </c>
      <c r="I67" s="99" t="s">
        <v>13</v>
      </c>
      <c r="M67" s="270"/>
      <c r="N67" s="270"/>
      <c r="O67" s="270"/>
      <c r="P67" s="270"/>
    </row>
    <row r="68" spans="1:16" s="216" customFormat="1" ht="18" customHeight="1" x14ac:dyDescent="0.25">
      <c r="A68" s="119" t="s">
        <v>123</v>
      </c>
      <c r="B68" s="120" t="s">
        <v>124</v>
      </c>
      <c r="C68" s="82" t="s">
        <v>67</v>
      </c>
      <c r="D68" s="72"/>
      <c r="E68" s="69"/>
      <c r="F68" s="69"/>
      <c r="G68" s="69"/>
      <c r="H68" s="69"/>
      <c r="I68" s="69"/>
      <c r="M68" s="270"/>
      <c r="N68" s="270"/>
      <c r="O68" s="270"/>
      <c r="P68" s="270"/>
    </row>
    <row r="69" spans="1:16" s="216" customFormat="1" ht="18" customHeight="1" x14ac:dyDescent="0.25">
      <c r="A69" s="119" t="s">
        <v>123</v>
      </c>
      <c r="B69" s="120" t="s">
        <v>125</v>
      </c>
      <c r="C69" s="82" t="s">
        <v>126</v>
      </c>
      <c r="D69" s="72"/>
      <c r="E69" s="69"/>
      <c r="F69" s="69"/>
      <c r="G69" s="69"/>
      <c r="H69" s="69"/>
      <c r="I69" s="69"/>
      <c r="M69" s="270"/>
      <c r="N69" s="270"/>
      <c r="O69" s="270"/>
      <c r="P69" s="270"/>
    </row>
    <row r="70" spans="1:16" s="162" customFormat="1" ht="18" customHeight="1" x14ac:dyDescent="0.25">
      <c r="A70" s="119" t="s">
        <v>123</v>
      </c>
      <c r="B70" s="120" t="s">
        <v>127</v>
      </c>
      <c r="C70" s="82" t="s">
        <v>126</v>
      </c>
      <c r="D70" s="72"/>
      <c r="E70" s="69"/>
      <c r="F70" s="69"/>
      <c r="G70" s="69"/>
      <c r="H70" s="69"/>
      <c r="I70" s="69"/>
      <c r="J70" s="271"/>
      <c r="M70" s="275"/>
      <c r="N70" s="275"/>
      <c r="O70" s="275"/>
      <c r="P70" s="275"/>
    </row>
    <row r="71" spans="1:16" s="162" customFormat="1" ht="18" customHeight="1" x14ac:dyDescent="0.25">
      <c r="A71" s="119" t="s">
        <v>128</v>
      </c>
      <c r="B71" s="120" t="s">
        <v>129</v>
      </c>
      <c r="C71" s="82" t="s">
        <v>130</v>
      </c>
      <c r="D71" s="72"/>
      <c r="E71" s="69"/>
      <c r="F71" s="69"/>
      <c r="G71" s="69"/>
      <c r="H71" s="69"/>
      <c r="I71" s="69"/>
      <c r="M71" s="275"/>
      <c r="N71" s="275"/>
      <c r="O71" s="275"/>
      <c r="P71" s="275"/>
    </row>
    <row r="72" spans="1:16" s="162" customFormat="1" ht="18" customHeight="1" x14ac:dyDescent="0.25">
      <c r="A72" s="119" t="s">
        <v>131</v>
      </c>
      <c r="B72" s="120" t="s">
        <v>132</v>
      </c>
      <c r="C72" s="82" t="s">
        <v>133</v>
      </c>
      <c r="D72" s="72"/>
      <c r="E72" s="69"/>
      <c r="F72" s="69"/>
      <c r="G72" s="69"/>
      <c r="H72" s="69"/>
      <c r="I72" s="69"/>
      <c r="M72" s="275"/>
      <c r="N72" s="275"/>
      <c r="O72" s="275"/>
      <c r="P72" s="275"/>
    </row>
    <row r="73" spans="1:16" s="156" customFormat="1" ht="18" customHeight="1" x14ac:dyDescent="0.2">
      <c r="A73" s="119" t="s">
        <v>131</v>
      </c>
      <c r="B73" s="120" t="s">
        <v>134</v>
      </c>
      <c r="C73" s="82" t="s">
        <v>133</v>
      </c>
      <c r="D73" s="72"/>
      <c r="E73" s="69"/>
      <c r="F73" s="69"/>
      <c r="G73" s="69"/>
      <c r="H73" s="69"/>
      <c r="I73" s="69"/>
      <c r="M73" s="115"/>
      <c r="N73" s="115"/>
      <c r="O73" s="115"/>
      <c r="P73" s="115"/>
    </row>
    <row r="74" spans="1:16" s="271" customFormat="1" ht="18" customHeight="1" x14ac:dyDescent="0.25">
      <c r="A74" s="119" t="s">
        <v>118</v>
      </c>
      <c r="B74" s="120" t="s">
        <v>119</v>
      </c>
      <c r="C74" s="82" t="s">
        <v>120</v>
      </c>
      <c r="D74" s="72"/>
      <c r="E74" s="69"/>
      <c r="F74" s="69"/>
      <c r="G74" s="69"/>
      <c r="H74" s="69"/>
      <c r="I74" s="69"/>
      <c r="J74" s="162"/>
      <c r="M74" s="273"/>
      <c r="N74" s="273"/>
      <c r="O74" s="273"/>
      <c r="P74" s="273"/>
    </row>
    <row r="75" spans="1:16" s="271" customFormat="1" ht="18" customHeight="1" x14ac:dyDescent="0.25">
      <c r="A75" s="121" t="s">
        <v>118</v>
      </c>
      <c r="B75" s="122" t="s">
        <v>121</v>
      </c>
      <c r="C75" s="82" t="s">
        <v>122</v>
      </c>
      <c r="D75" s="72"/>
      <c r="E75" s="69"/>
      <c r="F75" s="69"/>
      <c r="G75" s="69"/>
      <c r="H75" s="69"/>
      <c r="I75" s="69"/>
      <c r="J75" s="162"/>
      <c r="M75" s="273"/>
      <c r="N75" s="273"/>
      <c r="O75" s="273"/>
      <c r="P75" s="273"/>
    </row>
    <row r="76" spans="1:16" s="216" customFormat="1" ht="18" customHeight="1" x14ac:dyDescent="0.25">
      <c r="A76" s="80" t="s">
        <v>62</v>
      </c>
      <c r="B76" s="81" t="s">
        <v>135</v>
      </c>
      <c r="C76" s="107"/>
      <c r="D76" s="69"/>
      <c r="E76" s="69"/>
      <c r="F76" s="69"/>
      <c r="G76" s="69"/>
      <c r="H76" s="69"/>
      <c r="I76" s="69"/>
      <c r="J76" s="271"/>
      <c r="M76" s="270"/>
      <c r="N76" s="270"/>
      <c r="O76" s="270"/>
      <c r="P76" s="270"/>
    </row>
    <row r="77" spans="1:16" s="216" customFormat="1" ht="18" customHeight="1" x14ac:dyDescent="0.25">
      <c r="A77" s="80" t="s">
        <v>62</v>
      </c>
      <c r="B77" s="81" t="s">
        <v>136</v>
      </c>
      <c r="C77" s="107"/>
      <c r="D77" s="69"/>
      <c r="E77" s="69"/>
      <c r="F77" s="69"/>
      <c r="G77" s="69"/>
      <c r="H77" s="69"/>
      <c r="I77" s="69"/>
      <c r="M77" s="270"/>
      <c r="N77" s="270"/>
      <c r="O77" s="270"/>
      <c r="P77" s="270"/>
    </row>
    <row r="78" spans="1:16" s="216" customFormat="1" ht="18" customHeight="1" thickBot="1" x14ac:dyDescent="0.3">
      <c r="A78" s="108" t="s">
        <v>62</v>
      </c>
      <c r="B78" s="109" t="s">
        <v>137</v>
      </c>
      <c r="C78" s="110"/>
      <c r="D78" s="69"/>
      <c r="E78" s="69"/>
      <c r="F78" s="69"/>
      <c r="G78" s="69"/>
      <c r="H78" s="69"/>
      <c r="I78" s="69"/>
      <c r="M78" s="270"/>
      <c r="N78" s="270"/>
      <c r="O78" s="270"/>
      <c r="P78" s="270"/>
    </row>
    <row r="79" spans="1:16" s="216" customFormat="1" ht="18" customHeight="1" thickBot="1" x14ac:dyDescent="0.3">
      <c r="A79" s="158"/>
      <c r="B79" s="159"/>
      <c r="C79" s="160"/>
      <c r="D79" s="161"/>
      <c r="E79" s="161"/>
      <c r="F79" s="116"/>
      <c r="G79" s="116"/>
      <c r="H79" s="116"/>
      <c r="I79" s="116"/>
      <c r="M79" s="270"/>
      <c r="N79" s="270"/>
      <c r="O79" s="270"/>
      <c r="P79" s="270"/>
    </row>
    <row r="80" spans="1:16" s="216" customFormat="1" ht="18" customHeight="1" thickBot="1" x14ac:dyDescent="0.3">
      <c r="A80" s="556" t="s">
        <v>138</v>
      </c>
      <c r="B80" s="557"/>
      <c r="C80" s="557"/>
      <c r="D80" s="557"/>
      <c r="E80" s="558"/>
      <c r="F80" s="157"/>
      <c r="G80" s="157"/>
      <c r="H80" s="157"/>
      <c r="I80" s="157"/>
      <c r="M80" s="270"/>
      <c r="N80" s="270"/>
      <c r="O80" s="270"/>
      <c r="P80" s="270"/>
    </row>
    <row r="81" spans="1:16" s="216" customFormat="1" ht="18" customHeight="1" thickBot="1" x14ac:dyDescent="0.3">
      <c r="A81" s="556" t="s">
        <v>139</v>
      </c>
      <c r="B81" s="558"/>
      <c r="C81" s="162"/>
      <c r="D81" s="559" t="s">
        <v>140</v>
      </c>
      <c r="E81" s="560"/>
      <c r="F81" s="157"/>
      <c r="G81" s="157"/>
      <c r="H81" s="157"/>
      <c r="I81" s="157"/>
      <c r="M81" s="270"/>
      <c r="N81" s="270"/>
      <c r="O81" s="270"/>
      <c r="P81" s="270"/>
    </row>
    <row r="82" spans="1:16" s="216" customFormat="1" ht="18" customHeight="1" x14ac:dyDescent="0.25">
      <c r="A82" s="163" t="s">
        <v>141</v>
      </c>
      <c r="B82" s="164" t="s">
        <v>142</v>
      </c>
      <c r="C82" s="156"/>
      <c r="D82" s="165" t="s">
        <v>141</v>
      </c>
      <c r="E82" s="165" t="s">
        <v>142</v>
      </c>
      <c r="F82" s="157"/>
      <c r="G82" s="123" t="s">
        <v>243</v>
      </c>
      <c r="H82" s="123"/>
      <c r="I82" s="123"/>
      <c r="M82" s="270"/>
      <c r="N82" s="270"/>
      <c r="O82" s="270"/>
      <c r="P82" s="270"/>
    </row>
    <row r="83" spans="1:16" s="216" customFormat="1" ht="18" customHeight="1" x14ac:dyDescent="0.25">
      <c r="A83" s="166" t="s">
        <v>143</v>
      </c>
      <c r="B83" s="167">
        <v>300</v>
      </c>
      <c r="C83" s="156"/>
      <c r="D83" s="107" t="s">
        <v>144</v>
      </c>
      <c r="E83" s="168">
        <v>300</v>
      </c>
      <c r="F83" s="157"/>
      <c r="G83" s="157"/>
      <c r="H83" s="157"/>
      <c r="I83" s="157"/>
      <c r="M83" s="270"/>
      <c r="N83" s="270"/>
      <c r="O83" s="270"/>
      <c r="P83" s="270"/>
    </row>
    <row r="84" spans="1:16" s="216" customFormat="1" ht="18" customHeight="1" x14ac:dyDescent="0.25">
      <c r="A84" s="166" t="s">
        <v>145</v>
      </c>
      <c r="B84" s="167">
        <v>400</v>
      </c>
      <c r="C84" s="156"/>
      <c r="D84" s="107" t="s">
        <v>146</v>
      </c>
      <c r="E84" s="168">
        <v>400</v>
      </c>
      <c r="F84" s="157"/>
      <c r="G84" s="157"/>
      <c r="H84" s="157"/>
      <c r="I84" s="157"/>
      <c r="M84" s="270"/>
      <c r="N84" s="270"/>
      <c r="O84" s="270"/>
      <c r="P84" s="270"/>
    </row>
    <row r="85" spans="1:16" s="216" customFormat="1" ht="18" customHeight="1" x14ac:dyDescent="0.25">
      <c r="A85" s="166" t="s">
        <v>147</v>
      </c>
      <c r="B85" s="167">
        <v>500</v>
      </c>
      <c r="C85" s="156"/>
      <c r="D85" s="107" t="s">
        <v>148</v>
      </c>
      <c r="E85" s="168">
        <v>500</v>
      </c>
      <c r="F85" s="157"/>
      <c r="G85" s="157"/>
      <c r="H85" s="157"/>
      <c r="I85" s="157"/>
      <c r="M85" s="270"/>
      <c r="N85" s="270"/>
      <c r="O85" s="270"/>
      <c r="P85" s="270"/>
    </row>
    <row r="86" spans="1:16" s="216" customFormat="1" ht="18" customHeight="1" x14ac:dyDescent="0.25">
      <c r="A86" s="166" t="s">
        <v>149</v>
      </c>
      <c r="B86" s="167">
        <v>600</v>
      </c>
      <c r="C86" s="156"/>
      <c r="D86" s="107" t="s">
        <v>150</v>
      </c>
      <c r="E86" s="168">
        <v>600</v>
      </c>
      <c r="F86" s="157"/>
      <c r="G86" s="157"/>
      <c r="H86" s="157"/>
      <c r="I86" s="157"/>
    </row>
    <row r="87" spans="1:16" s="216" customFormat="1" ht="18" customHeight="1" x14ac:dyDescent="0.25">
      <c r="A87" s="166" t="s">
        <v>151</v>
      </c>
      <c r="B87" s="167">
        <v>700</v>
      </c>
      <c r="C87" s="156"/>
      <c r="D87" s="107" t="s">
        <v>152</v>
      </c>
      <c r="E87" s="168">
        <v>700</v>
      </c>
      <c r="F87" s="157"/>
      <c r="G87" s="157"/>
      <c r="H87" s="157"/>
      <c r="I87" s="157"/>
    </row>
    <row r="88" spans="1:16" s="216" customFormat="1" ht="18" customHeight="1" x14ac:dyDescent="0.25">
      <c r="A88" s="166" t="s">
        <v>153</v>
      </c>
      <c r="B88" s="167">
        <v>800</v>
      </c>
      <c r="C88" s="156"/>
      <c r="D88" s="107" t="s">
        <v>154</v>
      </c>
      <c r="E88" s="168">
        <v>750</v>
      </c>
      <c r="F88" s="157"/>
      <c r="G88" s="157"/>
      <c r="H88" s="157"/>
      <c r="I88" s="157"/>
    </row>
    <row r="89" spans="1:16" s="216" customFormat="1" ht="18" customHeight="1" x14ac:dyDescent="0.25">
      <c r="A89" s="169" t="s">
        <v>155</v>
      </c>
      <c r="B89" s="170">
        <v>900</v>
      </c>
      <c r="C89" s="156"/>
      <c r="D89" s="107" t="s">
        <v>156</v>
      </c>
      <c r="E89" s="168">
        <v>800</v>
      </c>
      <c r="F89" s="157"/>
      <c r="G89" s="157"/>
      <c r="H89" s="157"/>
      <c r="I89" s="157"/>
    </row>
    <row r="90" spans="1:16" s="144" customFormat="1" ht="18" customHeight="1" x14ac:dyDescent="0.2">
      <c r="A90" s="102" t="s">
        <v>157</v>
      </c>
      <c r="B90" s="139"/>
      <c r="C90" s="128"/>
      <c r="D90" s="140"/>
      <c r="E90" s="141"/>
      <c r="F90" s="123"/>
      <c r="G90" s="123"/>
      <c r="H90" s="123"/>
      <c r="I90" s="123"/>
    </row>
    <row r="91" spans="1:16" s="144" customFormat="1" ht="18" customHeight="1" x14ac:dyDescent="0.2">
      <c r="A91" s="276" t="s">
        <v>158</v>
      </c>
      <c r="B91" s="277"/>
      <c r="C91" s="278"/>
      <c r="D91" s="278"/>
      <c r="E91" s="278"/>
      <c r="F91" s="278"/>
      <c r="G91" s="278"/>
      <c r="H91" s="278"/>
      <c r="I91" s="278"/>
    </row>
    <row r="92" spans="1:16" s="144" customFormat="1" ht="18" customHeight="1" x14ac:dyDescent="0.2">
      <c r="A92" s="276" t="s">
        <v>159</v>
      </c>
      <c r="B92" s="277"/>
      <c r="C92" s="278"/>
      <c r="D92" s="278"/>
      <c r="E92" s="278"/>
      <c r="F92" s="278"/>
      <c r="G92" s="278"/>
      <c r="H92" s="278"/>
      <c r="I92" s="278"/>
    </row>
    <row r="93" spans="1:16" s="84" customFormat="1" ht="18" customHeight="1" x14ac:dyDescent="0.25">
      <c r="B93" s="176"/>
      <c r="C93" s="177"/>
      <c r="D93" s="177"/>
      <c r="E93" s="177"/>
      <c r="F93" s="177"/>
      <c r="G93" s="177"/>
      <c r="H93" s="177"/>
      <c r="I93" s="177"/>
    </row>
    <row r="94" spans="1:16" s="84" customFormat="1" ht="18" customHeight="1" x14ac:dyDescent="0.25">
      <c r="B94" s="176"/>
      <c r="C94" s="177"/>
      <c r="D94" s="177"/>
      <c r="E94" s="177"/>
      <c r="F94" s="177"/>
      <c r="G94" s="177"/>
      <c r="H94" s="177"/>
      <c r="I94" s="177"/>
    </row>
    <row r="95" spans="1:16" s="84" customFormat="1" ht="18" customHeight="1" x14ac:dyDescent="0.25">
      <c r="B95" s="176"/>
      <c r="C95" s="177"/>
      <c r="D95" s="177"/>
      <c r="E95" s="177"/>
      <c r="F95" s="177"/>
      <c r="G95" s="177"/>
      <c r="H95" s="177"/>
      <c r="I95" s="177"/>
    </row>
    <row r="96" spans="1:16" s="84" customFormat="1" ht="18" customHeight="1" x14ac:dyDescent="0.25">
      <c r="B96" s="176"/>
      <c r="C96" s="177"/>
      <c r="D96" s="177"/>
      <c r="E96" s="177"/>
      <c r="F96" s="177"/>
      <c r="G96" s="177"/>
      <c r="H96" s="177"/>
      <c r="I96" s="177"/>
    </row>
    <row r="97" spans="1:9" s="84" customFormat="1" ht="18" customHeight="1" x14ac:dyDescent="0.25">
      <c r="B97" s="176"/>
      <c r="C97" s="177"/>
      <c r="D97" s="177"/>
      <c r="E97" s="177"/>
      <c r="F97" s="177"/>
      <c r="G97" s="177"/>
      <c r="H97" s="177"/>
      <c r="I97" s="177"/>
    </row>
    <row r="98" spans="1:9" s="84" customFormat="1" ht="18" customHeight="1" x14ac:dyDescent="0.25">
      <c r="B98" s="176"/>
      <c r="C98" s="177"/>
      <c r="D98" s="177"/>
      <c r="E98" s="177"/>
      <c r="F98" s="177"/>
      <c r="G98" s="177"/>
      <c r="H98" s="177"/>
      <c r="I98" s="177"/>
    </row>
    <row r="104" spans="1:9" ht="18" customHeight="1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7" right="0.7" top="0.42" bottom="0.36" header="0.3" footer="0.3"/>
  <pageSetup scale="4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opLeftCell="A12" workbookViewId="0">
      <selection activeCell="F24" sqref="F24"/>
    </sheetView>
  </sheetViews>
  <sheetFormatPr defaultColWidth="14.85546875" defaultRowHeight="15" x14ac:dyDescent="0.25"/>
  <cols>
    <col min="1" max="1" width="28.140625" customWidth="1"/>
    <col min="2" max="2" width="20.85546875" style="1" customWidth="1"/>
    <col min="3" max="3" width="14.85546875" style="44"/>
    <col min="4" max="4" width="18.5703125" style="44" customWidth="1"/>
    <col min="5" max="5" width="14.7109375" style="44" customWidth="1"/>
    <col min="6" max="7" width="15.7109375" style="44" customWidth="1"/>
    <col min="8" max="8" width="20.85546875" style="44" customWidth="1"/>
    <col min="9" max="9" width="24.140625" style="44" customWidth="1"/>
  </cols>
  <sheetData>
    <row r="1" spans="1:16" ht="45" customHeight="1" x14ac:dyDescent="0.6">
      <c r="A1" s="536"/>
      <c r="B1" s="578" t="s">
        <v>0</v>
      </c>
      <c r="C1" s="578"/>
      <c r="D1" s="578"/>
      <c r="E1" s="578"/>
      <c r="F1" s="578"/>
      <c r="G1" s="578"/>
      <c r="H1" s="578"/>
      <c r="I1" s="536"/>
    </row>
    <row r="2" spans="1:16" ht="15.75" x14ac:dyDescent="0.25">
      <c r="A2" s="536"/>
      <c r="B2" s="581" t="s">
        <v>230</v>
      </c>
      <c r="C2" s="581"/>
      <c r="D2" s="581"/>
      <c r="E2" s="581"/>
      <c r="F2" s="581"/>
      <c r="G2" s="581"/>
      <c r="H2" s="581"/>
      <c r="I2" s="536"/>
    </row>
    <row r="3" spans="1:16" x14ac:dyDescent="0.25">
      <c r="A3" s="536"/>
      <c r="B3" s="618" t="s">
        <v>267</v>
      </c>
      <c r="C3" s="618"/>
      <c r="D3" s="618"/>
      <c r="E3" s="618"/>
      <c r="F3" s="618"/>
      <c r="G3" s="618"/>
      <c r="H3" s="618"/>
      <c r="I3" s="536"/>
    </row>
    <row r="4" spans="1:16" ht="16.5" thickBot="1" x14ac:dyDescent="0.3">
      <c r="A4" s="536"/>
      <c r="B4" s="581" t="s">
        <v>232</v>
      </c>
      <c r="C4" s="581"/>
      <c r="D4" s="581"/>
      <c r="E4" s="581"/>
      <c r="F4" s="581"/>
      <c r="G4" s="581"/>
      <c r="H4" s="581"/>
      <c r="I4" s="536"/>
    </row>
    <row r="5" spans="1:16" x14ac:dyDescent="0.25">
      <c r="A5" s="561" t="s">
        <v>160</v>
      </c>
      <c r="B5" s="582"/>
      <c r="C5" s="582"/>
      <c r="D5" s="582"/>
      <c r="E5" s="582"/>
      <c r="F5" s="582"/>
      <c r="G5" s="582"/>
      <c r="H5" s="582"/>
      <c r="I5" s="402" t="s">
        <v>221</v>
      </c>
    </row>
    <row r="6" spans="1:16" ht="15.75" thickBot="1" x14ac:dyDescent="0.3">
      <c r="A6" s="563"/>
      <c r="B6" s="564"/>
      <c r="C6" s="564"/>
      <c r="D6" s="564"/>
      <c r="E6" s="564"/>
      <c r="F6" s="564"/>
      <c r="G6" s="564"/>
      <c r="H6" s="564"/>
      <c r="I6" s="4">
        <v>42887</v>
      </c>
    </row>
    <row r="7" spans="1:16" ht="21" thickBot="1" x14ac:dyDescent="0.35">
      <c r="A7" s="565" t="s">
        <v>6</v>
      </c>
      <c r="B7" s="566"/>
      <c r="C7" s="566"/>
      <c r="D7" s="566"/>
      <c r="E7" s="566"/>
      <c r="F7" s="566"/>
      <c r="G7" s="566"/>
      <c r="H7" s="566"/>
      <c r="I7" s="614"/>
    </row>
    <row r="8" spans="1:16" s="54" customFormat="1" ht="15.75" x14ac:dyDescent="0.25">
      <c r="A8" s="606" t="s">
        <v>7</v>
      </c>
      <c r="B8" s="606"/>
      <c r="C8" s="53" t="s">
        <v>8</v>
      </c>
      <c r="D8" s="53" t="s">
        <v>9</v>
      </c>
      <c r="E8" s="53" t="s">
        <v>10</v>
      </c>
      <c r="F8" s="53" t="s">
        <v>11</v>
      </c>
      <c r="G8" s="53" t="s">
        <v>12</v>
      </c>
      <c r="H8" s="501" t="s">
        <v>269</v>
      </c>
      <c r="I8" s="53" t="s">
        <v>13</v>
      </c>
    </row>
    <row r="9" spans="1:16" s="216" customFormat="1" ht="15.75" x14ac:dyDescent="0.25">
      <c r="A9" s="80" t="s">
        <v>14</v>
      </c>
      <c r="B9" s="81" t="s">
        <v>15</v>
      </c>
      <c r="C9" s="82" t="s">
        <v>16</v>
      </c>
      <c r="D9" s="69"/>
      <c r="E9" s="69"/>
      <c r="F9" s="69"/>
      <c r="G9" s="69"/>
      <c r="H9" s="69"/>
      <c r="I9" s="69"/>
    </row>
    <row r="10" spans="1:16" s="216" customFormat="1" ht="15.75" x14ac:dyDescent="0.25">
      <c r="A10" s="80" t="s">
        <v>14</v>
      </c>
      <c r="B10" s="81" t="s">
        <v>23</v>
      </c>
      <c r="C10" s="82" t="s">
        <v>24</v>
      </c>
      <c r="D10" s="69"/>
      <c r="E10" s="69"/>
      <c r="F10" s="69"/>
      <c r="G10" s="69"/>
      <c r="H10" s="69"/>
      <c r="I10" s="69"/>
    </row>
    <row r="11" spans="1:16" s="216" customFormat="1" ht="15.75" x14ac:dyDescent="0.25">
      <c r="A11" s="80" t="s">
        <v>14</v>
      </c>
      <c r="B11" s="81" t="s">
        <v>19</v>
      </c>
      <c r="C11" s="82" t="s">
        <v>20</v>
      </c>
      <c r="D11" s="69"/>
      <c r="E11" s="69"/>
      <c r="F11" s="69"/>
      <c r="G11" s="69"/>
      <c r="H11" s="69"/>
      <c r="I11" s="69"/>
      <c r="M11" s="269"/>
      <c r="N11" s="270"/>
      <c r="O11" s="270"/>
      <c r="P11" s="270"/>
    </row>
    <row r="12" spans="1:16" s="216" customFormat="1" ht="15.75" x14ac:dyDescent="0.25">
      <c r="A12" s="80" t="s">
        <v>14</v>
      </c>
      <c r="B12" s="81" t="s">
        <v>21</v>
      </c>
      <c r="C12" s="82" t="s">
        <v>22</v>
      </c>
      <c r="D12" s="69"/>
      <c r="E12" s="69"/>
      <c r="F12" s="69"/>
      <c r="G12" s="69"/>
      <c r="H12" s="69"/>
      <c r="I12" s="69"/>
      <c r="M12" s="269"/>
      <c r="N12" s="270"/>
      <c r="O12" s="270"/>
      <c r="P12" s="270"/>
    </row>
    <row r="13" spans="1:16" s="216" customFormat="1" ht="15.75" x14ac:dyDescent="0.25">
      <c r="A13" s="80" t="s">
        <v>14</v>
      </c>
      <c r="B13" s="81" t="s">
        <v>17</v>
      </c>
      <c r="C13" s="82" t="s">
        <v>18</v>
      </c>
      <c r="D13" s="69"/>
      <c r="E13" s="69"/>
      <c r="F13" s="69"/>
      <c r="G13" s="69"/>
      <c r="H13" s="69"/>
      <c r="I13" s="69"/>
      <c r="M13" s="269"/>
      <c r="N13" s="270"/>
      <c r="O13" s="270"/>
      <c r="P13" s="270"/>
    </row>
    <row r="14" spans="1:16" s="216" customFormat="1" ht="15.75" x14ac:dyDescent="0.25">
      <c r="A14" s="80" t="s">
        <v>14</v>
      </c>
      <c r="B14" s="81" t="s">
        <v>251</v>
      </c>
      <c r="C14" s="82" t="s">
        <v>252</v>
      </c>
      <c r="D14" s="69"/>
      <c r="E14" s="69"/>
      <c r="F14" s="69"/>
      <c r="G14" s="69"/>
      <c r="H14" s="69"/>
      <c r="I14" s="69"/>
      <c r="M14" s="269"/>
      <c r="N14" s="270"/>
      <c r="O14" s="270"/>
      <c r="P14" s="270"/>
    </row>
    <row r="15" spans="1:16" s="271" customFormat="1" ht="15.75" x14ac:dyDescent="0.25">
      <c r="A15" s="80" t="s">
        <v>25</v>
      </c>
      <c r="B15" s="81" t="s">
        <v>26</v>
      </c>
      <c r="C15" s="82" t="s">
        <v>22</v>
      </c>
      <c r="D15" s="69"/>
      <c r="E15" s="69"/>
      <c r="F15" s="69"/>
      <c r="G15" s="69"/>
      <c r="H15" s="69"/>
      <c r="I15" s="69"/>
      <c r="M15" s="272"/>
      <c r="N15" s="273"/>
      <c r="O15" s="273"/>
      <c r="P15" s="273"/>
    </row>
    <row r="16" spans="1:16" s="216" customFormat="1" ht="15.75" x14ac:dyDescent="0.25">
      <c r="A16" s="80" t="s">
        <v>31</v>
      </c>
      <c r="B16" s="81" t="s">
        <v>32</v>
      </c>
      <c r="C16" s="82" t="s">
        <v>33</v>
      </c>
      <c r="D16" s="69"/>
      <c r="E16" s="69"/>
      <c r="F16" s="69"/>
      <c r="G16" s="69"/>
      <c r="H16" s="69"/>
      <c r="I16" s="69"/>
      <c r="M16" s="270"/>
      <c r="N16" s="270"/>
      <c r="O16" s="270"/>
      <c r="P16" s="270"/>
    </row>
    <row r="17" spans="1:16" s="216" customFormat="1" ht="15.75" x14ac:dyDescent="0.25">
      <c r="A17" s="80" t="s">
        <v>34</v>
      </c>
      <c r="B17" s="81" t="s">
        <v>35</v>
      </c>
      <c r="C17" s="82" t="s">
        <v>36</v>
      </c>
      <c r="D17" s="69"/>
      <c r="E17" s="69"/>
      <c r="F17" s="69"/>
      <c r="G17" s="69"/>
      <c r="H17" s="69"/>
      <c r="I17" s="69"/>
      <c r="M17" s="270"/>
      <c r="N17" s="270"/>
      <c r="O17" s="270"/>
      <c r="P17" s="270"/>
    </row>
    <row r="18" spans="1:16" s="216" customFormat="1" ht="15.75" x14ac:dyDescent="0.25">
      <c r="A18" s="80" t="s">
        <v>34</v>
      </c>
      <c r="B18" s="81" t="s">
        <v>37</v>
      </c>
      <c r="C18" s="82" t="s">
        <v>38</v>
      </c>
      <c r="D18" s="69"/>
      <c r="E18" s="69"/>
      <c r="F18" s="69"/>
      <c r="G18" s="69"/>
      <c r="H18" s="69"/>
      <c r="I18" s="69"/>
      <c r="M18" s="270"/>
      <c r="N18" s="270"/>
      <c r="O18" s="270"/>
      <c r="P18" s="270"/>
    </row>
    <row r="19" spans="1:16" s="216" customFormat="1" ht="15.75" x14ac:dyDescent="0.25">
      <c r="A19" s="80" t="s">
        <v>27</v>
      </c>
      <c r="B19" s="81" t="s">
        <v>28</v>
      </c>
      <c r="C19" s="82" t="s">
        <v>18</v>
      </c>
      <c r="D19" s="69">
        <v>83490</v>
      </c>
      <c r="E19" s="69">
        <v>1100</v>
      </c>
      <c r="F19" s="69">
        <f t="shared" ref="F19" si="0">(D19-E19)*0.125</f>
        <v>10298.75</v>
      </c>
      <c r="G19" s="69">
        <v>3701.43</v>
      </c>
      <c r="H19" s="69">
        <f>(D19-E19+F19+G19)*0.01</f>
        <v>963.90179999999998</v>
      </c>
      <c r="I19" s="69">
        <f t="shared" ref="I19" si="1">D19-E19+F19+H19+G19</f>
        <v>97354.0818</v>
      </c>
      <c r="M19" s="270"/>
      <c r="N19" s="270"/>
      <c r="O19" s="270"/>
      <c r="P19" s="270"/>
    </row>
    <row r="20" spans="1:16" s="216" customFormat="1" ht="15.75" x14ac:dyDescent="0.25">
      <c r="A20" s="80" t="s">
        <v>29</v>
      </c>
      <c r="B20" s="81" t="s">
        <v>30</v>
      </c>
      <c r="C20" s="82" t="s">
        <v>22</v>
      </c>
      <c r="D20" s="69"/>
      <c r="E20" s="69"/>
      <c r="F20" s="69"/>
      <c r="G20" s="69"/>
      <c r="H20" s="69"/>
      <c r="I20" s="69"/>
      <c r="M20" s="270"/>
      <c r="N20" s="270"/>
      <c r="O20" s="270"/>
      <c r="P20" s="270"/>
    </row>
    <row r="21" spans="1:16" s="216" customFormat="1" ht="15.75" x14ac:dyDescent="0.25">
      <c r="A21" s="92" t="s">
        <v>58</v>
      </c>
      <c r="B21" s="81" t="s">
        <v>59</v>
      </c>
      <c r="C21" s="82" t="s">
        <v>18</v>
      </c>
      <c r="D21" s="69"/>
      <c r="E21" s="69"/>
      <c r="F21" s="69"/>
      <c r="G21" s="69"/>
      <c r="H21" s="69"/>
      <c r="I21" s="69"/>
      <c r="M21" s="269"/>
      <c r="N21" s="270"/>
      <c r="O21" s="270"/>
      <c r="P21" s="270"/>
    </row>
    <row r="22" spans="1:16" s="216" customFormat="1" ht="15.75" x14ac:dyDescent="0.25">
      <c r="A22" s="92" t="s">
        <v>39</v>
      </c>
      <c r="B22" s="81" t="s">
        <v>40</v>
      </c>
      <c r="C22" s="82" t="s">
        <v>22</v>
      </c>
      <c r="D22" s="69"/>
      <c r="E22" s="69"/>
      <c r="F22" s="69"/>
      <c r="G22" s="69"/>
      <c r="H22" s="69"/>
      <c r="I22" s="69"/>
      <c r="M22" s="269"/>
      <c r="N22" s="270"/>
      <c r="O22" s="270"/>
      <c r="P22" s="270"/>
    </row>
    <row r="23" spans="1:16" s="216" customFormat="1" ht="15.75" x14ac:dyDescent="0.25">
      <c r="A23" s="92" t="s">
        <v>39</v>
      </c>
      <c r="B23" s="81" t="s">
        <v>41</v>
      </c>
      <c r="C23" s="82" t="s">
        <v>42</v>
      </c>
      <c r="D23" s="69"/>
      <c r="E23" s="69"/>
      <c r="F23" s="69"/>
      <c r="G23" s="69"/>
      <c r="H23" s="69"/>
      <c r="I23" s="69"/>
      <c r="M23" s="269"/>
      <c r="N23" s="270"/>
      <c r="O23" s="270"/>
      <c r="P23" s="270"/>
    </row>
    <row r="24" spans="1:16" s="216" customFormat="1" ht="15.75" x14ac:dyDescent="0.25">
      <c r="A24" s="92" t="s">
        <v>58</v>
      </c>
      <c r="B24" s="81" t="s">
        <v>60</v>
      </c>
      <c r="C24" s="82" t="s">
        <v>61</v>
      </c>
      <c r="D24" s="69"/>
      <c r="E24" s="69"/>
      <c r="F24" s="69"/>
      <c r="G24" s="69"/>
      <c r="H24" s="69"/>
      <c r="I24" s="69"/>
      <c r="M24" s="269"/>
      <c r="N24" s="270"/>
      <c r="O24" s="270"/>
      <c r="P24" s="270"/>
    </row>
    <row r="25" spans="1:16" s="216" customFormat="1" ht="15.75" x14ac:dyDescent="0.25">
      <c r="A25" s="92" t="s">
        <v>39</v>
      </c>
      <c r="B25" s="81" t="s">
        <v>43</v>
      </c>
      <c r="C25" s="82" t="s">
        <v>44</v>
      </c>
      <c r="D25" s="69"/>
      <c r="E25" s="69"/>
      <c r="F25" s="69"/>
      <c r="G25" s="69"/>
      <c r="H25" s="69"/>
      <c r="I25" s="69"/>
      <c r="M25" s="269"/>
      <c r="N25" s="270"/>
      <c r="O25" s="270"/>
      <c r="P25" s="270"/>
    </row>
    <row r="26" spans="1:16" s="216" customFormat="1" ht="15.75" x14ac:dyDescent="0.25">
      <c r="A26" s="92" t="s">
        <v>39</v>
      </c>
      <c r="B26" s="81" t="s">
        <v>45</v>
      </c>
      <c r="C26" s="82" t="s">
        <v>44</v>
      </c>
      <c r="D26" s="69"/>
      <c r="E26" s="69"/>
      <c r="F26" s="69"/>
      <c r="G26" s="69"/>
      <c r="H26" s="69"/>
      <c r="I26" s="69"/>
      <c r="M26" s="269"/>
      <c r="N26" s="270"/>
      <c r="O26" s="270"/>
      <c r="P26" s="270"/>
    </row>
    <row r="27" spans="1:16" s="216" customFormat="1" ht="15.75" x14ac:dyDescent="0.25">
      <c r="A27" s="92" t="s">
        <v>39</v>
      </c>
      <c r="B27" s="81" t="s">
        <v>46</v>
      </c>
      <c r="C27" s="82" t="s">
        <v>222</v>
      </c>
      <c r="D27" s="69"/>
      <c r="E27" s="69"/>
      <c r="F27" s="69"/>
      <c r="G27" s="69"/>
      <c r="H27" s="69"/>
      <c r="I27" s="69"/>
      <c r="M27" s="269"/>
      <c r="N27" s="270"/>
      <c r="O27" s="270"/>
      <c r="P27" s="270"/>
    </row>
    <row r="28" spans="1:16" s="216" customFormat="1" ht="15.75" x14ac:dyDescent="0.25">
      <c r="A28" s="92" t="s">
        <v>39</v>
      </c>
      <c r="B28" s="81" t="s">
        <v>48</v>
      </c>
      <c r="C28" s="82" t="s">
        <v>222</v>
      </c>
      <c r="D28" s="69"/>
      <c r="E28" s="69"/>
      <c r="F28" s="69"/>
      <c r="G28" s="69"/>
      <c r="H28" s="69"/>
      <c r="I28" s="69"/>
      <c r="M28" s="269"/>
      <c r="N28" s="270"/>
      <c r="O28" s="270"/>
      <c r="P28" s="270"/>
    </row>
    <row r="29" spans="1:16" s="216" customFormat="1" ht="15.75" x14ac:dyDescent="0.25">
      <c r="A29" s="92" t="s">
        <v>39</v>
      </c>
      <c r="B29" s="81" t="s">
        <v>49</v>
      </c>
      <c r="C29" s="82" t="s">
        <v>50</v>
      </c>
      <c r="D29" s="69"/>
      <c r="E29" s="69"/>
      <c r="F29" s="69"/>
      <c r="G29" s="69"/>
      <c r="H29" s="69"/>
      <c r="I29" s="69"/>
      <c r="M29" s="269"/>
      <c r="N29" s="270"/>
      <c r="O29" s="270"/>
      <c r="P29" s="270"/>
    </row>
    <row r="30" spans="1:16" s="216" customFormat="1" ht="15.75" x14ac:dyDescent="0.25">
      <c r="A30" s="92" t="s">
        <v>39</v>
      </c>
      <c r="B30" s="81" t="s">
        <v>51</v>
      </c>
      <c r="C30" s="82" t="s">
        <v>52</v>
      </c>
      <c r="D30" s="69"/>
      <c r="E30" s="69"/>
      <c r="F30" s="69"/>
      <c r="G30" s="69"/>
      <c r="H30" s="69"/>
      <c r="I30" s="69"/>
      <c r="M30" s="269"/>
      <c r="N30" s="270"/>
      <c r="O30" s="270"/>
      <c r="P30" s="270"/>
    </row>
    <row r="31" spans="1:16" s="216" customFormat="1" ht="15.75" x14ac:dyDescent="0.25">
      <c r="A31" s="92" t="s">
        <v>39</v>
      </c>
      <c r="B31" s="81" t="s">
        <v>53</v>
      </c>
      <c r="C31" s="82" t="s">
        <v>42</v>
      </c>
      <c r="D31" s="69"/>
      <c r="E31" s="69"/>
      <c r="F31" s="69"/>
      <c r="G31" s="69"/>
      <c r="H31" s="69"/>
      <c r="I31" s="69"/>
      <c r="M31" s="269"/>
      <c r="N31" s="270"/>
      <c r="O31" s="270"/>
      <c r="P31" s="270"/>
    </row>
    <row r="32" spans="1:16" s="271" customFormat="1" ht="15.75" x14ac:dyDescent="0.25">
      <c r="A32" s="92" t="s">
        <v>39</v>
      </c>
      <c r="B32" s="81" t="s">
        <v>54</v>
      </c>
      <c r="C32" s="82" t="s">
        <v>55</v>
      </c>
      <c r="D32" s="69"/>
      <c r="E32" s="69"/>
      <c r="F32" s="69"/>
      <c r="G32" s="69"/>
      <c r="H32" s="69"/>
      <c r="I32" s="69"/>
      <c r="M32" s="272"/>
      <c r="N32" s="273"/>
      <c r="O32" s="273"/>
      <c r="P32" s="273"/>
    </row>
    <row r="33" spans="1:16" s="216" customFormat="1" ht="15.75" x14ac:dyDescent="0.25">
      <c r="A33" s="92" t="s">
        <v>39</v>
      </c>
      <c r="B33" s="81" t="s">
        <v>56</v>
      </c>
      <c r="C33" s="82" t="s">
        <v>57</v>
      </c>
      <c r="D33" s="69"/>
      <c r="E33" s="69"/>
      <c r="F33" s="69"/>
      <c r="G33" s="69"/>
      <c r="H33" s="69"/>
      <c r="I33" s="69"/>
      <c r="M33" s="269"/>
      <c r="N33" s="270"/>
      <c r="O33" s="270"/>
      <c r="P33" s="270"/>
    </row>
    <row r="34" spans="1:16" s="216" customFormat="1" ht="15.75" x14ac:dyDescent="0.25">
      <c r="A34" s="80" t="s">
        <v>62</v>
      </c>
      <c r="B34" s="81" t="s">
        <v>63</v>
      </c>
      <c r="C34" s="82"/>
      <c r="D34" s="69"/>
      <c r="E34" s="69"/>
      <c r="F34" s="69"/>
      <c r="G34" s="69"/>
      <c r="H34" s="69"/>
      <c r="I34" s="69"/>
      <c r="M34" s="270"/>
      <c r="N34" s="270"/>
      <c r="O34" s="270"/>
      <c r="P34" s="270"/>
    </row>
    <row r="35" spans="1:16" s="216" customFormat="1" ht="16.5" thickBot="1" x14ac:dyDescent="0.3">
      <c r="A35" s="80" t="s">
        <v>62</v>
      </c>
      <c r="B35" s="81" t="s">
        <v>64</v>
      </c>
      <c r="C35" s="82"/>
      <c r="D35" s="69"/>
      <c r="E35" s="69"/>
      <c r="F35" s="69"/>
      <c r="G35" s="69"/>
      <c r="H35" s="69"/>
      <c r="I35" s="69"/>
      <c r="M35" s="270"/>
      <c r="N35" s="270"/>
      <c r="O35" s="270"/>
      <c r="P35" s="270"/>
    </row>
    <row r="36" spans="1:16" s="216" customFormat="1" ht="15.75" x14ac:dyDescent="0.25">
      <c r="A36" s="588" t="s">
        <v>65</v>
      </c>
      <c r="B36" s="589"/>
      <c r="C36" s="589"/>
      <c r="D36" s="589"/>
      <c r="E36" s="589"/>
      <c r="F36" s="589"/>
      <c r="G36" s="589"/>
      <c r="H36" s="589"/>
      <c r="I36" s="590"/>
      <c r="M36" s="270"/>
      <c r="N36" s="270"/>
      <c r="O36" s="270"/>
      <c r="P36" s="270"/>
    </row>
    <row r="37" spans="1:16" s="274" customFormat="1" ht="15.75" x14ac:dyDescent="0.25">
      <c r="A37" s="591" t="s">
        <v>7</v>
      </c>
      <c r="B37" s="591"/>
      <c r="C37" s="152" t="s">
        <v>8</v>
      </c>
      <c r="D37" s="152" t="s">
        <v>9</v>
      </c>
      <c r="E37" s="152" t="s">
        <v>10</v>
      </c>
      <c r="F37" s="152" t="s">
        <v>11</v>
      </c>
      <c r="G37" s="152" t="s">
        <v>12</v>
      </c>
      <c r="H37" s="501" t="s">
        <v>269</v>
      </c>
      <c r="I37" s="152" t="s">
        <v>13</v>
      </c>
      <c r="M37" s="150"/>
      <c r="N37" s="150"/>
      <c r="O37" s="150"/>
      <c r="P37" s="150"/>
    </row>
    <row r="38" spans="1:16" s="162" customFormat="1" ht="15.75" x14ac:dyDescent="0.25">
      <c r="A38" s="80" t="s">
        <v>25</v>
      </c>
      <c r="B38" s="81" t="s">
        <v>66</v>
      </c>
      <c r="C38" s="103" t="s">
        <v>67</v>
      </c>
      <c r="D38" s="69"/>
      <c r="E38" s="69"/>
      <c r="F38" s="69"/>
      <c r="G38" s="69"/>
      <c r="H38" s="69"/>
      <c r="I38" s="69"/>
      <c r="M38" s="275"/>
      <c r="N38" s="275"/>
      <c r="O38" s="275"/>
      <c r="P38" s="275"/>
    </row>
    <row r="39" spans="1:16" s="162" customFormat="1" ht="15.75" x14ac:dyDescent="0.25">
      <c r="A39" s="80" t="s">
        <v>68</v>
      </c>
      <c r="B39" s="81" t="s">
        <v>69</v>
      </c>
      <c r="C39" s="103" t="s">
        <v>70</v>
      </c>
      <c r="D39" s="69"/>
      <c r="E39" s="69"/>
      <c r="F39" s="69"/>
      <c r="G39" s="69"/>
      <c r="H39" s="69"/>
      <c r="I39" s="69"/>
      <c r="M39" s="275"/>
      <c r="N39" s="275"/>
      <c r="O39" s="275"/>
      <c r="P39" s="275"/>
    </row>
    <row r="40" spans="1:16" s="162" customFormat="1" ht="15.75" x14ac:dyDescent="0.25">
      <c r="A40" s="80" t="s">
        <v>71</v>
      </c>
      <c r="B40" s="105" t="s">
        <v>72</v>
      </c>
      <c r="C40" s="103" t="s">
        <v>73</v>
      </c>
      <c r="D40" s="69"/>
      <c r="E40" s="69"/>
      <c r="F40" s="69"/>
      <c r="G40" s="69"/>
      <c r="H40" s="69"/>
      <c r="I40" s="69"/>
      <c r="M40" s="275"/>
      <c r="N40" s="275"/>
      <c r="O40" s="275"/>
      <c r="P40" s="275"/>
    </row>
    <row r="41" spans="1:16" s="216" customFormat="1" ht="15.75" x14ac:dyDescent="0.25">
      <c r="A41" s="80" t="s">
        <v>74</v>
      </c>
      <c r="B41" s="81" t="s">
        <v>75</v>
      </c>
      <c r="C41" s="103" t="s">
        <v>76</v>
      </c>
      <c r="D41" s="69"/>
      <c r="E41" s="69"/>
      <c r="F41" s="69"/>
      <c r="G41" s="69"/>
      <c r="H41" s="69"/>
      <c r="I41" s="69"/>
      <c r="M41" s="270"/>
      <c r="N41" s="270"/>
      <c r="O41" s="270"/>
      <c r="P41" s="270"/>
    </row>
    <row r="42" spans="1:16" s="271" customFormat="1" ht="15.75" x14ac:dyDescent="0.25">
      <c r="A42" s="80" t="s">
        <v>74</v>
      </c>
      <c r="B42" s="81" t="s">
        <v>77</v>
      </c>
      <c r="C42" s="103" t="s">
        <v>42</v>
      </c>
      <c r="D42" s="69"/>
      <c r="E42" s="69"/>
      <c r="F42" s="69"/>
      <c r="G42" s="69"/>
      <c r="H42" s="69"/>
      <c r="I42" s="69"/>
      <c r="M42" s="273"/>
      <c r="N42" s="273"/>
      <c r="O42" s="273"/>
      <c r="P42" s="273"/>
    </row>
    <row r="43" spans="1:16" s="216" customFormat="1" ht="15.75" x14ac:dyDescent="0.25">
      <c r="A43" s="80" t="s">
        <v>78</v>
      </c>
      <c r="B43" s="81" t="s">
        <v>79</v>
      </c>
      <c r="C43" s="103" t="s">
        <v>42</v>
      </c>
      <c r="D43" s="69"/>
      <c r="E43" s="69"/>
      <c r="F43" s="69"/>
      <c r="G43" s="69"/>
      <c r="H43" s="69"/>
      <c r="I43" s="69"/>
      <c r="M43" s="270"/>
      <c r="N43" s="270"/>
      <c r="O43" s="270"/>
      <c r="P43" s="270"/>
    </row>
    <row r="44" spans="1:16" s="216" customFormat="1" ht="15.75" x14ac:dyDescent="0.25">
      <c r="A44" s="80" t="s">
        <v>74</v>
      </c>
      <c r="B44" s="81" t="s">
        <v>80</v>
      </c>
      <c r="C44" s="103" t="s">
        <v>42</v>
      </c>
      <c r="D44" s="69"/>
      <c r="E44" s="69"/>
      <c r="F44" s="69"/>
      <c r="G44" s="69"/>
      <c r="H44" s="69"/>
      <c r="I44" s="69"/>
      <c r="M44" s="270"/>
      <c r="N44" s="270"/>
      <c r="O44" s="270"/>
      <c r="P44" s="270"/>
    </row>
    <row r="45" spans="1:16" s="216" customFormat="1" ht="15.75" x14ac:dyDescent="0.25">
      <c r="A45" s="80" t="s">
        <v>81</v>
      </c>
      <c r="B45" s="81" t="s">
        <v>82</v>
      </c>
      <c r="C45" s="103" t="s">
        <v>83</v>
      </c>
      <c r="D45" s="69">
        <v>86534</v>
      </c>
      <c r="E45" s="69">
        <v>1100</v>
      </c>
      <c r="F45" s="69">
        <f>(D45-E45)*0.125</f>
        <v>10679.25</v>
      </c>
      <c r="G45" s="69">
        <v>3701.43</v>
      </c>
      <c r="H45" s="69">
        <f>(D45-E45+F45+G45)*0.01</f>
        <v>998.14679999999998</v>
      </c>
      <c r="I45" s="69">
        <f t="shared" ref="I45" si="2">D45-E45+F45+H45+G45</f>
        <v>100812.8268</v>
      </c>
      <c r="M45" s="270"/>
      <c r="N45" s="270"/>
      <c r="O45" s="270"/>
      <c r="P45" s="270"/>
    </row>
    <row r="46" spans="1:16" s="216" customFormat="1" ht="15.75" x14ac:dyDescent="0.25">
      <c r="A46" s="80" t="s">
        <v>90</v>
      </c>
      <c r="B46" s="81" t="s">
        <v>91</v>
      </c>
      <c r="C46" s="103" t="s">
        <v>92</v>
      </c>
      <c r="D46" s="69"/>
      <c r="E46" s="69"/>
      <c r="F46" s="69"/>
      <c r="G46" s="69"/>
      <c r="H46" s="69"/>
      <c r="I46" s="69"/>
      <c r="M46" s="270"/>
      <c r="N46" s="270"/>
      <c r="O46" s="270"/>
      <c r="P46" s="270"/>
    </row>
    <row r="47" spans="1:16" s="271" customFormat="1" ht="15.75" x14ac:dyDescent="0.25">
      <c r="A47" s="80" t="s">
        <v>93</v>
      </c>
      <c r="B47" s="81" t="s">
        <v>94</v>
      </c>
      <c r="C47" s="106" t="s">
        <v>95</v>
      </c>
      <c r="D47" s="69"/>
      <c r="E47" s="69"/>
      <c r="F47" s="69"/>
      <c r="G47" s="69"/>
      <c r="H47" s="69"/>
      <c r="I47" s="69"/>
      <c r="M47" s="273"/>
      <c r="N47" s="273"/>
      <c r="O47" s="273"/>
      <c r="P47" s="273"/>
    </row>
    <row r="48" spans="1:16" s="271" customFormat="1" ht="15.75" x14ac:dyDescent="0.25">
      <c r="A48" s="80" t="s">
        <v>93</v>
      </c>
      <c r="B48" s="81" t="s">
        <v>96</v>
      </c>
      <c r="C48" s="106" t="s">
        <v>97</v>
      </c>
      <c r="D48" s="69"/>
      <c r="E48" s="69"/>
      <c r="F48" s="69"/>
      <c r="G48" s="69"/>
      <c r="H48" s="69"/>
      <c r="I48" s="69"/>
      <c r="M48" s="273"/>
      <c r="N48" s="273"/>
      <c r="O48" s="273"/>
      <c r="P48" s="273"/>
    </row>
    <row r="49" spans="1:16" s="216" customFormat="1" ht="15.75" x14ac:dyDescent="0.25">
      <c r="A49" s="80" t="s">
        <v>98</v>
      </c>
      <c r="B49" s="81" t="s">
        <v>99</v>
      </c>
      <c r="C49" s="106" t="s">
        <v>100</v>
      </c>
      <c r="D49" s="69"/>
      <c r="E49" s="69"/>
      <c r="F49" s="69"/>
      <c r="G49" s="69"/>
      <c r="H49" s="69"/>
      <c r="I49" s="69"/>
      <c r="M49" s="270"/>
      <c r="N49" s="270"/>
      <c r="O49" s="270"/>
      <c r="P49" s="270"/>
    </row>
    <row r="50" spans="1:16" s="216" customFormat="1" ht="15.75" x14ac:dyDescent="0.25">
      <c r="A50" s="80" t="s">
        <v>98</v>
      </c>
      <c r="B50" s="81" t="s">
        <v>101</v>
      </c>
      <c r="C50" s="106" t="s">
        <v>100</v>
      </c>
      <c r="D50" s="69"/>
      <c r="E50" s="69"/>
      <c r="F50" s="69"/>
      <c r="G50" s="69"/>
      <c r="H50" s="69"/>
      <c r="I50" s="69"/>
      <c r="M50" s="270"/>
      <c r="N50" s="270"/>
      <c r="O50" s="270"/>
      <c r="P50" s="270"/>
    </row>
    <row r="51" spans="1:16" s="216" customFormat="1" ht="15.75" x14ac:dyDescent="0.25">
      <c r="A51" s="80" t="s">
        <v>104</v>
      </c>
      <c r="B51" s="81" t="s">
        <v>105</v>
      </c>
      <c r="C51" s="106" t="s">
        <v>106</v>
      </c>
      <c r="D51" s="69"/>
      <c r="E51" s="69"/>
      <c r="F51" s="69"/>
      <c r="G51" s="69"/>
      <c r="H51" s="69"/>
      <c r="I51" s="69"/>
      <c r="M51" s="270"/>
      <c r="N51" s="270"/>
      <c r="O51" s="270"/>
      <c r="P51" s="270"/>
    </row>
    <row r="52" spans="1:16" s="216" customFormat="1" ht="15.75" x14ac:dyDescent="0.25">
      <c r="A52" s="80" t="s">
        <v>107</v>
      </c>
      <c r="B52" s="81" t="s">
        <v>108</v>
      </c>
      <c r="C52" s="106" t="s">
        <v>109</v>
      </c>
      <c r="D52" s="154"/>
      <c r="E52" s="154"/>
      <c r="F52" s="69"/>
      <c r="G52" s="69"/>
      <c r="H52" s="154"/>
      <c r="I52" s="154"/>
      <c r="M52" s="270"/>
      <c r="N52" s="270"/>
      <c r="O52" s="270"/>
      <c r="P52" s="270"/>
    </row>
    <row r="53" spans="1:16" s="216" customFormat="1" ht="15.75" x14ac:dyDescent="0.25">
      <c r="A53" s="80" t="s">
        <v>107</v>
      </c>
      <c r="B53" s="81" t="s">
        <v>110</v>
      </c>
      <c r="C53" s="82" t="s">
        <v>97</v>
      </c>
      <c r="D53" s="69"/>
      <c r="E53" s="69"/>
      <c r="F53" s="69"/>
      <c r="G53" s="69"/>
      <c r="H53" s="69"/>
      <c r="I53" s="69"/>
      <c r="M53" s="270"/>
      <c r="N53" s="270"/>
      <c r="O53" s="270"/>
      <c r="P53" s="270"/>
    </row>
    <row r="54" spans="1:16" s="274" customFormat="1" x14ac:dyDescent="0.2">
      <c r="A54" s="80" t="s">
        <v>98</v>
      </c>
      <c r="B54" s="81" t="s">
        <v>102</v>
      </c>
      <c r="C54" s="106" t="s">
        <v>103</v>
      </c>
      <c r="D54" s="69"/>
      <c r="E54" s="69"/>
      <c r="F54" s="69"/>
      <c r="G54" s="69"/>
      <c r="H54" s="69"/>
      <c r="I54" s="69"/>
      <c r="M54" s="150"/>
      <c r="N54" s="150"/>
      <c r="O54" s="150"/>
      <c r="P54" s="150"/>
    </row>
    <row r="55" spans="1:16" s="216" customFormat="1" ht="15.75" x14ac:dyDescent="0.25">
      <c r="A55" s="80" t="s">
        <v>84</v>
      </c>
      <c r="B55" s="81" t="s">
        <v>85</v>
      </c>
      <c r="C55" s="103" t="s">
        <v>86</v>
      </c>
      <c r="D55" s="69"/>
      <c r="E55" s="69"/>
      <c r="F55" s="69"/>
      <c r="G55" s="69"/>
      <c r="H55" s="69"/>
      <c r="I55" s="69"/>
      <c r="M55" s="270"/>
      <c r="N55" s="270"/>
      <c r="O55" s="270"/>
      <c r="P55" s="270"/>
    </row>
    <row r="56" spans="1:16" s="271" customFormat="1" ht="15.75" x14ac:dyDescent="0.25">
      <c r="A56" s="80" t="s">
        <v>87</v>
      </c>
      <c r="B56" s="81" t="s">
        <v>88</v>
      </c>
      <c r="C56" s="103" t="s">
        <v>89</v>
      </c>
      <c r="D56" s="72"/>
      <c r="E56" s="69"/>
      <c r="F56" s="69"/>
      <c r="G56" s="69"/>
      <c r="H56" s="69"/>
      <c r="I56" s="69"/>
    </row>
    <row r="57" spans="1:16" s="216" customFormat="1" ht="15.75" x14ac:dyDescent="0.25">
      <c r="A57" s="80" t="s">
        <v>62</v>
      </c>
      <c r="B57" s="81" t="s">
        <v>111</v>
      </c>
      <c r="C57" s="107"/>
      <c r="D57" s="69"/>
      <c r="E57" s="69"/>
      <c r="F57" s="69"/>
      <c r="G57" s="69"/>
      <c r="H57" s="69"/>
      <c r="I57" s="69"/>
      <c r="M57" s="270"/>
      <c r="N57" s="270"/>
      <c r="O57" s="270"/>
      <c r="P57" s="270"/>
    </row>
    <row r="58" spans="1:16" s="216" customFormat="1" ht="15.75" x14ac:dyDescent="0.25">
      <c r="A58" s="80" t="s">
        <v>62</v>
      </c>
      <c r="B58" s="81" t="s">
        <v>112</v>
      </c>
      <c r="C58" s="107"/>
      <c r="D58" s="69"/>
      <c r="E58" s="69"/>
      <c r="F58" s="69"/>
      <c r="G58" s="69"/>
      <c r="H58" s="69"/>
      <c r="I58" s="69"/>
      <c r="M58" s="270"/>
      <c r="N58" s="270"/>
      <c r="O58" s="270"/>
      <c r="P58" s="270"/>
    </row>
    <row r="59" spans="1:16" s="216" customFormat="1" ht="15.75" x14ac:dyDescent="0.25">
      <c r="A59" s="80" t="s">
        <v>62</v>
      </c>
      <c r="B59" s="81" t="s">
        <v>114</v>
      </c>
      <c r="C59" s="107"/>
      <c r="D59" s="69"/>
      <c r="E59" s="69"/>
      <c r="F59" s="69"/>
      <c r="G59" s="69"/>
      <c r="H59" s="69"/>
      <c r="I59" s="69"/>
      <c r="M59" s="269"/>
      <c r="N59" s="269"/>
      <c r="O59" s="269"/>
      <c r="P59" s="269"/>
    </row>
    <row r="60" spans="1:16" s="216" customFormat="1" ht="15.75" x14ac:dyDescent="0.25">
      <c r="A60" s="80" t="s">
        <v>62</v>
      </c>
      <c r="B60" s="81" t="s">
        <v>113</v>
      </c>
      <c r="C60" s="107"/>
      <c r="D60" s="69"/>
      <c r="E60" s="69"/>
      <c r="F60" s="69"/>
      <c r="G60" s="69"/>
      <c r="H60" s="69"/>
      <c r="I60" s="69"/>
      <c r="M60" s="269"/>
      <c r="N60" s="269"/>
      <c r="O60" s="269"/>
      <c r="P60" s="269"/>
    </row>
    <row r="61" spans="1:16" s="216" customFormat="1" ht="15.75" x14ac:dyDescent="0.25">
      <c r="A61" s="80" t="s">
        <v>62</v>
      </c>
      <c r="B61" s="81" t="s">
        <v>115</v>
      </c>
      <c r="C61" s="107"/>
      <c r="D61" s="69"/>
      <c r="E61" s="69"/>
      <c r="F61" s="69"/>
      <c r="G61" s="69"/>
      <c r="H61" s="69"/>
      <c r="I61" s="69"/>
      <c r="M61" s="269"/>
      <c r="N61" s="269"/>
      <c r="O61" s="269"/>
      <c r="P61" s="269"/>
    </row>
    <row r="62" spans="1:16" s="216" customFormat="1" ht="16.5" thickBot="1" x14ac:dyDescent="0.3">
      <c r="A62" s="108" t="s">
        <v>62</v>
      </c>
      <c r="B62" s="109" t="s">
        <v>116</v>
      </c>
      <c r="C62" s="107"/>
      <c r="D62" s="69"/>
      <c r="E62" s="69"/>
      <c r="F62" s="69"/>
      <c r="G62" s="69"/>
      <c r="H62" s="69"/>
      <c r="I62" s="69"/>
      <c r="M62" s="269"/>
      <c r="N62" s="269"/>
      <c r="O62" s="269"/>
      <c r="P62" s="269"/>
    </row>
    <row r="63" spans="1:16" s="216" customFormat="1" ht="16.5" thickBot="1" x14ac:dyDescent="0.3">
      <c r="A63" s="150"/>
      <c r="B63" s="155"/>
      <c r="C63" s="156"/>
      <c r="D63" s="157"/>
      <c r="E63" s="157"/>
      <c r="F63" s="157"/>
      <c r="G63" s="157"/>
      <c r="H63" s="157"/>
      <c r="I63" s="157"/>
      <c r="M63" s="270"/>
      <c r="N63" s="270"/>
      <c r="O63" s="270"/>
      <c r="P63" s="270"/>
    </row>
    <row r="64" spans="1:16" s="216" customFormat="1" ht="16.5" thickBot="1" x14ac:dyDescent="0.3">
      <c r="A64" s="569" t="s">
        <v>117</v>
      </c>
      <c r="B64" s="570"/>
      <c r="C64" s="570"/>
      <c r="D64" s="570"/>
      <c r="E64" s="570"/>
      <c r="F64" s="570"/>
      <c r="G64" s="570"/>
      <c r="H64" s="570"/>
      <c r="I64" s="571"/>
      <c r="M64" s="270"/>
      <c r="N64" s="270"/>
      <c r="O64" s="270"/>
      <c r="P64" s="270"/>
    </row>
    <row r="65" spans="1:16" s="216" customFormat="1" ht="15.75" x14ac:dyDescent="0.25">
      <c r="A65" s="555" t="s">
        <v>7</v>
      </c>
      <c r="B65" s="555"/>
      <c r="C65" s="99" t="s">
        <v>8</v>
      </c>
      <c r="D65" s="99" t="s">
        <v>9</v>
      </c>
      <c r="E65" s="99" t="s">
        <v>10</v>
      </c>
      <c r="F65" s="99" t="s">
        <v>11</v>
      </c>
      <c r="G65" s="99" t="s">
        <v>12</v>
      </c>
      <c r="H65" s="501" t="s">
        <v>269</v>
      </c>
      <c r="I65" s="99" t="s">
        <v>13</v>
      </c>
      <c r="M65" s="270"/>
      <c r="N65" s="270"/>
      <c r="O65" s="270"/>
      <c r="P65" s="270"/>
    </row>
    <row r="66" spans="1:16" s="216" customFormat="1" ht="15.75" x14ac:dyDescent="0.25">
      <c r="A66" s="119" t="s">
        <v>123</v>
      </c>
      <c r="B66" s="120" t="s">
        <v>124</v>
      </c>
      <c r="C66" s="82" t="s">
        <v>67</v>
      </c>
      <c r="D66" s="72"/>
      <c r="E66" s="69"/>
      <c r="F66" s="69"/>
      <c r="G66" s="69"/>
      <c r="H66" s="69"/>
      <c r="I66" s="69"/>
      <c r="M66" s="270"/>
      <c r="N66" s="270"/>
      <c r="O66" s="270"/>
      <c r="P66" s="270"/>
    </row>
    <row r="67" spans="1:16" s="216" customFormat="1" ht="15.75" x14ac:dyDescent="0.25">
      <c r="A67" s="119" t="s">
        <v>123</v>
      </c>
      <c r="B67" s="120" t="s">
        <v>125</v>
      </c>
      <c r="C67" s="82" t="s">
        <v>126</v>
      </c>
      <c r="D67" s="72"/>
      <c r="E67" s="69"/>
      <c r="F67" s="69"/>
      <c r="G67" s="69"/>
      <c r="H67" s="69"/>
      <c r="I67" s="69"/>
      <c r="M67" s="270"/>
      <c r="N67" s="270"/>
      <c r="O67" s="270"/>
      <c r="P67" s="270"/>
    </row>
    <row r="68" spans="1:16" s="162" customFormat="1" ht="15.75" x14ac:dyDescent="0.25">
      <c r="A68" s="119" t="s">
        <v>123</v>
      </c>
      <c r="B68" s="120" t="s">
        <v>127</v>
      </c>
      <c r="C68" s="82" t="s">
        <v>126</v>
      </c>
      <c r="D68" s="72"/>
      <c r="E68" s="69"/>
      <c r="F68" s="69"/>
      <c r="G68" s="69"/>
      <c r="H68" s="69"/>
      <c r="I68" s="69"/>
      <c r="J68" s="271"/>
      <c r="M68" s="275"/>
      <c r="N68" s="275"/>
      <c r="O68" s="275"/>
      <c r="P68" s="275"/>
    </row>
    <row r="69" spans="1:16" s="162" customFormat="1" ht="15.75" x14ac:dyDescent="0.25">
      <c r="A69" s="119" t="s">
        <v>128</v>
      </c>
      <c r="B69" s="120" t="s">
        <v>129</v>
      </c>
      <c r="C69" s="82" t="s">
        <v>130</v>
      </c>
      <c r="D69" s="72"/>
      <c r="E69" s="69"/>
      <c r="F69" s="69"/>
      <c r="G69" s="69"/>
      <c r="H69" s="69"/>
      <c r="I69" s="69"/>
      <c r="M69" s="275"/>
      <c r="N69" s="275"/>
      <c r="O69" s="275"/>
      <c r="P69" s="275"/>
    </row>
    <row r="70" spans="1:16" s="162" customFormat="1" ht="15.75" x14ac:dyDescent="0.25">
      <c r="A70" s="119" t="s">
        <v>131</v>
      </c>
      <c r="B70" s="120" t="s">
        <v>132</v>
      </c>
      <c r="C70" s="82" t="s">
        <v>133</v>
      </c>
      <c r="D70" s="72"/>
      <c r="E70" s="69"/>
      <c r="F70" s="69"/>
      <c r="G70" s="69"/>
      <c r="H70" s="69"/>
      <c r="I70" s="69"/>
      <c r="M70" s="275"/>
      <c r="N70" s="275"/>
      <c r="O70" s="275"/>
      <c r="P70" s="275"/>
    </row>
    <row r="71" spans="1:16" s="156" customFormat="1" x14ac:dyDescent="0.2">
      <c r="A71" s="119" t="s">
        <v>131</v>
      </c>
      <c r="B71" s="120" t="s">
        <v>134</v>
      </c>
      <c r="C71" s="82" t="s">
        <v>133</v>
      </c>
      <c r="D71" s="72"/>
      <c r="E71" s="69"/>
      <c r="F71" s="69"/>
      <c r="G71" s="69"/>
      <c r="H71" s="69"/>
      <c r="I71" s="69"/>
      <c r="M71" s="115"/>
      <c r="N71" s="115"/>
      <c r="O71" s="115"/>
      <c r="P71" s="115"/>
    </row>
    <row r="72" spans="1:16" s="271" customFormat="1" ht="15.75" x14ac:dyDescent="0.25">
      <c r="A72" s="119" t="s">
        <v>118</v>
      </c>
      <c r="B72" s="120" t="s">
        <v>119</v>
      </c>
      <c r="C72" s="82" t="s">
        <v>120</v>
      </c>
      <c r="D72" s="72"/>
      <c r="E72" s="69"/>
      <c r="F72" s="69"/>
      <c r="G72" s="69"/>
      <c r="H72" s="69"/>
      <c r="I72" s="69"/>
      <c r="J72" s="162"/>
      <c r="M72" s="273"/>
      <c r="N72" s="273"/>
      <c r="O72" s="273"/>
      <c r="P72" s="273"/>
    </row>
    <row r="73" spans="1:16" s="271" customFormat="1" ht="15.75" x14ac:dyDescent="0.25">
      <c r="A73" s="121" t="s">
        <v>118</v>
      </c>
      <c r="B73" s="122" t="s">
        <v>121</v>
      </c>
      <c r="C73" s="82" t="s">
        <v>122</v>
      </c>
      <c r="D73" s="72"/>
      <c r="E73" s="69"/>
      <c r="F73" s="69"/>
      <c r="G73" s="69"/>
      <c r="H73" s="69"/>
      <c r="I73" s="69"/>
      <c r="J73" s="162"/>
      <c r="M73" s="273"/>
      <c r="N73" s="273"/>
      <c r="O73" s="273"/>
      <c r="P73" s="273"/>
    </row>
    <row r="74" spans="1:16" s="216" customFormat="1" ht="15.75" x14ac:dyDescent="0.25">
      <c r="A74" s="80" t="s">
        <v>62</v>
      </c>
      <c r="B74" s="81" t="s">
        <v>135</v>
      </c>
      <c r="C74" s="107"/>
      <c r="D74" s="69"/>
      <c r="E74" s="69"/>
      <c r="F74" s="69"/>
      <c r="G74" s="69"/>
      <c r="H74" s="69"/>
      <c r="I74" s="69"/>
      <c r="J74" s="271"/>
      <c r="M74" s="270"/>
      <c r="N74" s="270"/>
      <c r="O74" s="270"/>
      <c r="P74" s="270"/>
    </row>
    <row r="75" spans="1:16" s="216" customFormat="1" ht="15.75" x14ac:dyDescent="0.25">
      <c r="A75" s="80" t="s">
        <v>62</v>
      </c>
      <c r="B75" s="81" t="s">
        <v>136</v>
      </c>
      <c r="C75" s="107"/>
      <c r="D75" s="69"/>
      <c r="E75" s="69"/>
      <c r="F75" s="69"/>
      <c r="G75" s="69"/>
      <c r="H75" s="69"/>
      <c r="I75" s="69"/>
      <c r="M75" s="270"/>
      <c r="N75" s="270"/>
      <c r="O75" s="270"/>
      <c r="P75" s="270"/>
    </row>
    <row r="76" spans="1:16" s="216" customFormat="1" ht="16.5" thickBot="1" x14ac:dyDescent="0.3">
      <c r="A76" s="108" t="s">
        <v>62</v>
      </c>
      <c r="B76" s="109" t="s">
        <v>137</v>
      </c>
      <c r="C76" s="110"/>
      <c r="D76" s="69"/>
      <c r="E76" s="69"/>
      <c r="F76" s="69"/>
      <c r="G76" s="69"/>
      <c r="H76" s="69"/>
      <c r="I76" s="69"/>
      <c r="M76" s="270"/>
      <c r="N76" s="270"/>
      <c r="O76" s="270"/>
      <c r="P76" s="270"/>
    </row>
    <row r="77" spans="1:16" s="216" customFormat="1" ht="16.5" thickBot="1" x14ac:dyDescent="0.3">
      <c r="A77" s="556" t="s">
        <v>138</v>
      </c>
      <c r="B77" s="557"/>
      <c r="C77" s="557"/>
      <c r="D77" s="557"/>
      <c r="E77" s="558"/>
      <c r="F77" s="157"/>
      <c r="G77" s="157"/>
      <c r="H77" s="157"/>
      <c r="I77" s="157"/>
      <c r="M77" s="270"/>
      <c r="N77" s="270"/>
      <c r="O77" s="270"/>
      <c r="P77" s="270"/>
    </row>
    <row r="78" spans="1:16" s="216" customFormat="1" ht="16.5" thickBot="1" x14ac:dyDescent="0.3">
      <c r="A78" s="556" t="s">
        <v>139</v>
      </c>
      <c r="B78" s="558"/>
      <c r="C78" s="162"/>
      <c r="D78" s="559" t="s">
        <v>140</v>
      </c>
      <c r="E78" s="560"/>
      <c r="F78" s="157"/>
      <c r="G78" s="157"/>
      <c r="H78" s="157"/>
      <c r="I78" s="157"/>
      <c r="M78" s="270"/>
      <c r="N78" s="270"/>
      <c r="O78" s="270"/>
      <c r="P78" s="270"/>
    </row>
    <row r="79" spans="1:16" s="216" customFormat="1" ht="15.75" x14ac:dyDescent="0.25">
      <c r="A79" s="163" t="s">
        <v>141</v>
      </c>
      <c r="B79" s="164" t="s">
        <v>142</v>
      </c>
      <c r="C79" s="156"/>
      <c r="D79" s="165" t="s">
        <v>141</v>
      </c>
      <c r="E79" s="165" t="s">
        <v>142</v>
      </c>
      <c r="F79" s="157"/>
      <c r="G79" s="157"/>
      <c r="H79" s="157"/>
      <c r="I79" s="157"/>
      <c r="M79" s="270"/>
      <c r="N79" s="270"/>
      <c r="O79" s="270"/>
      <c r="P79" s="270"/>
    </row>
    <row r="80" spans="1:16" s="216" customFormat="1" ht="15.75" x14ac:dyDescent="0.25">
      <c r="A80" s="166" t="s">
        <v>143</v>
      </c>
      <c r="B80" s="167">
        <v>300</v>
      </c>
      <c r="C80" s="156"/>
      <c r="D80" s="107" t="s">
        <v>144</v>
      </c>
      <c r="E80" s="168">
        <v>300</v>
      </c>
      <c r="F80" s="157"/>
      <c r="G80" s="644" t="s">
        <v>273</v>
      </c>
      <c r="H80" s="644"/>
      <c r="I80" s="644"/>
      <c r="M80" s="270"/>
      <c r="N80" s="270"/>
      <c r="O80" s="270"/>
      <c r="P80" s="270"/>
    </row>
    <row r="81" spans="1:16" s="216" customFormat="1" ht="15.75" x14ac:dyDescent="0.25">
      <c r="A81" s="166" t="s">
        <v>145</v>
      </c>
      <c r="B81" s="167">
        <v>400</v>
      </c>
      <c r="C81" s="156"/>
      <c r="D81" s="107" t="s">
        <v>146</v>
      </c>
      <c r="E81" s="168">
        <v>400</v>
      </c>
      <c r="F81" s="157"/>
      <c r="G81" s="157"/>
      <c r="H81" s="157"/>
      <c r="I81" s="157"/>
      <c r="M81" s="270"/>
      <c r="N81" s="270"/>
      <c r="O81" s="270"/>
      <c r="P81" s="270"/>
    </row>
    <row r="82" spans="1:16" s="216" customFormat="1" ht="15.75" x14ac:dyDescent="0.25">
      <c r="A82" s="166" t="s">
        <v>147</v>
      </c>
      <c r="B82" s="167">
        <v>500</v>
      </c>
      <c r="C82" s="156"/>
      <c r="D82" s="107" t="s">
        <v>148</v>
      </c>
      <c r="E82" s="168">
        <v>500</v>
      </c>
      <c r="F82" s="157"/>
      <c r="G82" s="157"/>
      <c r="H82" s="157"/>
      <c r="I82" s="157"/>
      <c r="M82" s="270"/>
      <c r="N82" s="270"/>
      <c r="O82" s="270"/>
      <c r="P82" s="270"/>
    </row>
    <row r="83" spans="1:16" s="216" customFormat="1" ht="15.75" x14ac:dyDescent="0.25">
      <c r="A83" s="166" t="s">
        <v>149</v>
      </c>
      <c r="B83" s="167">
        <v>600</v>
      </c>
      <c r="C83" s="156"/>
      <c r="D83" s="107" t="s">
        <v>150</v>
      </c>
      <c r="E83" s="168">
        <v>600</v>
      </c>
      <c r="F83" s="157"/>
      <c r="G83" s="157"/>
      <c r="H83" s="157"/>
      <c r="I83" s="157"/>
    </row>
    <row r="84" spans="1:16" s="216" customFormat="1" ht="15.75" x14ac:dyDescent="0.25">
      <c r="A84" s="166" t="s">
        <v>151</v>
      </c>
      <c r="B84" s="167">
        <v>700</v>
      </c>
      <c r="C84" s="156"/>
      <c r="D84" s="107" t="s">
        <v>152</v>
      </c>
      <c r="E84" s="168">
        <v>700</v>
      </c>
      <c r="F84" s="157"/>
      <c r="G84" s="157"/>
      <c r="H84" s="157"/>
      <c r="I84" s="157"/>
    </row>
    <row r="85" spans="1:16" s="216" customFormat="1" ht="15.75" x14ac:dyDescent="0.25">
      <c r="A85" s="166" t="s">
        <v>153</v>
      </c>
      <c r="B85" s="167">
        <v>800</v>
      </c>
      <c r="C85" s="156"/>
      <c r="D85" s="107" t="s">
        <v>154</v>
      </c>
      <c r="E85" s="168">
        <v>750</v>
      </c>
      <c r="F85" s="157"/>
      <c r="G85" s="157"/>
      <c r="H85" s="157"/>
      <c r="I85" s="157"/>
    </row>
    <row r="86" spans="1:16" s="216" customFormat="1" ht="15.75" x14ac:dyDescent="0.25">
      <c r="A86" s="169" t="s">
        <v>155</v>
      </c>
      <c r="B86" s="170">
        <v>900</v>
      </c>
      <c r="C86" s="156"/>
      <c r="D86" s="107" t="s">
        <v>156</v>
      </c>
      <c r="E86" s="168">
        <v>800</v>
      </c>
      <c r="F86" s="157"/>
      <c r="G86" s="157"/>
      <c r="H86" s="157"/>
      <c r="I86" s="157"/>
    </row>
    <row r="87" spans="1:16" s="216" customFormat="1" ht="15.75" x14ac:dyDescent="0.25">
      <c r="A87" s="150" t="s">
        <v>224</v>
      </c>
      <c r="B87" s="171"/>
      <c r="C87" s="156"/>
      <c r="D87" s="115"/>
      <c r="E87" s="172"/>
      <c r="F87" s="157"/>
      <c r="G87" s="157"/>
      <c r="H87" s="157"/>
      <c r="I87" s="157"/>
    </row>
    <row r="88" spans="1:16" s="144" customFormat="1" ht="12" x14ac:dyDescent="0.2">
      <c r="A88" s="276" t="s">
        <v>158</v>
      </c>
      <c r="B88" s="277"/>
      <c r="C88" s="278"/>
      <c r="D88" s="278"/>
      <c r="E88" s="278"/>
      <c r="F88" s="278"/>
      <c r="G88" s="278"/>
      <c r="H88" s="278"/>
      <c r="I88" s="278"/>
    </row>
    <row r="89" spans="1:16" s="144" customFormat="1" ht="12" x14ac:dyDescent="0.2">
      <c r="A89" s="276" t="s">
        <v>159</v>
      </c>
      <c r="B89" s="277"/>
      <c r="C89" s="278"/>
      <c r="D89" s="278"/>
      <c r="E89" s="278"/>
      <c r="F89" s="278"/>
      <c r="G89" s="278"/>
      <c r="H89" s="278"/>
      <c r="I89" s="278"/>
    </row>
    <row r="90" spans="1:16" s="84" customFormat="1" x14ac:dyDescent="0.25">
      <c r="B90" s="176"/>
      <c r="C90" s="177"/>
      <c r="D90" s="177"/>
      <c r="E90" s="177"/>
      <c r="F90" s="177"/>
      <c r="G90" s="177"/>
      <c r="H90" s="177"/>
      <c r="I90" s="177"/>
    </row>
    <row r="91" spans="1:16" s="84" customFormat="1" x14ac:dyDescent="0.25">
      <c r="B91" s="176"/>
      <c r="C91" s="177"/>
      <c r="D91" s="177"/>
      <c r="E91" s="177"/>
      <c r="F91" s="177"/>
      <c r="G91" s="177"/>
      <c r="H91" s="177"/>
      <c r="I91" s="177"/>
    </row>
    <row r="92" spans="1:16" s="84" customFormat="1" x14ac:dyDescent="0.25">
      <c r="B92" s="176"/>
      <c r="C92" s="177"/>
      <c r="D92" s="177"/>
      <c r="E92" s="177"/>
      <c r="F92" s="177"/>
      <c r="G92" s="177"/>
      <c r="H92" s="177"/>
      <c r="I92" s="177"/>
    </row>
    <row r="93" spans="1:16" s="84" customFormat="1" x14ac:dyDescent="0.25">
      <c r="B93" s="176"/>
      <c r="C93" s="177"/>
      <c r="D93" s="177"/>
      <c r="E93" s="177"/>
      <c r="F93" s="177"/>
      <c r="G93" s="177"/>
      <c r="H93" s="177"/>
      <c r="I93" s="177"/>
    </row>
    <row r="94" spans="1:16" s="84" customFormat="1" x14ac:dyDescent="0.25">
      <c r="B94" s="176"/>
      <c r="C94" s="177"/>
      <c r="D94" s="177"/>
      <c r="E94" s="177"/>
      <c r="F94" s="177"/>
      <c r="G94" s="177"/>
      <c r="H94" s="177"/>
      <c r="I94" s="177"/>
    </row>
    <row r="95" spans="1:16" s="84" customFormat="1" x14ac:dyDescent="0.25">
      <c r="B95" s="176"/>
      <c r="C95" s="177"/>
      <c r="D95" s="177"/>
      <c r="E95" s="177"/>
      <c r="F95" s="177"/>
      <c r="G95" s="177"/>
      <c r="H95" s="177"/>
      <c r="I95" s="177"/>
    </row>
    <row r="101" spans="1:9" x14ac:dyDescent="0.25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7">
    <mergeCell ref="A64:I64"/>
    <mergeCell ref="A1:A4"/>
    <mergeCell ref="B1:H1"/>
    <mergeCell ref="I1:I4"/>
    <mergeCell ref="B2:H2"/>
    <mergeCell ref="B3:H3"/>
    <mergeCell ref="B4:H4"/>
    <mergeCell ref="A5:H6"/>
    <mergeCell ref="A7:I7"/>
    <mergeCell ref="A8:B8"/>
    <mergeCell ref="A36:I36"/>
    <mergeCell ref="A37:B37"/>
    <mergeCell ref="G80:I80"/>
    <mergeCell ref="A65:B65"/>
    <mergeCell ref="A77:E77"/>
    <mergeCell ref="A78:B78"/>
    <mergeCell ref="D78:E78"/>
  </mergeCells>
  <pageMargins left="0.25" right="0.25" top="0.17" bottom="0.2" header="0.18" footer="0.3"/>
  <pageSetup scale="5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"/>
  <sheetViews>
    <sheetView showGridLines="0" zoomScaleSheetLayoutView="100" workbookViewId="0">
      <selection activeCell="B20" sqref="B20"/>
    </sheetView>
  </sheetViews>
  <sheetFormatPr defaultColWidth="14.85546875" defaultRowHeight="15" x14ac:dyDescent="0.25"/>
  <cols>
    <col min="1" max="1" width="24.85546875" customWidth="1"/>
    <col min="2" max="2" width="22.7109375" style="1" customWidth="1"/>
    <col min="3" max="5" width="22.7109375" style="2" customWidth="1"/>
    <col min="6" max="6" width="25.7109375" style="2" customWidth="1"/>
    <col min="7" max="7" width="21.28515625" style="409" customWidth="1"/>
    <col min="8" max="27" width="14.85546875" style="8"/>
  </cols>
  <sheetData>
    <row r="1" spans="1:27" ht="42" customHeight="1" x14ac:dyDescent="0.5">
      <c r="A1" s="538"/>
      <c r="B1" s="572" t="s">
        <v>0</v>
      </c>
      <c r="C1" s="572"/>
      <c r="D1" s="572"/>
      <c r="E1" s="572"/>
      <c r="F1" s="572"/>
      <c r="G1" s="537"/>
    </row>
    <row r="2" spans="1:27" ht="18" x14ac:dyDescent="0.25">
      <c r="A2" s="538"/>
      <c r="B2" s="643" t="s">
        <v>234</v>
      </c>
      <c r="C2" s="643"/>
      <c r="D2" s="643"/>
      <c r="E2" s="643"/>
      <c r="F2" s="643"/>
      <c r="G2" s="537"/>
    </row>
    <row r="3" spans="1:27" x14ac:dyDescent="0.25">
      <c r="A3" s="538"/>
      <c r="B3" s="540" t="s">
        <v>233</v>
      </c>
      <c r="C3" s="540"/>
      <c r="D3" s="540"/>
      <c r="E3" s="540"/>
      <c r="F3" s="540"/>
      <c r="G3" s="537"/>
    </row>
    <row r="4" spans="1:27" ht="18" x14ac:dyDescent="0.25">
      <c r="A4" s="538"/>
      <c r="B4" s="643" t="s">
        <v>235</v>
      </c>
      <c r="C4" s="643"/>
      <c r="D4" s="643"/>
      <c r="E4" s="643"/>
      <c r="F4" s="643"/>
      <c r="G4" s="537"/>
    </row>
    <row r="5" spans="1:27" x14ac:dyDescent="0.25">
      <c r="A5" s="30"/>
      <c r="B5" s="461"/>
      <c r="C5" s="462"/>
      <c r="D5" s="462"/>
      <c r="E5" s="462"/>
      <c r="F5" s="462"/>
      <c r="G5" s="537"/>
    </row>
    <row r="6" spans="1:27" ht="23.25" customHeight="1" x14ac:dyDescent="0.3">
      <c r="A6" s="649" t="s">
        <v>247</v>
      </c>
      <c r="B6" s="650"/>
      <c r="C6" s="650"/>
      <c r="D6" s="650"/>
      <c r="E6" s="650"/>
      <c r="F6" s="651"/>
      <c r="G6" s="411" t="s">
        <v>236</v>
      </c>
    </row>
    <row r="7" spans="1:27" ht="23.25" customHeight="1" thickBot="1" x14ac:dyDescent="0.3">
      <c r="A7" s="649" t="s">
        <v>188</v>
      </c>
      <c r="B7" s="650"/>
      <c r="C7" s="650"/>
      <c r="D7" s="650"/>
      <c r="E7" s="650"/>
      <c r="F7" s="652"/>
      <c r="G7" s="4">
        <v>42887</v>
      </c>
    </row>
    <row r="8" spans="1:27" ht="23.25" customHeight="1" x14ac:dyDescent="0.25">
      <c r="A8" s="645" t="s">
        <v>189</v>
      </c>
      <c r="B8" s="645"/>
      <c r="C8" s="645"/>
      <c r="D8" s="645"/>
      <c r="E8" s="645"/>
      <c r="F8" s="645"/>
      <c r="G8" s="645"/>
    </row>
    <row r="9" spans="1:27" s="7" customFormat="1" ht="15.75" x14ac:dyDescent="0.25">
      <c r="A9" s="657" t="s">
        <v>7</v>
      </c>
      <c r="B9" s="657"/>
      <c r="C9" s="445" t="s">
        <v>8</v>
      </c>
      <c r="D9" s="445" t="s">
        <v>190</v>
      </c>
      <c r="E9" s="445" t="s">
        <v>11</v>
      </c>
      <c r="F9" s="427" t="s">
        <v>191</v>
      </c>
      <c r="G9" s="44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</row>
    <row r="10" spans="1:27" s="216" customFormat="1" ht="15.75" x14ac:dyDescent="0.25">
      <c r="A10" s="288" t="s">
        <v>14</v>
      </c>
      <c r="B10" s="289" t="s">
        <v>15</v>
      </c>
      <c r="C10" s="297" t="s">
        <v>16</v>
      </c>
      <c r="D10" s="71">
        <v>80855</v>
      </c>
      <c r="E10" s="71">
        <f t="shared" ref="E10:E16" si="0">D10*12.5%</f>
        <v>10106.875</v>
      </c>
      <c r="F10" s="346">
        <f>D10+E10</f>
        <v>90961.875</v>
      </c>
      <c r="G10" s="343" t="s">
        <v>195</v>
      </c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</row>
    <row r="11" spans="1:27" s="216" customFormat="1" ht="15.75" x14ac:dyDescent="0.25">
      <c r="A11" s="80" t="s">
        <v>14</v>
      </c>
      <c r="B11" s="81" t="s">
        <v>23</v>
      </c>
      <c r="C11" s="82" t="s">
        <v>24</v>
      </c>
      <c r="D11" s="71">
        <v>80855</v>
      </c>
      <c r="E11" s="72">
        <f t="shared" si="0"/>
        <v>10106.875</v>
      </c>
      <c r="F11" s="301">
        <f t="shared" ref="F11:F36" si="1">D11+E11</f>
        <v>90961.875</v>
      </c>
      <c r="G11" s="404" t="s">
        <v>195</v>
      </c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</row>
    <row r="12" spans="1:27" s="216" customFormat="1" ht="15.75" x14ac:dyDescent="0.25">
      <c r="A12" s="80" t="s">
        <v>14</v>
      </c>
      <c r="B12" s="81" t="s">
        <v>19</v>
      </c>
      <c r="C12" s="82" t="s">
        <v>20</v>
      </c>
      <c r="D12" s="379">
        <v>80755</v>
      </c>
      <c r="E12" s="72">
        <f t="shared" si="0"/>
        <v>10094.375</v>
      </c>
      <c r="F12" s="301">
        <f t="shared" si="1"/>
        <v>90849.375</v>
      </c>
      <c r="G12" s="404" t="s">
        <v>195</v>
      </c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</row>
    <row r="13" spans="1:27" s="216" customFormat="1" ht="15.75" x14ac:dyDescent="0.25">
      <c r="A13" s="80" t="s">
        <v>14</v>
      </c>
      <c r="B13" s="81" t="s">
        <v>21</v>
      </c>
      <c r="C13" s="82" t="s">
        <v>22</v>
      </c>
      <c r="D13" s="72">
        <v>80905</v>
      </c>
      <c r="E13" s="72">
        <f t="shared" si="0"/>
        <v>10113.125</v>
      </c>
      <c r="F13" s="301">
        <f t="shared" si="1"/>
        <v>91018.125</v>
      </c>
      <c r="G13" s="404" t="s">
        <v>242</v>
      </c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</row>
    <row r="14" spans="1:27" s="216" customFormat="1" ht="15.75" x14ac:dyDescent="0.25">
      <c r="A14" s="80" t="s">
        <v>14</v>
      </c>
      <c r="B14" s="81" t="s">
        <v>17</v>
      </c>
      <c r="C14" s="82" t="s">
        <v>18</v>
      </c>
      <c r="D14" s="72">
        <v>81855</v>
      </c>
      <c r="E14" s="72">
        <f t="shared" si="0"/>
        <v>10231.875</v>
      </c>
      <c r="F14" s="301">
        <f t="shared" si="1"/>
        <v>92086.875</v>
      </c>
      <c r="G14" s="404" t="s">
        <v>242</v>
      </c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</row>
    <row r="15" spans="1:27" s="216" customFormat="1" ht="15.75" x14ac:dyDescent="0.25">
      <c r="A15" s="80" t="s">
        <v>14</v>
      </c>
      <c r="B15" s="81" t="s">
        <v>251</v>
      </c>
      <c r="C15" s="82" t="s">
        <v>252</v>
      </c>
      <c r="D15" s="378">
        <v>85025</v>
      </c>
      <c r="E15" s="378">
        <f t="shared" si="0"/>
        <v>10628.125</v>
      </c>
      <c r="F15" s="301">
        <f t="shared" si="1"/>
        <v>95653.125</v>
      </c>
      <c r="G15" s="404" t="s">
        <v>242</v>
      </c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</row>
    <row r="16" spans="1:27" s="271" customFormat="1" ht="15.75" x14ac:dyDescent="0.25">
      <c r="A16" s="80" t="s">
        <v>25</v>
      </c>
      <c r="B16" s="81" t="s">
        <v>26</v>
      </c>
      <c r="C16" s="82" t="s">
        <v>22</v>
      </c>
      <c r="D16" s="72">
        <v>83255</v>
      </c>
      <c r="E16" s="72">
        <f t="shared" si="0"/>
        <v>10406.875</v>
      </c>
      <c r="F16" s="301">
        <f t="shared" si="1"/>
        <v>93661.875</v>
      </c>
      <c r="G16" s="404" t="s">
        <v>242</v>
      </c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</row>
    <row r="17" spans="1:27" s="216" customFormat="1" ht="15.75" x14ac:dyDescent="0.25">
      <c r="A17" s="80" t="s">
        <v>31</v>
      </c>
      <c r="B17" s="81" t="s">
        <v>32</v>
      </c>
      <c r="C17" s="82" t="s">
        <v>33</v>
      </c>
      <c r="D17" s="72">
        <v>86305</v>
      </c>
      <c r="E17" s="72">
        <f t="shared" ref="E17" si="2">D17*12.5%</f>
        <v>10788.125</v>
      </c>
      <c r="F17" s="301">
        <f t="shared" ref="F17" si="3">D17+E17</f>
        <v>97093.125</v>
      </c>
      <c r="G17" s="404" t="s">
        <v>242</v>
      </c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</row>
    <row r="18" spans="1:27" s="216" customFormat="1" ht="15.75" x14ac:dyDescent="0.25">
      <c r="A18" s="80" t="s">
        <v>34</v>
      </c>
      <c r="B18" s="81" t="s">
        <v>35</v>
      </c>
      <c r="C18" s="82" t="s">
        <v>36</v>
      </c>
      <c r="D18" s="419">
        <v>86305</v>
      </c>
      <c r="E18" s="72">
        <f>D18*12.5%</f>
        <v>10788.125</v>
      </c>
      <c r="F18" s="301">
        <f t="shared" si="1"/>
        <v>97093.125</v>
      </c>
      <c r="G18" s="404" t="s">
        <v>242</v>
      </c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</row>
    <row r="19" spans="1:27" s="216" customFormat="1" ht="15.75" x14ac:dyDescent="0.25">
      <c r="A19" s="80" t="s">
        <v>34</v>
      </c>
      <c r="B19" s="81" t="s">
        <v>37</v>
      </c>
      <c r="C19" s="82" t="s">
        <v>38</v>
      </c>
      <c r="D19" s="419"/>
      <c r="E19" s="419"/>
      <c r="F19" s="301"/>
      <c r="G19" s="416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</row>
    <row r="20" spans="1:27" s="216" customFormat="1" ht="15.75" x14ac:dyDescent="0.25">
      <c r="A20" s="80" t="s">
        <v>27</v>
      </c>
      <c r="B20" s="81" t="s">
        <v>28</v>
      </c>
      <c r="C20" s="82" t="s">
        <v>18</v>
      </c>
      <c r="D20" s="72">
        <v>84855</v>
      </c>
      <c r="E20" s="72">
        <f t="shared" ref="E20" si="4">D20*12.5%</f>
        <v>10606.875</v>
      </c>
      <c r="F20" s="301">
        <f t="shared" ref="F20" si="5">D20+E20</f>
        <v>95461.875</v>
      </c>
      <c r="G20" s="404" t="s">
        <v>242</v>
      </c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</row>
    <row r="21" spans="1:27" s="216" customFormat="1" ht="15.75" x14ac:dyDescent="0.25">
      <c r="A21" s="80" t="s">
        <v>29</v>
      </c>
      <c r="B21" s="81" t="s">
        <v>30</v>
      </c>
      <c r="C21" s="82" t="s">
        <v>22</v>
      </c>
      <c r="D21" s="72"/>
      <c r="E21" s="72"/>
      <c r="F21" s="301"/>
      <c r="G21" s="404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</row>
    <row r="22" spans="1:27" s="216" customFormat="1" ht="15.75" x14ac:dyDescent="0.25">
      <c r="A22" s="92" t="s">
        <v>250</v>
      </c>
      <c r="B22" s="81" t="s">
        <v>59</v>
      </c>
      <c r="C22" s="82" t="s">
        <v>18</v>
      </c>
      <c r="D22" s="72">
        <v>92365</v>
      </c>
      <c r="E22" s="72">
        <f t="shared" ref="E22:E34" si="6">D22*12.5%</f>
        <v>11545.625</v>
      </c>
      <c r="F22" s="301">
        <f t="shared" si="1"/>
        <v>103910.625</v>
      </c>
      <c r="G22" s="404" t="s">
        <v>242</v>
      </c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</row>
    <row r="23" spans="1:27" s="216" customFormat="1" ht="15.75" x14ac:dyDescent="0.25">
      <c r="A23" s="92" t="s">
        <v>39</v>
      </c>
      <c r="B23" s="81" t="s">
        <v>40</v>
      </c>
      <c r="C23" s="82" t="s">
        <v>22</v>
      </c>
      <c r="D23" s="72">
        <v>87015</v>
      </c>
      <c r="E23" s="72">
        <f t="shared" si="6"/>
        <v>10876.875</v>
      </c>
      <c r="F23" s="301">
        <f t="shared" si="1"/>
        <v>97891.875</v>
      </c>
      <c r="G23" s="404" t="s">
        <v>242</v>
      </c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</row>
    <row r="24" spans="1:27" s="216" customFormat="1" ht="15.75" x14ac:dyDescent="0.25">
      <c r="A24" s="92" t="s">
        <v>39</v>
      </c>
      <c r="B24" s="81" t="s">
        <v>41</v>
      </c>
      <c r="C24" s="82" t="s">
        <v>42</v>
      </c>
      <c r="D24" s="72">
        <v>91565</v>
      </c>
      <c r="E24" s="72">
        <f t="shared" si="6"/>
        <v>11445.625</v>
      </c>
      <c r="F24" s="301">
        <f t="shared" si="1"/>
        <v>103010.625</v>
      </c>
      <c r="G24" s="404" t="s">
        <v>242</v>
      </c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</row>
    <row r="25" spans="1:27" s="216" customFormat="1" ht="15.75" x14ac:dyDescent="0.25">
      <c r="A25" s="92" t="s">
        <v>58</v>
      </c>
      <c r="B25" s="81" t="s">
        <v>60</v>
      </c>
      <c r="C25" s="82" t="s">
        <v>61</v>
      </c>
      <c r="D25" s="72">
        <v>92615</v>
      </c>
      <c r="E25" s="72">
        <f t="shared" si="6"/>
        <v>11576.875</v>
      </c>
      <c r="F25" s="301">
        <f t="shared" si="1"/>
        <v>104191.875</v>
      </c>
      <c r="G25" s="416" t="s">
        <v>242</v>
      </c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</row>
    <row r="26" spans="1:27" s="216" customFormat="1" ht="15.75" x14ac:dyDescent="0.25">
      <c r="A26" s="92" t="s">
        <v>39</v>
      </c>
      <c r="B26" s="81" t="s">
        <v>43</v>
      </c>
      <c r="C26" s="82" t="s">
        <v>44</v>
      </c>
      <c r="D26" s="72">
        <v>87185</v>
      </c>
      <c r="E26" s="72">
        <f t="shared" si="6"/>
        <v>10898.125</v>
      </c>
      <c r="F26" s="301">
        <f t="shared" si="1"/>
        <v>98083.125</v>
      </c>
      <c r="G26" s="404" t="s">
        <v>242</v>
      </c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</row>
    <row r="27" spans="1:27" s="216" customFormat="1" ht="15.75" x14ac:dyDescent="0.25">
      <c r="A27" s="92" t="s">
        <v>39</v>
      </c>
      <c r="B27" s="81" t="s">
        <v>45</v>
      </c>
      <c r="C27" s="82" t="s">
        <v>44</v>
      </c>
      <c r="D27" s="72">
        <v>87565</v>
      </c>
      <c r="E27" s="72">
        <f t="shared" si="6"/>
        <v>10945.625</v>
      </c>
      <c r="F27" s="301">
        <f t="shared" si="1"/>
        <v>98510.625</v>
      </c>
      <c r="G27" s="404" t="s">
        <v>242</v>
      </c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</row>
    <row r="28" spans="1:27" s="216" customFormat="1" ht="15.75" x14ac:dyDescent="0.25">
      <c r="A28" s="92" t="s">
        <v>39</v>
      </c>
      <c r="B28" s="81" t="s">
        <v>46</v>
      </c>
      <c r="C28" s="82" t="s">
        <v>222</v>
      </c>
      <c r="D28" s="72">
        <v>88815</v>
      </c>
      <c r="E28" s="72">
        <f t="shared" si="6"/>
        <v>11101.875</v>
      </c>
      <c r="F28" s="301">
        <f t="shared" si="1"/>
        <v>99916.875</v>
      </c>
      <c r="G28" s="404" t="s">
        <v>242</v>
      </c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</row>
    <row r="29" spans="1:27" s="216" customFormat="1" ht="15.75" x14ac:dyDescent="0.25">
      <c r="A29" s="92" t="s">
        <v>39</v>
      </c>
      <c r="B29" s="81" t="s">
        <v>48</v>
      </c>
      <c r="C29" s="82" t="s">
        <v>222</v>
      </c>
      <c r="D29" s="72">
        <v>87495</v>
      </c>
      <c r="E29" s="72">
        <f t="shared" si="6"/>
        <v>10936.875</v>
      </c>
      <c r="F29" s="301">
        <f t="shared" si="1"/>
        <v>98431.875</v>
      </c>
      <c r="G29" s="404" t="s">
        <v>242</v>
      </c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</row>
    <row r="30" spans="1:27" s="216" customFormat="1" ht="15.75" x14ac:dyDescent="0.25">
      <c r="A30" s="92" t="s">
        <v>39</v>
      </c>
      <c r="B30" s="81" t="s">
        <v>49</v>
      </c>
      <c r="C30" s="82" t="s">
        <v>50</v>
      </c>
      <c r="D30" s="72">
        <v>89065</v>
      </c>
      <c r="E30" s="72">
        <f t="shared" si="6"/>
        <v>11133.125</v>
      </c>
      <c r="F30" s="301">
        <f t="shared" si="1"/>
        <v>100198.125</v>
      </c>
      <c r="G30" s="404" t="s">
        <v>242</v>
      </c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</row>
    <row r="31" spans="1:27" s="216" customFormat="1" ht="15.75" x14ac:dyDescent="0.25">
      <c r="A31" s="92" t="s">
        <v>39</v>
      </c>
      <c r="B31" s="81" t="s">
        <v>51</v>
      </c>
      <c r="C31" s="82" t="s">
        <v>52</v>
      </c>
      <c r="D31" s="72">
        <v>88065</v>
      </c>
      <c r="E31" s="72">
        <f t="shared" si="6"/>
        <v>11008.125</v>
      </c>
      <c r="F31" s="301">
        <f t="shared" si="1"/>
        <v>99073.125</v>
      </c>
      <c r="G31" s="404" t="s">
        <v>242</v>
      </c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</row>
    <row r="32" spans="1:27" s="216" customFormat="1" ht="15.75" x14ac:dyDescent="0.25">
      <c r="A32" s="92" t="s">
        <v>39</v>
      </c>
      <c r="B32" s="81" t="s">
        <v>53</v>
      </c>
      <c r="C32" s="82" t="s">
        <v>42</v>
      </c>
      <c r="D32" s="72">
        <v>87495</v>
      </c>
      <c r="E32" s="72">
        <f t="shared" si="6"/>
        <v>10936.875</v>
      </c>
      <c r="F32" s="301">
        <f t="shared" si="1"/>
        <v>98431.875</v>
      </c>
      <c r="G32" s="404" t="s">
        <v>242</v>
      </c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</row>
    <row r="33" spans="1:27" s="271" customFormat="1" ht="15.75" x14ac:dyDescent="0.25">
      <c r="A33" s="92" t="s">
        <v>39</v>
      </c>
      <c r="B33" s="81" t="s">
        <v>54</v>
      </c>
      <c r="C33" s="82" t="s">
        <v>55</v>
      </c>
      <c r="D33" s="72">
        <v>88515</v>
      </c>
      <c r="E33" s="72">
        <f t="shared" si="6"/>
        <v>11064.375</v>
      </c>
      <c r="F33" s="301">
        <f t="shared" si="1"/>
        <v>99579.375</v>
      </c>
      <c r="G33" s="404" t="s">
        <v>242</v>
      </c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</row>
    <row r="34" spans="1:27" s="216" customFormat="1" ht="15.75" x14ac:dyDescent="0.25">
      <c r="A34" s="92" t="s">
        <v>39</v>
      </c>
      <c r="B34" s="81" t="s">
        <v>56</v>
      </c>
      <c r="C34" s="82" t="s">
        <v>57</v>
      </c>
      <c r="D34" s="419">
        <v>88515</v>
      </c>
      <c r="E34" s="72">
        <f t="shared" si="6"/>
        <v>11064.375</v>
      </c>
      <c r="F34" s="301">
        <f t="shared" ref="F34" si="7">D34+E34</f>
        <v>99579.375</v>
      </c>
      <c r="G34" s="404" t="s">
        <v>242</v>
      </c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</row>
    <row r="35" spans="1:27" s="216" customFormat="1" ht="15.75" x14ac:dyDescent="0.25">
      <c r="A35" s="80" t="s">
        <v>62</v>
      </c>
      <c r="B35" s="81" t="s">
        <v>63</v>
      </c>
      <c r="C35" s="82"/>
      <c r="D35" s="72">
        <v>76025</v>
      </c>
      <c r="E35" s="72">
        <f>D35*12.5%</f>
        <v>9503.125</v>
      </c>
      <c r="F35" s="301">
        <f t="shared" si="1"/>
        <v>85528.125</v>
      </c>
      <c r="G35" s="404" t="s">
        <v>242</v>
      </c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</row>
    <row r="36" spans="1:27" s="216" customFormat="1" ht="15.75" x14ac:dyDescent="0.25">
      <c r="A36" s="80" t="s">
        <v>62</v>
      </c>
      <c r="B36" s="81" t="s">
        <v>64</v>
      </c>
      <c r="C36" s="82"/>
      <c r="D36" s="419">
        <v>76025</v>
      </c>
      <c r="E36" s="72">
        <f>D36*12.5%</f>
        <v>9503.125</v>
      </c>
      <c r="F36" s="301">
        <f t="shared" si="1"/>
        <v>85528.125</v>
      </c>
      <c r="G36" s="404" t="s">
        <v>242</v>
      </c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</row>
    <row r="37" spans="1:27" s="270" customFormat="1" ht="16.5" thickBot="1" x14ac:dyDescent="0.3">
      <c r="A37" s="348"/>
      <c r="B37" s="298"/>
      <c r="C37" s="299"/>
      <c r="D37" s="349"/>
      <c r="E37" s="154"/>
      <c r="F37" s="350"/>
      <c r="G37" s="154"/>
    </row>
    <row r="38" spans="1:27" s="216" customFormat="1" ht="21" thickBot="1" x14ac:dyDescent="0.35">
      <c r="A38" s="646" t="s">
        <v>65</v>
      </c>
      <c r="B38" s="647"/>
      <c r="C38" s="647"/>
      <c r="D38" s="647"/>
      <c r="E38" s="647"/>
      <c r="F38" s="647"/>
      <c r="G38" s="648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</row>
    <row r="39" spans="1:27" s="274" customFormat="1" ht="15.75" x14ac:dyDescent="0.25">
      <c r="A39" s="555" t="s">
        <v>7</v>
      </c>
      <c r="B39" s="555"/>
      <c r="C39" s="336" t="s">
        <v>8</v>
      </c>
      <c r="D39" s="336" t="s">
        <v>190</v>
      </c>
      <c r="E39" s="336" t="s">
        <v>11</v>
      </c>
      <c r="F39" s="351" t="s">
        <v>191</v>
      </c>
      <c r="G39" s="444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</row>
    <row r="40" spans="1:27" s="162" customFormat="1" ht="15.75" x14ac:dyDescent="0.25">
      <c r="A40" s="288" t="s">
        <v>25</v>
      </c>
      <c r="B40" s="289" t="s">
        <v>66</v>
      </c>
      <c r="C40" s="290" t="s">
        <v>67</v>
      </c>
      <c r="D40" s="71">
        <v>85190</v>
      </c>
      <c r="E40" s="71">
        <f t="shared" ref="E40:E45" si="8">D40*12.5%</f>
        <v>10648.75</v>
      </c>
      <c r="F40" s="346">
        <f t="shared" ref="F40:F64" si="9">D40+E40</f>
        <v>95838.75</v>
      </c>
      <c r="G40" s="404" t="s">
        <v>242</v>
      </c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</row>
    <row r="41" spans="1:27" s="162" customFormat="1" ht="15.75" x14ac:dyDescent="0.25">
      <c r="A41" s="80" t="s">
        <v>68</v>
      </c>
      <c r="B41" s="81" t="s">
        <v>69</v>
      </c>
      <c r="C41" s="103" t="s">
        <v>70</v>
      </c>
      <c r="D41" s="71">
        <v>85890</v>
      </c>
      <c r="E41" s="72">
        <f t="shared" si="8"/>
        <v>10736.25</v>
      </c>
      <c r="F41" s="301">
        <f t="shared" si="9"/>
        <v>96626.25</v>
      </c>
      <c r="G41" s="404" t="s">
        <v>242</v>
      </c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</row>
    <row r="42" spans="1:27" s="162" customFormat="1" ht="15.75" x14ac:dyDescent="0.25">
      <c r="A42" s="80" t="s">
        <v>71</v>
      </c>
      <c r="B42" s="105" t="s">
        <v>72</v>
      </c>
      <c r="C42" s="103" t="s">
        <v>73</v>
      </c>
      <c r="D42" s="72"/>
      <c r="E42" s="72"/>
      <c r="F42" s="301"/>
      <c r="G42" s="404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</row>
    <row r="43" spans="1:27" s="216" customFormat="1" ht="15.75" x14ac:dyDescent="0.25">
      <c r="A43" s="80" t="s">
        <v>74</v>
      </c>
      <c r="B43" s="81" t="s">
        <v>75</v>
      </c>
      <c r="C43" s="103" t="s">
        <v>76</v>
      </c>
      <c r="D43" s="72">
        <v>85790</v>
      </c>
      <c r="E43" s="72">
        <f t="shared" si="8"/>
        <v>10723.75</v>
      </c>
      <c r="F43" s="301">
        <f t="shared" si="9"/>
        <v>96513.75</v>
      </c>
      <c r="G43" s="404" t="s">
        <v>242</v>
      </c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</row>
    <row r="44" spans="1:27" s="271" customFormat="1" ht="15.75" x14ac:dyDescent="0.25">
      <c r="A44" s="80" t="s">
        <v>74</v>
      </c>
      <c r="B44" s="81" t="s">
        <v>77</v>
      </c>
      <c r="C44" s="103" t="s">
        <v>42</v>
      </c>
      <c r="D44" s="72">
        <v>86390</v>
      </c>
      <c r="E44" s="72">
        <f t="shared" si="8"/>
        <v>10798.75</v>
      </c>
      <c r="F44" s="301">
        <f t="shared" si="9"/>
        <v>97188.75</v>
      </c>
      <c r="G44" s="404" t="s">
        <v>242</v>
      </c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</row>
    <row r="45" spans="1:27" s="216" customFormat="1" ht="15.75" x14ac:dyDescent="0.25">
      <c r="A45" s="80" t="s">
        <v>78</v>
      </c>
      <c r="B45" s="81" t="s">
        <v>79</v>
      </c>
      <c r="C45" s="103" t="s">
        <v>42</v>
      </c>
      <c r="D45" s="72">
        <v>87890</v>
      </c>
      <c r="E45" s="72">
        <f t="shared" si="8"/>
        <v>10986.25</v>
      </c>
      <c r="F45" s="301">
        <f t="shared" si="9"/>
        <v>98876.25</v>
      </c>
      <c r="G45" s="404" t="s">
        <v>242</v>
      </c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</row>
    <row r="46" spans="1:27" s="216" customFormat="1" ht="15.75" x14ac:dyDescent="0.25">
      <c r="A46" s="80" t="s">
        <v>74</v>
      </c>
      <c r="B46" s="81" t="s">
        <v>80</v>
      </c>
      <c r="C46" s="103" t="s">
        <v>42</v>
      </c>
      <c r="D46" s="72"/>
      <c r="E46" s="72"/>
      <c r="F46" s="301"/>
      <c r="G46" s="404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</row>
    <row r="47" spans="1:27" s="216" customFormat="1" ht="15.75" x14ac:dyDescent="0.25">
      <c r="A47" s="80" t="s">
        <v>81</v>
      </c>
      <c r="B47" s="81" t="s">
        <v>82</v>
      </c>
      <c r="C47" s="103" t="s">
        <v>83</v>
      </c>
      <c r="D47" s="72">
        <v>88170</v>
      </c>
      <c r="E47" s="72">
        <f>D47*12.5%</f>
        <v>11021.25</v>
      </c>
      <c r="F47" s="301">
        <f t="shared" si="9"/>
        <v>99191.25</v>
      </c>
      <c r="G47" s="404" t="s">
        <v>242</v>
      </c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</row>
    <row r="48" spans="1:27" s="216" customFormat="1" ht="15.75" x14ac:dyDescent="0.25">
      <c r="A48" s="80" t="s">
        <v>90</v>
      </c>
      <c r="B48" s="81" t="s">
        <v>91</v>
      </c>
      <c r="C48" s="103" t="s">
        <v>92</v>
      </c>
      <c r="D48" s="72"/>
      <c r="E48" s="72"/>
      <c r="F48" s="301"/>
      <c r="G48" s="404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</row>
    <row r="49" spans="1:27" s="271" customFormat="1" ht="15.75" x14ac:dyDescent="0.25">
      <c r="A49" s="80" t="s">
        <v>93</v>
      </c>
      <c r="B49" s="81" t="s">
        <v>94</v>
      </c>
      <c r="C49" s="106" t="s">
        <v>95</v>
      </c>
      <c r="D49" s="72">
        <v>87630</v>
      </c>
      <c r="E49" s="72">
        <f t="shared" ref="E49:E53" si="10">D49*12.5%</f>
        <v>10953.75</v>
      </c>
      <c r="F49" s="301">
        <f t="shared" si="9"/>
        <v>98583.75</v>
      </c>
      <c r="G49" s="404" t="s">
        <v>242</v>
      </c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</row>
    <row r="50" spans="1:27" s="271" customFormat="1" ht="15.75" x14ac:dyDescent="0.25">
      <c r="A50" s="80" t="s">
        <v>93</v>
      </c>
      <c r="B50" s="81" t="s">
        <v>96</v>
      </c>
      <c r="C50" s="106" t="s">
        <v>97</v>
      </c>
      <c r="D50" s="419">
        <v>87630</v>
      </c>
      <c r="E50" s="72">
        <f t="shared" si="10"/>
        <v>10953.75</v>
      </c>
      <c r="F50" s="301">
        <f t="shared" si="9"/>
        <v>98583.75</v>
      </c>
      <c r="G50" s="404" t="s">
        <v>242</v>
      </c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</row>
    <row r="51" spans="1:27" s="216" customFormat="1" ht="15.75" x14ac:dyDescent="0.25">
      <c r="A51" s="80" t="s">
        <v>98</v>
      </c>
      <c r="B51" s="81" t="s">
        <v>99</v>
      </c>
      <c r="C51" s="106" t="s">
        <v>100</v>
      </c>
      <c r="D51" s="73">
        <v>92560</v>
      </c>
      <c r="E51" s="72">
        <f t="shared" si="10"/>
        <v>11570</v>
      </c>
      <c r="F51" s="301">
        <f t="shared" si="9"/>
        <v>104130</v>
      </c>
      <c r="G51" s="404" t="s">
        <v>242</v>
      </c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</row>
    <row r="52" spans="1:27" s="216" customFormat="1" ht="15.75" x14ac:dyDescent="0.25">
      <c r="A52" s="80" t="s">
        <v>98</v>
      </c>
      <c r="B52" s="81" t="s">
        <v>101</v>
      </c>
      <c r="C52" s="106" t="s">
        <v>100</v>
      </c>
      <c r="D52" s="73">
        <v>93680</v>
      </c>
      <c r="E52" s="72">
        <f t="shared" si="10"/>
        <v>11710</v>
      </c>
      <c r="F52" s="301">
        <f t="shared" si="9"/>
        <v>105390</v>
      </c>
      <c r="G52" s="404" t="s">
        <v>242</v>
      </c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</row>
    <row r="53" spans="1:27" s="216" customFormat="1" ht="15.75" x14ac:dyDescent="0.25">
      <c r="A53" s="80" t="s">
        <v>104</v>
      </c>
      <c r="B53" s="81" t="s">
        <v>105</v>
      </c>
      <c r="C53" s="106" t="s">
        <v>106</v>
      </c>
      <c r="D53" s="72">
        <v>95040</v>
      </c>
      <c r="E53" s="72">
        <f t="shared" si="10"/>
        <v>11880</v>
      </c>
      <c r="F53" s="301">
        <f t="shared" si="9"/>
        <v>106920</v>
      </c>
      <c r="G53" s="404" t="s">
        <v>242</v>
      </c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</row>
    <row r="54" spans="1:27" s="216" customFormat="1" ht="15.75" x14ac:dyDescent="0.25">
      <c r="A54" s="80" t="s">
        <v>107</v>
      </c>
      <c r="B54" s="81" t="s">
        <v>108</v>
      </c>
      <c r="C54" s="106" t="s">
        <v>109</v>
      </c>
      <c r="D54" s="72"/>
      <c r="E54" s="72"/>
      <c r="F54" s="301"/>
      <c r="G54" s="404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A54" s="270"/>
    </row>
    <row r="55" spans="1:27" s="216" customFormat="1" ht="15.75" x14ac:dyDescent="0.25">
      <c r="A55" s="80" t="s">
        <v>107</v>
      </c>
      <c r="B55" s="81" t="s">
        <v>110</v>
      </c>
      <c r="C55" s="82" t="s">
        <v>97</v>
      </c>
      <c r="D55" s="69">
        <v>95990</v>
      </c>
      <c r="E55" s="72">
        <f t="shared" ref="E55" si="11">D55*12.5%</f>
        <v>11998.75</v>
      </c>
      <c r="F55" s="301">
        <f t="shared" ref="F55" si="12">D55+E55</f>
        <v>107988.75</v>
      </c>
      <c r="G55" s="404" t="s">
        <v>242</v>
      </c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</row>
    <row r="56" spans="1:27" s="274" customFormat="1" ht="15.75" x14ac:dyDescent="0.25">
      <c r="A56" s="80" t="s">
        <v>98</v>
      </c>
      <c r="B56" s="81" t="s">
        <v>102</v>
      </c>
      <c r="C56" s="106" t="s">
        <v>103</v>
      </c>
      <c r="D56" s="69"/>
      <c r="E56" s="72"/>
      <c r="F56" s="301"/>
      <c r="G56" s="404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</row>
    <row r="57" spans="1:27" s="216" customFormat="1" ht="15.75" x14ac:dyDescent="0.25">
      <c r="A57" s="80" t="s">
        <v>84</v>
      </c>
      <c r="B57" s="81" t="s">
        <v>85</v>
      </c>
      <c r="C57" s="103" t="s">
        <v>86</v>
      </c>
      <c r="D57" s="69">
        <v>91030</v>
      </c>
      <c r="E57" s="72">
        <f t="shared" ref="E57:E64" si="13">D57*12.5%</f>
        <v>11378.75</v>
      </c>
      <c r="F57" s="301">
        <f t="shared" si="9"/>
        <v>102408.75</v>
      </c>
      <c r="G57" s="404" t="s">
        <v>242</v>
      </c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</row>
    <row r="58" spans="1:27" s="271" customFormat="1" ht="15.75" x14ac:dyDescent="0.25">
      <c r="A58" s="80" t="s">
        <v>87</v>
      </c>
      <c r="B58" s="81" t="s">
        <v>88</v>
      </c>
      <c r="C58" s="103" t="s">
        <v>89</v>
      </c>
      <c r="D58" s="72">
        <v>87516</v>
      </c>
      <c r="E58" s="72">
        <f t="shared" si="13"/>
        <v>10939.5</v>
      </c>
      <c r="F58" s="301">
        <f t="shared" si="9"/>
        <v>98455.5</v>
      </c>
      <c r="G58" s="404" t="s">
        <v>242</v>
      </c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</row>
    <row r="59" spans="1:27" s="216" customFormat="1" ht="15.75" x14ac:dyDescent="0.25">
      <c r="A59" s="80" t="s">
        <v>62</v>
      </c>
      <c r="B59" s="81" t="s">
        <v>111</v>
      </c>
      <c r="C59" s="107"/>
      <c r="D59" s="72">
        <v>79760</v>
      </c>
      <c r="E59" s="72">
        <f t="shared" si="13"/>
        <v>9970</v>
      </c>
      <c r="F59" s="301">
        <f t="shared" si="9"/>
        <v>89730</v>
      </c>
      <c r="G59" s="404" t="s">
        <v>242</v>
      </c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</row>
    <row r="60" spans="1:27" s="216" customFormat="1" ht="15.75" x14ac:dyDescent="0.25">
      <c r="A60" s="80" t="s">
        <v>62</v>
      </c>
      <c r="B60" s="81" t="s">
        <v>112</v>
      </c>
      <c r="C60" s="107"/>
      <c r="D60" s="334">
        <v>76436</v>
      </c>
      <c r="E60" s="72">
        <f t="shared" si="13"/>
        <v>9554.5</v>
      </c>
      <c r="F60" s="301">
        <f t="shared" si="9"/>
        <v>85990.5</v>
      </c>
      <c r="G60" s="404" t="s">
        <v>242</v>
      </c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</row>
    <row r="61" spans="1:27" s="216" customFormat="1" ht="15.75" x14ac:dyDescent="0.25">
      <c r="A61" s="80" t="s">
        <v>62</v>
      </c>
      <c r="B61" s="81" t="s">
        <v>114</v>
      </c>
      <c r="C61" s="107"/>
      <c r="D61" s="72">
        <v>84810</v>
      </c>
      <c r="E61" s="72">
        <f t="shared" si="13"/>
        <v>10601.25</v>
      </c>
      <c r="F61" s="301">
        <f t="shared" si="9"/>
        <v>95411.25</v>
      </c>
      <c r="G61" s="404" t="s">
        <v>242</v>
      </c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</row>
    <row r="62" spans="1:27" s="216" customFormat="1" ht="15.75" x14ac:dyDescent="0.25">
      <c r="A62" s="80" t="s">
        <v>62</v>
      </c>
      <c r="B62" s="81" t="s">
        <v>113</v>
      </c>
      <c r="C62" s="107"/>
      <c r="D62" s="72">
        <v>82360</v>
      </c>
      <c r="E62" s="72">
        <f t="shared" si="13"/>
        <v>10295</v>
      </c>
      <c r="F62" s="301">
        <f t="shared" si="9"/>
        <v>92655</v>
      </c>
      <c r="G62" s="404" t="s">
        <v>242</v>
      </c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</row>
    <row r="63" spans="1:27" s="216" customFormat="1" ht="15.75" x14ac:dyDescent="0.25">
      <c r="A63" s="80" t="s">
        <v>62</v>
      </c>
      <c r="B63" s="81" t="s">
        <v>115</v>
      </c>
      <c r="C63" s="107"/>
      <c r="D63" s="72">
        <v>83600</v>
      </c>
      <c r="E63" s="72">
        <f t="shared" si="13"/>
        <v>10450</v>
      </c>
      <c r="F63" s="301">
        <f t="shared" si="9"/>
        <v>94050</v>
      </c>
      <c r="G63" s="404" t="s">
        <v>242</v>
      </c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</row>
    <row r="64" spans="1:27" s="216" customFormat="1" ht="16.5" thickBot="1" x14ac:dyDescent="0.3">
      <c r="A64" s="108" t="s">
        <v>62</v>
      </c>
      <c r="B64" s="109" t="s">
        <v>116</v>
      </c>
      <c r="C64" s="107"/>
      <c r="D64" s="72">
        <v>83760</v>
      </c>
      <c r="E64" s="72">
        <f t="shared" si="13"/>
        <v>10470</v>
      </c>
      <c r="F64" s="301">
        <f t="shared" si="9"/>
        <v>94230</v>
      </c>
      <c r="G64" s="404" t="s">
        <v>242</v>
      </c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</row>
    <row r="65" spans="1:27" s="216" customFormat="1" ht="16.5" thickBot="1" x14ac:dyDescent="0.3">
      <c r="A65" s="150"/>
      <c r="B65" s="155"/>
      <c r="C65" s="156"/>
      <c r="D65" s="157"/>
      <c r="E65" s="157"/>
      <c r="F65" s="157"/>
      <c r="G65" s="154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</row>
    <row r="66" spans="1:27" s="216" customFormat="1" ht="16.5" thickBot="1" x14ac:dyDescent="0.3">
      <c r="A66" s="569" t="s">
        <v>117</v>
      </c>
      <c r="B66" s="570"/>
      <c r="C66" s="570"/>
      <c r="D66" s="570"/>
      <c r="E66" s="570"/>
      <c r="F66" s="570"/>
      <c r="G66" s="571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</row>
    <row r="67" spans="1:27" s="216" customFormat="1" ht="16.5" thickBot="1" x14ac:dyDescent="0.3">
      <c r="A67" s="555" t="s">
        <v>7</v>
      </c>
      <c r="B67" s="555"/>
      <c r="C67" s="99" t="s">
        <v>8</v>
      </c>
      <c r="D67" s="394" t="s">
        <v>190</v>
      </c>
      <c r="E67" s="395" t="s">
        <v>11</v>
      </c>
      <c r="F67" s="444" t="s">
        <v>191</v>
      </c>
      <c r="G67" s="444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</row>
    <row r="68" spans="1:27" s="216" customFormat="1" ht="15.75" x14ac:dyDescent="0.25">
      <c r="A68" s="119" t="s">
        <v>123</v>
      </c>
      <c r="B68" s="120" t="s">
        <v>124</v>
      </c>
      <c r="C68" s="82" t="s">
        <v>67</v>
      </c>
      <c r="D68" s="294">
        <v>92440</v>
      </c>
      <c r="E68" s="72">
        <f t="shared" ref="E68" si="14">D68*12.5%</f>
        <v>11555</v>
      </c>
      <c r="F68" s="77">
        <f t="shared" ref="F68" si="15">D68+E68</f>
        <v>103995</v>
      </c>
      <c r="G68" s="404" t="s">
        <v>242</v>
      </c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</row>
    <row r="69" spans="1:27" s="216" customFormat="1" ht="15.75" x14ac:dyDescent="0.25">
      <c r="A69" s="119" t="s">
        <v>123</v>
      </c>
      <c r="B69" s="120" t="s">
        <v>125</v>
      </c>
      <c r="C69" s="82" t="s">
        <v>126</v>
      </c>
      <c r="D69" s="72">
        <v>92490</v>
      </c>
      <c r="E69" s="72">
        <f t="shared" ref="E69:E78" si="16">D69*12.5%</f>
        <v>11561.25</v>
      </c>
      <c r="F69" s="77">
        <f t="shared" ref="F69:F78" si="17">D69+E69</f>
        <v>104051.25</v>
      </c>
      <c r="G69" s="404" t="s">
        <v>242</v>
      </c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</row>
    <row r="70" spans="1:27" s="162" customFormat="1" ht="15.75" x14ac:dyDescent="0.25">
      <c r="A70" s="119" t="s">
        <v>123</v>
      </c>
      <c r="B70" s="120" t="s">
        <v>127</v>
      </c>
      <c r="C70" s="82" t="s">
        <v>126</v>
      </c>
      <c r="D70" s="72">
        <v>92990</v>
      </c>
      <c r="E70" s="72">
        <f t="shared" si="16"/>
        <v>11623.75</v>
      </c>
      <c r="F70" s="77">
        <f t="shared" si="17"/>
        <v>104613.75</v>
      </c>
      <c r="G70" s="404" t="s">
        <v>242</v>
      </c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  <c r="Z70" s="275"/>
      <c r="AA70" s="275"/>
    </row>
    <row r="71" spans="1:27" s="162" customFormat="1" ht="15.75" x14ac:dyDescent="0.25">
      <c r="A71" s="119" t="s">
        <v>128</v>
      </c>
      <c r="B71" s="120" t="s">
        <v>129</v>
      </c>
      <c r="C71" s="82" t="s">
        <v>130</v>
      </c>
      <c r="D71" s="72">
        <v>94090</v>
      </c>
      <c r="E71" s="72">
        <f t="shared" si="16"/>
        <v>11761.25</v>
      </c>
      <c r="F71" s="77">
        <f t="shared" si="17"/>
        <v>105851.25</v>
      </c>
      <c r="G71" s="404" t="s">
        <v>242</v>
      </c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  <c r="Z71" s="275"/>
      <c r="AA71" s="275"/>
    </row>
    <row r="72" spans="1:27" s="162" customFormat="1" ht="15.75" x14ac:dyDescent="0.25">
      <c r="A72" s="119" t="s">
        <v>131</v>
      </c>
      <c r="B72" s="120" t="s">
        <v>132</v>
      </c>
      <c r="C72" s="82" t="s">
        <v>133</v>
      </c>
      <c r="D72" s="72">
        <v>94690</v>
      </c>
      <c r="E72" s="72">
        <f t="shared" si="16"/>
        <v>11836.25</v>
      </c>
      <c r="F72" s="77">
        <f t="shared" si="17"/>
        <v>106526.25</v>
      </c>
      <c r="G72" s="404" t="s">
        <v>242</v>
      </c>
      <c r="H72" s="275"/>
      <c r="I72" s="275"/>
      <c r="J72" s="275"/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  <c r="Z72" s="275"/>
      <c r="AA72" s="275"/>
    </row>
    <row r="73" spans="1:27" s="156" customFormat="1" ht="15.75" x14ac:dyDescent="0.25">
      <c r="A73" s="119" t="s">
        <v>131</v>
      </c>
      <c r="B73" s="120" t="s">
        <v>134</v>
      </c>
      <c r="C73" s="82" t="s">
        <v>133</v>
      </c>
      <c r="D73" s="72">
        <v>96480</v>
      </c>
      <c r="E73" s="72">
        <f t="shared" si="16"/>
        <v>12060</v>
      </c>
      <c r="F73" s="77">
        <f t="shared" si="17"/>
        <v>108540</v>
      </c>
      <c r="G73" s="404" t="s">
        <v>242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</row>
    <row r="74" spans="1:27" s="271" customFormat="1" ht="15.75" x14ac:dyDescent="0.25">
      <c r="A74" s="119" t="s">
        <v>118</v>
      </c>
      <c r="B74" s="120" t="s">
        <v>119</v>
      </c>
      <c r="C74" s="82" t="s">
        <v>120</v>
      </c>
      <c r="D74" s="72">
        <v>95790</v>
      </c>
      <c r="E74" s="72">
        <f t="shared" si="16"/>
        <v>11973.75</v>
      </c>
      <c r="F74" s="77">
        <f t="shared" si="17"/>
        <v>107763.75</v>
      </c>
      <c r="G74" s="416" t="s">
        <v>242</v>
      </c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</row>
    <row r="75" spans="1:27" s="271" customFormat="1" ht="15.75" x14ac:dyDescent="0.25">
      <c r="A75" s="121" t="s">
        <v>118</v>
      </c>
      <c r="B75" s="122" t="s">
        <v>121</v>
      </c>
      <c r="C75" s="82" t="s">
        <v>122</v>
      </c>
      <c r="D75" s="72">
        <v>96090</v>
      </c>
      <c r="E75" s="72">
        <f t="shared" si="16"/>
        <v>12011.25</v>
      </c>
      <c r="F75" s="77">
        <f t="shared" si="17"/>
        <v>108101.25</v>
      </c>
      <c r="G75" s="404" t="s">
        <v>242</v>
      </c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</row>
    <row r="76" spans="1:27" s="216" customFormat="1" ht="15.75" x14ac:dyDescent="0.25">
      <c r="A76" s="80" t="s">
        <v>62</v>
      </c>
      <c r="B76" s="81" t="s">
        <v>135</v>
      </c>
      <c r="C76" s="107"/>
      <c r="D76" s="72">
        <v>84660</v>
      </c>
      <c r="E76" s="72">
        <f t="shared" si="16"/>
        <v>10582.5</v>
      </c>
      <c r="F76" s="77">
        <f t="shared" si="17"/>
        <v>95242.5</v>
      </c>
      <c r="G76" s="404" t="s">
        <v>242</v>
      </c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</row>
    <row r="77" spans="1:27" s="216" customFormat="1" ht="15.75" x14ac:dyDescent="0.25">
      <c r="A77" s="80" t="s">
        <v>62</v>
      </c>
      <c r="B77" s="81" t="s">
        <v>136</v>
      </c>
      <c r="C77" s="107"/>
      <c r="D77" s="72">
        <v>88060</v>
      </c>
      <c r="E77" s="408">
        <f t="shared" si="16"/>
        <v>11007.5</v>
      </c>
      <c r="F77" s="77">
        <f t="shared" si="17"/>
        <v>99067.5</v>
      </c>
      <c r="G77" s="404" t="s">
        <v>242</v>
      </c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</row>
    <row r="78" spans="1:27" s="216" customFormat="1" ht="16.5" thickBot="1" x14ac:dyDescent="0.3">
      <c r="A78" s="108" t="s">
        <v>62</v>
      </c>
      <c r="B78" s="109" t="s">
        <v>137</v>
      </c>
      <c r="C78" s="110"/>
      <c r="D78" s="295">
        <v>86660</v>
      </c>
      <c r="E78" s="407">
        <f t="shared" si="16"/>
        <v>10832.5</v>
      </c>
      <c r="F78" s="77">
        <f t="shared" si="17"/>
        <v>97492.5</v>
      </c>
      <c r="G78" s="404" t="s">
        <v>242</v>
      </c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</row>
    <row r="79" spans="1:27" s="216" customFormat="1" ht="15.75" x14ac:dyDescent="0.25">
      <c r="A79" s="158"/>
      <c r="B79" s="159"/>
      <c r="C79" s="160"/>
      <c r="D79" s="161"/>
      <c r="E79" s="161"/>
      <c r="F79" s="116"/>
      <c r="G79" s="116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  <c r="AA79" s="270"/>
    </row>
    <row r="80" spans="1:27" s="216" customFormat="1" ht="15.75" x14ac:dyDescent="0.25">
      <c r="A80" s="591" t="s">
        <v>138</v>
      </c>
      <c r="B80" s="591"/>
      <c r="C80" s="591"/>
      <c r="D80" s="591"/>
      <c r="E80" s="591"/>
      <c r="F80" s="656"/>
      <c r="G80" s="656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</row>
    <row r="81" spans="1:27" s="216" customFormat="1" ht="16.5" thickBot="1" x14ac:dyDescent="0.3">
      <c r="A81" s="653" t="s">
        <v>139</v>
      </c>
      <c r="B81" s="654"/>
      <c r="C81" s="162"/>
      <c r="D81" s="655" t="s">
        <v>140</v>
      </c>
      <c r="E81" s="655"/>
      <c r="F81" s="116"/>
      <c r="G81" s="116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  <c r="AA81" s="270"/>
    </row>
    <row r="82" spans="1:27" s="216" customFormat="1" ht="15.75" x14ac:dyDescent="0.25">
      <c r="A82" s="163" t="s">
        <v>141</v>
      </c>
      <c r="B82" s="164" t="s">
        <v>142</v>
      </c>
      <c r="C82" s="156"/>
      <c r="D82" s="69" t="s">
        <v>141</v>
      </c>
      <c r="E82" s="69" t="s">
        <v>142</v>
      </c>
      <c r="F82" s="116"/>
      <c r="G82" s="116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  <c r="AA82" s="270"/>
    </row>
    <row r="83" spans="1:27" s="216" customFormat="1" ht="15.75" x14ac:dyDescent="0.25">
      <c r="A83" s="166" t="s">
        <v>143</v>
      </c>
      <c r="B83" s="167">
        <v>300</v>
      </c>
      <c r="C83" s="156"/>
      <c r="D83" s="107" t="s">
        <v>144</v>
      </c>
      <c r="E83" s="168">
        <v>300</v>
      </c>
      <c r="F83" s="116"/>
      <c r="G83" s="116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  <c r="AA83" s="270"/>
    </row>
    <row r="84" spans="1:27" s="216" customFormat="1" ht="15.75" x14ac:dyDescent="0.25">
      <c r="A84" s="166" t="s">
        <v>145</v>
      </c>
      <c r="B84" s="167">
        <v>400</v>
      </c>
      <c r="C84" s="156"/>
      <c r="D84" s="107" t="s">
        <v>146</v>
      </c>
      <c r="E84" s="168">
        <v>400</v>
      </c>
      <c r="F84" s="116"/>
      <c r="G84" s="116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</row>
    <row r="85" spans="1:27" s="216" customFormat="1" ht="15.75" x14ac:dyDescent="0.25">
      <c r="A85" s="166" t="s">
        <v>147</v>
      </c>
      <c r="B85" s="167">
        <v>500</v>
      </c>
      <c r="C85" s="156"/>
      <c r="D85" s="107" t="s">
        <v>148</v>
      </c>
      <c r="E85" s="168">
        <v>500</v>
      </c>
      <c r="F85" s="116"/>
      <c r="G85" s="116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</row>
    <row r="86" spans="1:27" s="216" customFormat="1" ht="15.75" x14ac:dyDescent="0.25">
      <c r="A86" s="166" t="s">
        <v>149</v>
      </c>
      <c r="B86" s="167">
        <v>600</v>
      </c>
      <c r="C86" s="156"/>
      <c r="D86" s="107" t="s">
        <v>150</v>
      </c>
      <c r="E86" s="168">
        <v>600</v>
      </c>
      <c r="F86" s="116"/>
      <c r="G86" s="116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  <c r="AA86" s="270"/>
    </row>
    <row r="87" spans="1:27" s="63" customFormat="1" ht="15.75" x14ac:dyDescent="0.25">
      <c r="A87" s="55" t="s">
        <v>151</v>
      </c>
      <c r="B87" s="56">
        <v>700</v>
      </c>
      <c r="C87" s="51"/>
      <c r="D87" s="48" t="s">
        <v>152</v>
      </c>
      <c r="E87" s="57">
        <v>700</v>
      </c>
      <c r="F87" s="405"/>
      <c r="G87" s="405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</row>
    <row r="88" spans="1:27" s="63" customFormat="1" ht="15.75" x14ac:dyDescent="0.25">
      <c r="A88" s="55" t="s">
        <v>153</v>
      </c>
      <c r="B88" s="56">
        <v>800</v>
      </c>
      <c r="C88" s="51"/>
      <c r="D88" s="48" t="s">
        <v>154</v>
      </c>
      <c r="E88" s="57">
        <v>750</v>
      </c>
      <c r="F88" s="405"/>
      <c r="G88" s="405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</row>
    <row r="89" spans="1:27" s="63" customFormat="1" ht="15.75" x14ac:dyDescent="0.25">
      <c r="A89" s="58" t="s">
        <v>155</v>
      </c>
      <c r="B89" s="59">
        <v>900</v>
      </c>
      <c r="C89" s="51"/>
      <c r="D89" s="48" t="s">
        <v>156</v>
      </c>
      <c r="E89" s="57">
        <v>800</v>
      </c>
      <c r="F89" s="405"/>
      <c r="G89" s="405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</row>
    <row r="90" spans="1:27" s="63" customFormat="1" ht="15.75" x14ac:dyDescent="0.25">
      <c r="A90" s="50" t="s">
        <v>224</v>
      </c>
      <c r="B90" s="60"/>
      <c r="C90" s="51"/>
      <c r="D90" s="49"/>
      <c r="E90" s="61"/>
      <c r="F90" s="405"/>
      <c r="G90" s="405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</row>
    <row r="91" spans="1:27" s="63" customFormat="1" ht="15.75" x14ac:dyDescent="0.25">
      <c r="A91" s="10" t="s">
        <v>158</v>
      </c>
      <c r="B91" s="11"/>
      <c r="C91" s="62"/>
      <c r="D91" s="62"/>
      <c r="E91" s="62"/>
      <c r="F91" s="406"/>
      <c r="G91" s="40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</row>
    <row r="92" spans="1:27" s="63" customFormat="1" ht="15.75" x14ac:dyDescent="0.25">
      <c r="A92" s="10" t="s">
        <v>159</v>
      </c>
      <c r="B92" s="11"/>
      <c r="C92" s="62"/>
      <c r="D92" s="62"/>
      <c r="E92" s="62"/>
      <c r="F92" s="406"/>
      <c r="G92" s="40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</row>
    <row r="104" spans="1:7" x14ac:dyDescent="0.25">
      <c r="A104" s="12"/>
      <c r="B104" s="12"/>
      <c r="C104" s="13"/>
      <c r="D104" s="13"/>
      <c r="E104" s="13"/>
      <c r="F104" s="9"/>
      <c r="G104" s="410"/>
    </row>
  </sheetData>
  <mergeCells count="18">
    <mergeCell ref="A81:B81"/>
    <mergeCell ref="D81:E81"/>
    <mergeCell ref="F80:G80"/>
    <mergeCell ref="A9:B9"/>
    <mergeCell ref="A39:B39"/>
    <mergeCell ref="G1:G5"/>
    <mergeCell ref="A8:G8"/>
    <mergeCell ref="A67:B67"/>
    <mergeCell ref="A80:E80"/>
    <mergeCell ref="A38:G38"/>
    <mergeCell ref="A6:F6"/>
    <mergeCell ref="A7:F7"/>
    <mergeCell ref="A1:A4"/>
    <mergeCell ref="B1:F1"/>
    <mergeCell ref="B2:F2"/>
    <mergeCell ref="B3:F3"/>
    <mergeCell ref="B4:F4"/>
    <mergeCell ref="A66:G66"/>
  </mergeCells>
  <pageMargins left="0.7" right="0.25" top="0.65" bottom="0.65" header="0.28000000000000003" footer="0.3"/>
  <pageSetup scale="47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105"/>
  <sheetViews>
    <sheetView showGridLines="0" topLeftCell="A16" zoomScaleSheetLayoutView="100" workbookViewId="0">
      <selection activeCell="C28" sqref="C28"/>
    </sheetView>
  </sheetViews>
  <sheetFormatPr defaultColWidth="14.85546875" defaultRowHeight="15" x14ac:dyDescent="0.25"/>
  <cols>
    <col min="1" max="1" width="23.7109375" customWidth="1"/>
    <col min="2" max="2" width="23.140625" style="1" customWidth="1"/>
    <col min="3" max="6" width="23.140625" style="2" customWidth="1"/>
    <col min="7" max="7" width="25.28515625" style="2" customWidth="1"/>
  </cols>
  <sheetData>
    <row r="1" spans="1:11" ht="35.25" x14ac:dyDescent="0.5">
      <c r="A1" s="538"/>
      <c r="B1" s="572" t="s">
        <v>0</v>
      </c>
      <c r="C1" s="572"/>
      <c r="D1" s="572"/>
      <c r="E1" s="572"/>
      <c r="F1" s="572"/>
      <c r="G1" s="572"/>
    </row>
    <row r="2" spans="1:11" x14ac:dyDescent="0.25">
      <c r="A2" s="538"/>
      <c r="B2" s="540" t="s">
        <v>1</v>
      </c>
      <c r="C2" s="540"/>
      <c r="D2" s="540"/>
      <c r="E2" s="540"/>
      <c r="F2" s="540"/>
      <c r="G2" s="572"/>
    </row>
    <row r="3" spans="1:11" x14ac:dyDescent="0.25">
      <c r="A3" s="538"/>
      <c r="B3" s="540" t="s">
        <v>233</v>
      </c>
      <c r="C3" s="540"/>
      <c r="D3" s="540"/>
      <c r="E3" s="540"/>
      <c r="F3" s="540"/>
      <c r="G3" s="572"/>
    </row>
    <row r="4" spans="1:11" x14ac:dyDescent="0.25">
      <c r="A4" s="538"/>
      <c r="B4" s="540" t="s">
        <v>3</v>
      </c>
      <c r="C4" s="540"/>
      <c r="D4" s="540"/>
      <c r="E4" s="540"/>
      <c r="F4" s="540"/>
      <c r="G4" s="572"/>
    </row>
    <row r="5" spans="1:11" x14ac:dyDescent="0.25">
      <c r="A5" s="30"/>
      <c r="B5" s="461"/>
      <c r="C5" s="462"/>
      <c r="D5" s="462"/>
      <c r="E5" s="462"/>
      <c r="F5" s="462"/>
      <c r="G5" s="462"/>
    </row>
    <row r="6" spans="1:11" ht="18" x14ac:dyDescent="0.25">
      <c r="A6" s="661" t="s">
        <v>187</v>
      </c>
      <c r="B6" s="661"/>
      <c r="C6" s="661"/>
      <c r="D6" s="661"/>
      <c r="E6" s="661"/>
      <c r="F6" s="661"/>
      <c r="G6" s="427" t="s">
        <v>248</v>
      </c>
    </row>
    <row r="7" spans="1:11" ht="18.75" thickBot="1" x14ac:dyDescent="0.3">
      <c r="A7" s="661" t="s">
        <v>237</v>
      </c>
      <c r="B7" s="661"/>
      <c r="C7" s="661"/>
      <c r="D7" s="661"/>
      <c r="E7" s="661"/>
      <c r="F7" s="661"/>
      <c r="G7" s="4">
        <v>42887</v>
      </c>
    </row>
    <row r="8" spans="1:11" ht="21" customHeight="1" x14ac:dyDescent="0.25">
      <c r="A8" s="645" t="s">
        <v>189</v>
      </c>
      <c r="B8" s="645"/>
      <c r="C8" s="645"/>
      <c r="D8" s="645"/>
      <c r="E8" s="645"/>
      <c r="F8" s="645"/>
      <c r="G8" s="645"/>
    </row>
    <row r="9" spans="1:11" ht="21" customHeight="1" x14ac:dyDescent="0.25">
      <c r="A9" s="662" t="s">
        <v>139</v>
      </c>
      <c r="B9" s="663"/>
      <c r="C9" s="663"/>
      <c r="D9" s="663"/>
      <c r="E9" s="663"/>
      <c r="F9" s="663"/>
      <c r="G9" s="664"/>
    </row>
    <row r="10" spans="1:11" s="385" customFormat="1" ht="15.75" x14ac:dyDescent="0.25">
      <c r="A10" s="660" t="s">
        <v>7</v>
      </c>
      <c r="B10" s="660"/>
      <c r="C10" s="445" t="s">
        <v>8</v>
      </c>
      <c r="D10" s="445" t="s">
        <v>190</v>
      </c>
      <c r="E10" s="445" t="s">
        <v>11</v>
      </c>
      <c r="F10" s="427" t="s">
        <v>191</v>
      </c>
      <c r="G10" s="445"/>
    </row>
    <row r="11" spans="1:11" s="216" customFormat="1" ht="15.75" x14ac:dyDescent="0.25">
      <c r="A11" s="288" t="s">
        <v>14</v>
      </c>
      <c r="B11" s="289" t="s">
        <v>15</v>
      </c>
      <c r="C11" s="297" t="s">
        <v>16</v>
      </c>
      <c r="D11" s="71">
        <v>80865</v>
      </c>
      <c r="E11" s="71">
        <f t="shared" ref="E11:E17" si="0">D11*12.5%</f>
        <v>10108.125</v>
      </c>
      <c r="F11" s="291">
        <f>D11+E11</f>
        <v>90973.125</v>
      </c>
      <c r="G11" s="343" t="s">
        <v>242</v>
      </c>
    </row>
    <row r="12" spans="1:11" s="216" customFormat="1" ht="15.75" x14ac:dyDescent="0.25">
      <c r="A12" s="80" t="s">
        <v>14</v>
      </c>
      <c r="B12" s="81" t="s">
        <v>23</v>
      </c>
      <c r="C12" s="82" t="s">
        <v>24</v>
      </c>
      <c r="D12" s="71">
        <v>80865</v>
      </c>
      <c r="E12" s="72">
        <f t="shared" si="0"/>
        <v>10108.125</v>
      </c>
      <c r="F12" s="77">
        <f t="shared" ref="F12:F37" si="1">D12+E12</f>
        <v>90973.125</v>
      </c>
      <c r="G12" s="340" t="s">
        <v>242</v>
      </c>
    </row>
    <row r="13" spans="1:11" s="216" customFormat="1" ht="15.75" x14ac:dyDescent="0.25">
      <c r="A13" s="80" t="s">
        <v>14</v>
      </c>
      <c r="B13" s="81" t="s">
        <v>19</v>
      </c>
      <c r="C13" s="82" t="s">
        <v>20</v>
      </c>
      <c r="D13" s="72">
        <v>80715</v>
      </c>
      <c r="E13" s="72">
        <f t="shared" si="0"/>
        <v>10089.375</v>
      </c>
      <c r="F13" s="77">
        <f t="shared" si="1"/>
        <v>90804.375</v>
      </c>
      <c r="G13" s="340" t="s">
        <v>242</v>
      </c>
      <c r="H13" s="269"/>
      <c r="I13" s="270"/>
      <c r="J13" s="270"/>
      <c r="K13" s="270"/>
    </row>
    <row r="14" spans="1:11" s="216" customFormat="1" ht="15.75" x14ac:dyDescent="0.25">
      <c r="A14" s="80" t="s">
        <v>14</v>
      </c>
      <c r="B14" s="81" t="s">
        <v>21</v>
      </c>
      <c r="C14" s="82" t="s">
        <v>22</v>
      </c>
      <c r="D14" s="72">
        <v>80865</v>
      </c>
      <c r="E14" s="72">
        <f t="shared" si="0"/>
        <v>10108.125</v>
      </c>
      <c r="F14" s="77">
        <f t="shared" si="1"/>
        <v>90973.125</v>
      </c>
      <c r="G14" s="340" t="s">
        <v>242</v>
      </c>
      <c r="H14" s="269"/>
      <c r="I14" s="270"/>
      <c r="J14" s="270"/>
      <c r="K14" s="270"/>
    </row>
    <row r="15" spans="1:11" s="216" customFormat="1" ht="15.75" x14ac:dyDescent="0.25">
      <c r="A15" s="80" t="s">
        <v>14</v>
      </c>
      <c r="B15" s="81" t="s">
        <v>17</v>
      </c>
      <c r="C15" s="82" t="s">
        <v>18</v>
      </c>
      <c r="D15" s="403">
        <v>81865</v>
      </c>
      <c r="E15" s="72">
        <f t="shared" si="0"/>
        <v>10233.125</v>
      </c>
      <c r="F15" s="77">
        <f t="shared" si="1"/>
        <v>92098.125</v>
      </c>
      <c r="G15" s="340" t="s">
        <v>242</v>
      </c>
      <c r="H15" s="269"/>
      <c r="I15" s="270"/>
      <c r="J15" s="270"/>
      <c r="K15" s="270"/>
    </row>
    <row r="16" spans="1:11" s="216" customFormat="1" ht="15.75" x14ac:dyDescent="0.25">
      <c r="A16" s="80" t="s">
        <v>14</v>
      </c>
      <c r="B16" s="81" t="s">
        <v>251</v>
      </c>
      <c r="C16" s="82" t="s">
        <v>252</v>
      </c>
      <c r="D16" s="378">
        <v>85035</v>
      </c>
      <c r="E16" s="378">
        <f t="shared" si="0"/>
        <v>10629.375</v>
      </c>
      <c r="F16" s="77">
        <f t="shared" si="1"/>
        <v>95664.375</v>
      </c>
      <c r="G16" s="377" t="s">
        <v>242</v>
      </c>
      <c r="H16" s="269"/>
      <c r="I16" s="270"/>
      <c r="J16" s="270"/>
      <c r="K16" s="270"/>
    </row>
    <row r="17" spans="1:11" s="271" customFormat="1" ht="15.75" x14ac:dyDescent="0.25">
      <c r="A17" s="80" t="s">
        <v>25</v>
      </c>
      <c r="B17" s="81" t="s">
        <v>26</v>
      </c>
      <c r="C17" s="82" t="s">
        <v>22</v>
      </c>
      <c r="D17" s="72">
        <v>83265</v>
      </c>
      <c r="E17" s="72">
        <f t="shared" si="0"/>
        <v>10408.125</v>
      </c>
      <c r="F17" s="77">
        <f t="shared" si="1"/>
        <v>93673.125</v>
      </c>
      <c r="G17" s="340" t="s">
        <v>242</v>
      </c>
      <c r="H17" s="272"/>
      <c r="I17" s="273"/>
      <c r="J17" s="273"/>
      <c r="K17" s="273"/>
    </row>
    <row r="18" spans="1:11" s="216" customFormat="1" ht="15.75" x14ac:dyDescent="0.25">
      <c r="A18" s="80" t="s">
        <v>31</v>
      </c>
      <c r="B18" s="81" t="s">
        <v>32</v>
      </c>
      <c r="C18" s="82" t="s">
        <v>33</v>
      </c>
      <c r="D18" s="72">
        <v>86265</v>
      </c>
      <c r="E18" s="72">
        <f>D18*12.5%</f>
        <v>10783.125</v>
      </c>
      <c r="F18" s="77">
        <f t="shared" ref="F18" si="2">D18+E18</f>
        <v>97048.125</v>
      </c>
      <c r="G18" s="340" t="s">
        <v>242</v>
      </c>
      <c r="H18" s="270"/>
      <c r="I18" s="270"/>
      <c r="J18" s="270"/>
      <c r="K18" s="270"/>
    </row>
    <row r="19" spans="1:11" s="216" customFormat="1" ht="15.75" x14ac:dyDescent="0.25">
      <c r="A19" s="80" t="s">
        <v>34</v>
      </c>
      <c r="B19" s="81" t="s">
        <v>35</v>
      </c>
      <c r="C19" s="82" t="s">
        <v>36</v>
      </c>
      <c r="D19" s="419">
        <v>86265</v>
      </c>
      <c r="E19" s="72">
        <f>D19*12.5%</f>
        <v>10783.125</v>
      </c>
      <c r="F19" s="77">
        <f t="shared" si="1"/>
        <v>97048.125</v>
      </c>
      <c r="G19" s="340" t="s">
        <v>242</v>
      </c>
      <c r="H19" s="270"/>
      <c r="I19" s="270"/>
      <c r="J19" s="270"/>
      <c r="K19" s="270"/>
    </row>
    <row r="20" spans="1:11" s="216" customFormat="1" ht="15.75" x14ac:dyDescent="0.25">
      <c r="A20" s="80" t="s">
        <v>34</v>
      </c>
      <c r="B20" s="81" t="s">
        <v>37</v>
      </c>
      <c r="C20" s="82" t="s">
        <v>38</v>
      </c>
      <c r="D20" s="419"/>
      <c r="E20" s="72"/>
      <c r="F20" s="77"/>
      <c r="G20" s="340"/>
      <c r="H20" s="270"/>
      <c r="I20" s="270"/>
      <c r="J20" s="270"/>
      <c r="K20" s="270"/>
    </row>
    <row r="21" spans="1:11" s="216" customFormat="1" ht="15.75" x14ac:dyDescent="0.25">
      <c r="A21" s="80" t="s">
        <v>27</v>
      </c>
      <c r="B21" s="81" t="s">
        <v>28</v>
      </c>
      <c r="C21" s="82" t="s">
        <v>18</v>
      </c>
      <c r="D21" s="72">
        <v>85015</v>
      </c>
      <c r="E21" s="72">
        <f>D21*12.5%</f>
        <v>10626.875</v>
      </c>
      <c r="F21" s="77">
        <f t="shared" ref="F21" si="3">D21+E21</f>
        <v>95641.875</v>
      </c>
      <c r="G21" s="340" t="s">
        <v>242</v>
      </c>
      <c r="H21" s="270"/>
      <c r="I21" s="270"/>
      <c r="J21" s="270"/>
      <c r="K21" s="270"/>
    </row>
    <row r="22" spans="1:11" s="216" customFormat="1" ht="15.75" x14ac:dyDescent="0.25">
      <c r="A22" s="80" t="s">
        <v>29</v>
      </c>
      <c r="B22" s="81" t="s">
        <v>30</v>
      </c>
      <c r="C22" s="82" t="s">
        <v>22</v>
      </c>
      <c r="D22" s="72"/>
      <c r="E22" s="72"/>
      <c r="F22" s="77"/>
      <c r="G22" s="340"/>
      <c r="H22" s="270"/>
      <c r="I22" s="270"/>
      <c r="J22" s="270"/>
      <c r="K22" s="270"/>
    </row>
    <row r="23" spans="1:11" s="216" customFormat="1" ht="15.75" x14ac:dyDescent="0.25">
      <c r="A23" s="92" t="s">
        <v>58</v>
      </c>
      <c r="B23" s="81" t="s">
        <v>59</v>
      </c>
      <c r="C23" s="82" t="s">
        <v>18</v>
      </c>
      <c r="D23" s="72">
        <v>92325</v>
      </c>
      <c r="E23" s="72">
        <f t="shared" ref="E23:E34" si="4">D23*12.5%</f>
        <v>11540.625</v>
      </c>
      <c r="F23" s="77">
        <f t="shared" si="1"/>
        <v>103865.625</v>
      </c>
      <c r="G23" s="340" t="s">
        <v>242</v>
      </c>
      <c r="H23" s="269"/>
      <c r="I23" s="270"/>
      <c r="J23" s="270"/>
      <c r="K23" s="270"/>
    </row>
    <row r="24" spans="1:11" s="216" customFormat="1" ht="15.75" x14ac:dyDescent="0.25">
      <c r="A24" s="92" t="s">
        <v>39</v>
      </c>
      <c r="B24" s="81" t="s">
        <v>40</v>
      </c>
      <c r="C24" s="82" t="s">
        <v>22</v>
      </c>
      <c r="D24" s="72">
        <v>87025</v>
      </c>
      <c r="E24" s="72">
        <f t="shared" si="4"/>
        <v>10878.125</v>
      </c>
      <c r="F24" s="77">
        <f t="shared" si="1"/>
        <v>97903.125</v>
      </c>
      <c r="G24" s="340" t="s">
        <v>242</v>
      </c>
      <c r="H24" s="269"/>
      <c r="I24" s="270"/>
      <c r="J24" s="270"/>
      <c r="K24" s="270"/>
    </row>
    <row r="25" spans="1:11" s="216" customFormat="1" ht="15.75" x14ac:dyDescent="0.25">
      <c r="A25" s="92" t="s">
        <v>39</v>
      </c>
      <c r="B25" s="81" t="s">
        <v>41</v>
      </c>
      <c r="C25" s="82" t="s">
        <v>42</v>
      </c>
      <c r="D25" s="72">
        <v>91575</v>
      </c>
      <c r="E25" s="72">
        <f t="shared" si="4"/>
        <v>11446.875</v>
      </c>
      <c r="F25" s="77">
        <f t="shared" si="1"/>
        <v>103021.875</v>
      </c>
      <c r="G25" s="340" t="s">
        <v>242</v>
      </c>
      <c r="H25" s="269"/>
      <c r="I25" s="270"/>
      <c r="J25" s="270"/>
      <c r="K25" s="270"/>
    </row>
    <row r="26" spans="1:11" s="216" customFormat="1" ht="15.75" x14ac:dyDescent="0.25">
      <c r="A26" s="92" t="s">
        <v>58</v>
      </c>
      <c r="B26" s="81" t="s">
        <v>60</v>
      </c>
      <c r="C26" s="82" t="s">
        <v>61</v>
      </c>
      <c r="D26" s="72">
        <v>92625</v>
      </c>
      <c r="E26" s="72">
        <f t="shared" si="4"/>
        <v>11578.125</v>
      </c>
      <c r="F26" s="77">
        <f t="shared" si="1"/>
        <v>104203.125</v>
      </c>
      <c r="G26" s="416" t="s">
        <v>242</v>
      </c>
      <c r="H26" s="269"/>
      <c r="I26" s="270"/>
      <c r="J26" s="270"/>
      <c r="K26" s="270"/>
    </row>
    <row r="27" spans="1:11" s="216" customFormat="1" ht="15.75" x14ac:dyDescent="0.25">
      <c r="A27" s="92" t="s">
        <v>39</v>
      </c>
      <c r="B27" s="81" t="s">
        <v>43</v>
      </c>
      <c r="C27" s="82" t="s">
        <v>44</v>
      </c>
      <c r="D27" s="72">
        <v>87145</v>
      </c>
      <c r="E27" s="72">
        <f t="shared" si="4"/>
        <v>10893.125</v>
      </c>
      <c r="F27" s="77">
        <f t="shared" si="1"/>
        <v>98038.125</v>
      </c>
      <c r="G27" s="340" t="s">
        <v>242</v>
      </c>
      <c r="H27" s="269"/>
      <c r="I27" s="270"/>
      <c r="J27" s="270"/>
      <c r="K27" s="270"/>
    </row>
    <row r="28" spans="1:11" s="216" customFormat="1" ht="15.75" x14ac:dyDescent="0.25">
      <c r="A28" s="92" t="s">
        <v>39</v>
      </c>
      <c r="B28" s="81" t="s">
        <v>45</v>
      </c>
      <c r="C28" s="82" t="s">
        <v>44</v>
      </c>
      <c r="D28" s="72">
        <v>87525</v>
      </c>
      <c r="E28" s="72">
        <f t="shared" si="4"/>
        <v>10940.625</v>
      </c>
      <c r="F28" s="77">
        <f t="shared" si="1"/>
        <v>98465.625</v>
      </c>
      <c r="G28" s="340" t="s">
        <v>242</v>
      </c>
      <c r="H28" s="269"/>
      <c r="I28" s="270"/>
      <c r="J28" s="270"/>
      <c r="K28" s="270"/>
    </row>
    <row r="29" spans="1:11" s="216" customFormat="1" ht="15.75" x14ac:dyDescent="0.25">
      <c r="A29" s="92" t="s">
        <v>39</v>
      </c>
      <c r="B29" s="81" t="s">
        <v>46</v>
      </c>
      <c r="C29" s="82" t="s">
        <v>222</v>
      </c>
      <c r="D29" s="72">
        <v>88825</v>
      </c>
      <c r="E29" s="72">
        <f t="shared" si="4"/>
        <v>11103.125</v>
      </c>
      <c r="F29" s="77">
        <f t="shared" si="1"/>
        <v>99928.125</v>
      </c>
      <c r="G29" s="340" t="s">
        <v>242</v>
      </c>
      <c r="H29" s="269"/>
      <c r="I29" s="270"/>
      <c r="J29" s="270"/>
      <c r="K29" s="270"/>
    </row>
    <row r="30" spans="1:11" s="216" customFormat="1" ht="15.75" x14ac:dyDescent="0.25">
      <c r="A30" s="92" t="s">
        <v>39</v>
      </c>
      <c r="B30" s="81" t="s">
        <v>48</v>
      </c>
      <c r="C30" s="82" t="s">
        <v>222</v>
      </c>
      <c r="D30" s="72">
        <v>87505</v>
      </c>
      <c r="E30" s="72">
        <f t="shared" si="4"/>
        <v>10938.125</v>
      </c>
      <c r="F30" s="77">
        <f t="shared" si="1"/>
        <v>98443.125</v>
      </c>
      <c r="G30" s="340" t="s">
        <v>242</v>
      </c>
      <c r="H30" s="269"/>
      <c r="I30" s="270"/>
      <c r="J30" s="270"/>
      <c r="K30" s="270"/>
    </row>
    <row r="31" spans="1:11" s="216" customFormat="1" ht="15.75" x14ac:dyDescent="0.25">
      <c r="A31" s="92" t="s">
        <v>39</v>
      </c>
      <c r="B31" s="81" t="s">
        <v>49</v>
      </c>
      <c r="C31" s="82" t="s">
        <v>50</v>
      </c>
      <c r="D31" s="72">
        <v>89025</v>
      </c>
      <c r="E31" s="72">
        <f t="shared" si="4"/>
        <v>11128.125</v>
      </c>
      <c r="F31" s="77">
        <f t="shared" si="1"/>
        <v>100153.125</v>
      </c>
      <c r="G31" s="340" t="s">
        <v>242</v>
      </c>
      <c r="H31" s="269"/>
      <c r="I31" s="270"/>
      <c r="J31" s="270"/>
      <c r="K31" s="270"/>
    </row>
    <row r="32" spans="1:11" s="216" customFormat="1" ht="15.75" x14ac:dyDescent="0.25">
      <c r="A32" s="92" t="s">
        <v>39</v>
      </c>
      <c r="B32" s="81" t="s">
        <v>51</v>
      </c>
      <c r="C32" s="82" t="s">
        <v>52</v>
      </c>
      <c r="D32" s="72">
        <v>88025</v>
      </c>
      <c r="E32" s="72">
        <f t="shared" si="4"/>
        <v>11003.125</v>
      </c>
      <c r="F32" s="77">
        <f t="shared" si="1"/>
        <v>99028.125</v>
      </c>
      <c r="G32" s="340" t="s">
        <v>242</v>
      </c>
      <c r="H32" s="269"/>
      <c r="I32" s="270"/>
      <c r="J32" s="270"/>
      <c r="K32" s="270"/>
    </row>
    <row r="33" spans="1:233" s="216" customFormat="1" ht="15.75" x14ac:dyDescent="0.25">
      <c r="A33" s="92" t="s">
        <v>39</v>
      </c>
      <c r="B33" s="81" t="s">
        <v>53</v>
      </c>
      <c r="C33" s="82" t="s">
        <v>42</v>
      </c>
      <c r="D33" s="72">
        <v>87255</v>
      </c>
      <c r="E33" s="72">
        <f t="shared" si="4"/>
        <v>10906.875</v>
      </c>
      <c r="F33" s="77">
        <f t="shared" si="1"/>
        <v>98161.875</v>
      </c>
      <c r="G33" s="340" t="s">
        <v>242</v>
      </c>
      <c r="H33" s="269"/>
      <c r="I33" s="270"/>
      <c r="J33" s="270"/>
      <c r="K33" s="270"/>
    </row>
    <row r="34" spans="1:233" s="271" customFormat="1" ht="15.75" x14ac:dyDescent="0.25">
      <c r="A34" s="92" t="s">
        <v>39</v>
      </c>
      <c r="B34" s="81" t="s">
        <v>54</v>
      </c>
      <c r="C34" s="82" t="s">
        <v>55</v>
      </c>
      <c r="D34" s="72">
        <v>88525</v>
      </c>
      <c r="E34" s="72">
        <f t="shared" si="4"/>
        <v>11065.625</v>
      </c>
      <c r="F34" s="77">
        <f t="shared" si="1"/>
        <v>99590.625</v>
      </c>
      <c r="G34" s="340" t="s">
        <v>242</v>
      </c>
      <c r="H34" s="272"/>
      <c r="I34" s="273"/>
      <c r="J34" s="273"/>
      <c r="K34" s="273"/>
    </row>
    <row r="35" spans="1:233" s="216" customFormat="1" ht="15.75" x14ac:dyDescent="0.25">
      <c r="A35" s="92" t="s">
        <v>39</v>
      </c>
      <c r="B35" s="81" t="s">
        <v>56</v>
      </c>
      <c r="C35" s="82" t="s">
        <v>57</v>
      </c>
      <c r="D35" s="419">
        <v>88525</v>
      </c>
      <c r="E35" s="72">
        <f>D35*12.5%</f>
        <v>11065.625</v>
      </c>
      <c r="F35" s="77">
        <f t="shared" ref="F35" si="5">D35+E35</f>
        <v>99590.625</v>
      </c>
      <c r="G35" s="340" t="s">
        <v>242</v>
      </c>
      <c r="H35" s="269"/>
      <c r="I35" s="270"/>
      <c r="J35" s="270"/>
      <c r="K35" s="270"/>
    </row>
    <row r="36" spans="1:233" s="216" customFormat="1" ht="15.75" x14ac:dyDescent="0.25">
      <c r="A36" s="80" t="s">
        <v>62</v>
      </c>
      <c r="B36" s="81" t="s">
        <v>63</v>
      </c>
      <c r="C36" s="82"/>
      <c r="D36" s="72">
        <v>76035</v>
      </c>
      <c r="E36" s="72">
        <f>D36*12.5%</f>
        <v>9504.375</v>
      </c>
      <c r="F36" s="77">
        <f t="shared" si="1"/>
        <v>85539.375</v>
      </c>
      <c r="G36" s="340" t="s">
        <v>242</v>
      </c>
      <c r="H36" s="270"/>
      <c r="I36" s="270"/>
      <c r="J36" s="270"/>
      <c r="K36" s="270"/>
    </row>
    <row r="37" spans="1:233" s="216" customFormat="1" ht="15.75" x14ac:dyDescent="0.25">
      <c r="A37" s="80" t="s">
        <v>62</v>
      </c>
      <c r="B37" s="81" t="s">
        <v>64</v>
      </c>
      <c r="C37" s="82"/>
      <c r="D37" s="419">
        <v>76035</v>
      </c>
      <c r="E37" s="72">
        <f>D37*12.5%</f>
        <v>9504.375</v>
      </c>
      <c r="F37" s="77">
        <f t="shared" si="1"/>
        <v>85539.375</v>
      </c>
      <c r="G37" s="340" t="s">
        <v>242</v>
      </c>
      <c r="H37" s="270"/>
      <c r="I37" s="270"/>
      <c r="J37" s="270"/>
      <c r="K37" s="270"/>
    </row>
    <row r="38" spans="1:233" s="270" customFormat="1" ht="16.5" thickBot="1" x14ac:dyDescent="0.3">
      <c r="A38" s="348"/>
      <c r="B38" s="298"/>
      <c r="C38" s="299"/>
      <c r="D38" s="349"/>
      <c r="E38" s="154"/>
      <c r="F38" s="154"/>
      <c r="G38" s="154"/>
      <c r="HY38" s="216"/>
    </row>
    <row r="39" spans="1:233" s="216" customFormat="1" ht="21" thickBot="1" x14ac:dyDescent="0.35">
      <c r="A39" s="646" t="s">
        <v>65</v>
      </c>
      <c r="B39" s="647"/>
      <c r="C39" s="647"/>
      <c r="D39" s="647"/>
      <c r="E39" s="647"/>
      <c r="F39" s="647"/>
      <c r="G39" s="648"/>
      <c r="I39" s="270"/>
      <c r="J39" s="270"/>
      <c r="K39" s="270"/>
      <c r="L39" s="270"/>
    </row>
    <row r="40" spans="1:233" s="274" customFormat="1" ht="16.5" thickBot="1" x14ac:dyDescent="0.3">
      <c r="A40" s="616" t="s">
        <v>7</v>
      </c>
      <c r="B40" s="617"/>
      <c r="C40" s="365" t="s">
        <v>8</v>
      </c>
      <c r="D40" s="365" t="s">
        <v>190</v>
      </c>
      <c r="E40" s="365" t="s">
        <v>11</v>
      </c>
      <c r="F40" s="365" t="s">
        <v>191</v>
      </c>
      <c r="G40" s="292"/>
      <c r="I40" s="150"/>
      <c r="J40" s="150"/>
      <c r="K40" s="150"/>
      <c r="L40" s="150"/>
    </row>
    <row r="41" spans="1:233" s="162" customFormat="1" ht="15.75" x14ac:dyDescent="0.25">
      <c r="A41" s="288" t="s">
        <v>25</v>
      </c>
      <c r="B41" s="289" t="s">
        <v>66</v>
      </c>
      <c r="C41" s="290" t="s">
        <v>67</v>
      </c>
      <c r="D41" s="71">
        <v>85150</v>
      </c>
      <c r="E41" s="71">
        <f t="shared" ref="E41:E46" si="6">D41*12.5%</f>
        <v>10643.75</v>
      </c>
      <c r="F41" s="291">
        <f t="shared" ref="F41:F65" si="7">D41+E41</f>
        <v>95793.75</v>
      </c>
      <c r="G41" s="366" t="s">
        <v>242</v>
      </c>
      <c r="I41" s="275"/>
      <c r="J41" s="275"/>
      <c r="K41" s="275"/>
      <c r="L41" s="275"/>
    </row>
    <row r="42" spans="1:233" s="162" customFormat="1" ht="15.75" x14ac:dyDescent="0.25">
      <c r="A42" s="80" t="s">
        <v>68</v>
      </c>
      <c r="B42" s="81" t="s">
        <v>69</v>
      </c>
      <c r="C42" s="103" t="s">
        <v>70</v>
      </c>
      <c r="D42" s="71">
        <v>85650</v>
      </c>
      <c r="E42" s="363">
        <f t="shared" si="6"/>
        <v>10706.25</v>
      </c>
      <c r="F42" s="77">
        <f t="shared" si="7"/>
        <v>96356.25</v>
      </c>
      <c r="G42" s="367" t="s">
        <v>242</v>
      </c>
      <c r="I42" s="275"/>
      <c r="J42" s="275"/>
      <c r="K42" s="275"/>
      <c r="L42" s="275"/>
    </row>
    <row r="43" spans="1:233" s="162" customFormat="1" ht="15.75" x14ac:dyDescent="0.25">
      <c r="A43" s="80" t="s">
        <v>71</v>
      </c>
      <c r="B43" s="105" t="s">
        <v>72</v>
      </c>
      <c r="C43" s="103" t="s">
        <v>73</v>
      </c>
      <c r="D43" s="363"/>
      <c r="E43" s="363"/>
      <c r="F43" s="77"/>
      <c r="G43" s="367"/>
      <c r="I43" s="275"/>
      <c r="J43" s="275"/>
      <c r="K43" s="275"/>
      <c r="L43" s="275"/>
    </row>
    <row r="44" spans="1:233" s="216" customFormat="1" ht="15.75" x14ac:dyDescent="0.25">
      <c r="A44" s="80" t="s">
        <v>74</v>
      </c>
      <c r="B44" s="81" t="s">
        <v>75</v>
      </c>
      <c r="C44" s="103" t="s">
        <v>76</v>
      </c>
      <c r="D44" s="363">
        <v>85500</v>
      </c>
      <c r="E44" s="363">
        <f t="shared" si="6"/>
        <v>10687.5</v>
      </c>
      <c r="F44" s="77">
        <f t="shared" si="7"/>
        <v>96187.5</v>
      </c>
      <c r="G44" s="367" t="s">
        <v>242</v>
      </c>
      <c r="I44" s="270"/>
      <c r="J44" s="270"/>
      <c r="K44" s="270"/>
      <c r="L44" s="270"/>
    </row>
    <row r="45" spans="1:233" s="271" customFormat="1" ht="15.75" x14ac:dyDescent="0.25">
      <c r="A45" s="80" t="s">
        <v>74</v>
      </c>
      <c r="B45" s="81" t="s">
        <v>77</v>
      </c>
      <c r="C45" s="103" t="s">
        <v>42</v>
      </c>
      <c r="D45" s="363">
        <v>86150</v>
      </c>
      <c r="E45" s="363">
        <f t="shared" si="6"/>
        <v>10768.75</v>
      </c>
      <c r="F45" s="77">
        <f t="shared" si="7"/>
        <v>96918.75</v>
      </c>
      <c r="G45" s="367" t="s">
        <v>242</v>
      </c>
      <c r="I45" s="273"/>
      <c r="J45" s="273"/>
      <c r="K45" s="273"/>
      <c r="L45" s="273"/>
    </row>
    <row r="46" spans="1:233" s="216" customFormat="1" ht="15.75" x14ac:dyDescent="0.25">
      <c r="A46" s="80" t="s">
        <v>78</v>
      </c>
      <c r="B46" s="81" t="s">
        <v>79</v>
      </c>
      <c r="C46" s="103" t="s">
        <v>42</v>
      </c>
      <c r="D46" s="363">
        <v>87650</v>
      </c>
      <c r="E46" s="363">
        <f t="shared" si="6"/>
        <v>10956.25</v>
      </c>
      <c r="F46" s="77">
        <f t="shared" si="7"/>
        <v>98606.25</v>
      </c>
      <c r="G46" s="367" t="s">
        <v>242</v>
      </c>
      <c r="I46" s="270"/>
      <c r="J46" s="270"/>
      <c r="K46" s="270"/>
      <c r="L46" s="270"/>
    </row>
    <row r="47" spans="1:233" s="216" customFormat="1" ht="15.75" x14ac:dyDescent="0.25">
      <c r="A47" s="80" t="s">
        <v>74</v>
      </c>
      <c r="B47" s="81" t="s">
        <v>80</v>
      </c>
      <c r="C47" s="103" t="s">
        <v>42</v>
      </c>
      <c r="D47" s="363"/>
      <c r="E47" s="363"/>
      <c r="F47" s="77"/>
      <c r="G47" s="367"/>
      <c r="I47" s="270"/>
      <c r="J47" s="270"/>
      <c r="K47" s="270"/>
      <c r="L47" s="270"/>
    </row>
    <row r="48" spans="1:233" s="216" customFormat="1" ht="15.75" x14ac:dyDescent="0.25">
      <c r="A48" s="80" t="s">
        <v>81</v>
      </c>
      <c r="B48" s="81" t="s">
        <v>82</v>
      </c>
      <c r="C48" s="103" t="s">
        <v>83</v>
      </c>
      <c r="D48" s="363">
        <v>88130</v>
      </c>
      <c r="E48" s="363">
        <f>D48*12.5%</f>
        <v>11016.25</v>
      </c>
      <c r="F48" s="77">
        <f t="shared" si="7"/>
        <v>99146.25</v>
      </c>
      <c r="G48" s="367" t="s">
        <v>242</v>
      </c>
      <c r="I48" s="270"/>
      <c r="J48" s="270"/>
      <c r="K48" s="270"/>
      <c r="L48" s="270"/>
    </row>
    <row r="49" spans="1:12" s="216" customFormat="1" ht="15.75" x14ac:dyDescent="0.25">
      <c r="A49" s="80" t="s">
        <v>90</v>
      </c>
      <c r="B49" s="81" t="s">
        <v>91</v>
      </c>
      <c r="C49" s="103" t="s">
        <v>92</v>
      </c>
      <c r="D49" s="363"/>
      <c r="E49" s="363"/>
      <c r="F49" s="77"/>
      <c r="G49" s="367"/>
      <c r="I49" s="270"/>
      <c r="J49" s="270"/>
      <c r="K49" s="270"/>
      <c r="L49" s="270"/>
    </row>
    <row r="50" spans="1:12" s="271" customFormat="1" ht="15.75" x14ac:dyDescent="0.25">
      <c r="A50" s="80" t="s">
        <v>93</v>
      </c>
      <c r="B50" s="81" t="s">
        <v>94</v>
      </c>
      <c r="C50" s="106" t="s">
        <v>95</v>
      </c>
      <c r="D50" s="363">
        <v>87890</v>
      </c>
      <c r="E50" s="363">
        <f>D50*12.5%</f>
        <v>10986.25</v>
      </c>
      <c r="F50" s="77">
        <f t="shared" si="7"/>
        <v>98876.25</v>
      </c>
      <c r="G50" s="367" t="s">
        <v>242</v>
      </c>
      <c r="I50" s="273"/>
      <c r="J50" s="273"/>
      <c r="K50" s="273"/>
      <c r="L50" s="273"/>
    </row>
    <row r="51" spans="1:12" s="271" customFormat="1" ht="15.75" x14ac:dyDescent="0.25">
      <c r="A51" s="80" t="s">
        <v>93</v>
      </c>
      <c r="B51" s="81" t="s">
        <v>96</v>
      </c>
      <c r="C51" s="106" t="s">
        <v>97</v>
      </c>
      <c r="D51" s="419">
        <v>87890</v>
      </c>
      <c r="E51" s="71">
        <f t="shared" ref="E51" si="8">D51*12.5%</f>
        <v>10986.25</v>
      </c>
      <c r="F51" s="291">
        <f t="shared" ref="F51" si="9">D51+E51</f>
        <v>98876.25</v>
      </c>
      <c r="G51" s="367" t="s">
        <v>242</v>
      </c>
      <c r="I51" s="273"/>
      <c r="J51" s="273"/>
      <c r="K51" s="273"/>
      <c r="L51" s="273"/>
    </row>
    <row r="52" spans="1:12" s="216" customFormat="1" ht="15.75" x14ac:dyDescent="0.25">
      <c r="A52" s="80" t="s">
        <v>98</v>
      </c>
      <c r="B52" s="81" t="s">
        <v>99</v>
      </c>
      <c r="C52" s="106" t="s">
        <v>100</v>
      </c>
      <c r="D52" s="73">
        <v>92270</v>
      </c>
      <c r="E52" s="363">
        <f>D52*12.5%</f>
        <v>11533.75</v>
      </c>
      <c r="F52" s="77">
        <f t="shared" si="7"/>
        <v>103803.75</v>
      </c>
      <c r="G52" s="367" t="s">
        <v>242</v>
      </c>
      <c r="I52" s="270"/>
      <c r="J52" s="270"/>
      <c r="K52" s="270"/>
      <c r="L52" s="270"/>
    </row>
    <row r="53" spans="1:12" s="216" customFormat="1" ht="15.75" x14ac:dyDescent="0.25">
      <c r="A53" s="80" t="s">
        <v>98</v>
      </c>
      <c r="B53" s="81" t="s">
        <v>101</v>
      </c>
      <c r="C53" s="106" t="s">
        <v>100</v>
      </c>
      <c r="D53" s="73">
        <v>93640</v>
      </c>
      <c r="E53" s="363">
        <f>D53*12.5%</f>
        <v>11705</v>
      </c>
      <c r="F53" s="77">
        <f t="shared" si="7"/>
        <v>105345</v>
      </c>
      <c r="G53" s="367" t="s">
        <v>242</v>
      </c>
      <c r="I53" s="270"/>
      <c r="J53" s="270"/>
      <c r="K53" s="270"/>
      <c r="L53" s="270"/>
    </row>
    <row r="54" spans="1:12" s="216" customFormat="1" ht="15.75" x14ac:dyDescent="0.25">
      <c r="A54" s="80" t="s">
        <v>104</v>
      </c>
      <c r="B54" s="81" t="s">
        <v>105</v>
      </c>
      <c r="C54" s="106" t="s">
        <v>106</v>
      </c>
      <c r="D54" s="363">
        <v>95550</v>
      </c>
      <c r="E54" s="363">
        <f>D54*12.5%</f>
        <v>11943.75</v>
      </c>
      <c r="F54" s="77">
        <f t="shared" si="7"/>
        <v>107493.75</v>
      </c>
      <c r="G54" s="367" t="s">
        <v>242</v>
      </c>
      <c r="I54" s="270"/>
      <c r="J54" s="270"/>
      <c r="K54" s="270"/>
      <c r="L54" s="270"/>
    </row>
    <row r="55" spans="1:12" s="216" customFormat="1" ht="15.75" x14ac:dyDescent="0.25">
      <c r="A55" s="80" t="s">
        <v>107</v>
      </c>
      <c r="B55" s="81" t="s">
        <v>108</v>
      </c>
      <c r="C55" s="106" t="s">
        <v>109</v>
      </c>
      <c r="D55" s="363"/>
      <c r="E55" s="363"/>
      <c r="F55" s="77"/>
      <c r="G55" s="367"/>
      <c r="I55" s="270"/>
      <c r="J55" s="270"/>
      <c r="K55" s="270"/>
      <c r="L55" s="270"/>
    </row>
    <row r="56" spans="1:12" s="216" customFormat="1" ht="15.75" x14ac:dyDescent="0.25">
      <c r="A56" s="80" t="s">
        <v>107</v>
      </c>
      <c r="B56" s="81" t="s">
        <v>110</v>
      </c>
      <c r="C56" s="82" t="s">
        <v>97</v>
      </c>
      <c r="D56" s="69">
        <v>96650</v>
      </c>
      <c r="E56" s="71">
        <f t="shared" ref="E56" si="10">D56*12.5%</f>
        <v>12081.25</v>
      </c>
      <c r="F56" s="291">
        <f t="shared" ref="F56" si="11">D56+E56</f>
        <v>108731.25</v>
      </c>
      <c r="G56" s="367" t="s">
        <v>242</v>
      </c>
      <c r="I56" s="270"/>
      <c r="J56" s="270"/>
      <c r="K56" s="270"/>
      <c r="L56" s="270"/>
    </row>
    <row r="57" spans="1:12" s="274" customFormat="1" ht="15.75" x14ac:dyDescent="0.25">
      <c r="A57" s="80" t="s">
        <v>98</v>
      </c>
      <c r="B57" s="81" t="s">
        <v>102</v>
      </c>
      <c r="C57" s="106" t="s">
        <v>103</v>
      </c>
      <c r="D57" s="69"/>
      <c r="E57" s="363"/>
      <c r="F57" s="77"/>
      <c r="G57" s="367"/>
      <c r="I57" s="150"/>
      <c r="J57" s="150"/>
      <c r="K57" s="150"/>
      <c r="L57" s="150"/>
    </row>
    <row r="58" spans="1:12" s="216" customFormat="1" ht="15.75" x14ac:dyDescent="0.25">
      <c r="A58" s="80" t="s">
        <v>84</v>
      </c>
      <c r="B58" s="81" t="s">
        <v>85</v>
      </c>
      <c r="C58" s="103" t="s">
        <v>86</v>
      </c>
      <c r="D58" s="69">
        <v>90990</v>
      </c>
      <c r="E58" s="363">
        <f t="shared" ref="E58:E65" si="12">D58*12.5%</f>
        <v>11373.75</v>
      </c>
      <c r="F58" s="77">
        <f t="shared" si="7"/>
        <v>102363.75</v>
      </c>
      <c r="G58" s="367" t="s">
        <v>242</v>
      </c>
      <c r="I58" s="270"/>
      <c r="J58" s="270"/>
      <c r="K58" s="270"/>
      <c r="L58" s="270"/>
    </row>
    <row r="59" spans="1:12" s="271" customFormat="1" ht="15.75" x14ac:dyDescent="0.25">
      <c r="A59" s="80" t="s">
        <v>87</v>
      </c>
      <c r="B59" s="81" t="s">
        <v>88</v>
      </c>
      <c r="C59" s="103" t="s">
        <v>89</v>
      </c>
      <c r="D59" s="363">
        <v>87476</v>
      </c>
      <c r="E59" s="363">
        <f t="shared" si="12"/>
        <v>10934.5</v>
      </c>
      <c r="F59" s="77">
        <f t="shared" si="7"/>
        <v>98410.5</v>
      </c>
      <c r="G59" s="367" t="s">
        <v>242</v>
      </c>
    </row>
    <row r="60" spans="1:12" s="216" customFormat="1" ht="15.75" x14ac:dyDescent="0.25">
      <c r="A60" s="80" t="s">
        <v>62</v>
      </c>
      <c r="B60" s="81" t="s">
        <v>111</v>
      </c>
      <c r="C60" s="107"/>
      <c r="D60" s="363">
        <v>79720</v>
      </c>
      <c r="E60" s="363">
        <f t="shared" si="12"/>
        <v>9965</v>
      </c>
      <c r="F60" s="77">
        <f t="shared" si="7"/>
        <v>89685</v>
      </c>
      <c r="G60" s="367" t="s">
        <v>242</v>
      </c>
      <c r="I60" s="270"/>
      <c r="J60" s="270"/>
      <c r="K60" s="270"/>
      <c r="L60" s="270"/>
    </row>
    <row r="61" spans="1:12" s="216" customFormat="1" ht="15.75" x14ac:dyDescent="0.25">
      <c r="A61" s="80" t="s">
        <v>62</v>
      </c>
      <c r="B61" s="81" t="s">
        <v>112</v>
      </c>
      <c r="C61" s="107"/>
      <c r="D61" s="363">
        <v>76146</v>
      </c>
      <c r="E61" s="363">
        <f t="shared" si="12"/>
        <v>9518.25</v>
      </c>
      <c r="F61" s="77">
        <f t="shared" si="7"/>
        <v>85664.25</v>
      </c>
      <c r="G61" s="367" t="s">
        <v>242</v>
      </c>
      <c r="I61" s="270"/>
      <c r="J61" s="270"/>
      <c r="K61" s="270"/>
      <c r="L61" s="270"/>
    </row>
    <row r="62" spans="1:12" s="216" customFormat="1" ht="15.75" x14ac:dyDescent="0.25">
      <c r="A62" s="80" t="s">
        <v>62</v>
      </c>
      <c r="B62" s="81" t="s">
        <v>114</v>
      </c>
      <c r="C62" s="107"/>
      <c r="D62" s="363">
        <v>84770</v>
      </c>
      <c r="E62" s="363">
        <f t="shared" si="12"/>
        <v>10596.25</v>
      </c>
      <c r="F62" s="77">
        <f t="shared" si="7"/>
        <v>95366.25</v>
      </c>
      <c r="G62" s="367" t="s">
        <v>242</v>
      </c>
      <c r="I62" s="269"/>
      <c r="J62" s="269"/>
      <c r="K62" s="269"/>
      <c r="L62" s="269"/>
    </row>
    <row r="63" spans="1:12" s="216" customFormat="1" ht="15.75" x14ac:dyDescent="0.25">
      <c r="A63" s="80" t="s">
        <v>62</v>
      </c>
      <c r="B63" s="81" t="s">
        <v>113</v>
      </c>
      <c r="C63" s="107"/>
      <c r="D63" s="363">
        <v>82120</v>
      </c>
      <c r="E63" s="363">
        <f t="shared" si="12"/>
        <v>10265</v>
      </c>
      <c r="F63" s="77">
        <f t="shared" si="7"/>
        <v>92385</v>
      </c>
      <c r="G63" s="367" t="s">
        <v>242</v>
      </c>
      <c r="I63" s="269"/>
      <c r="J63" s="269"/>
      <c r="K63" s="269"/>
      <c r="L63" s="269"/>
    </row>
    <row r="64" spans="1:12" s="216" customFormat="1" ht="15.75" x14ac:dyDescent="0.25">
      <c r="A64" s="80" t="s">
        <v>62</v>
      </c>
      <c r="B64" s="81" t="s">
        <v>115</v>
      </c>
      <c r="C64" s="107"/>
      <c r="D64" s="363">
        <v>83860</v>
      </c>
      <c r="E64" s="363">
        <f t="shared" si="12"/>
        <v>10482.5</v>
      </c>
      <c r="F64" s="77">
        <f t="shared" si="7"/>
        <v>94342.5</v>
      </c>
      <c r="G64" s="367" t="s">
        <v>242</v>
      </c>
      <c r="I64" s="269"/>
      <c r="J64" s="269"/>
      <c r="K64" s="269"/>
      <c r="L64" s="269"/>
    </row>
    <row r="65" spans="1:12" s="216" customFormat="1" ht="16.5" thickBot="1" x14ac:dyDescent="0.3">
      <c r="A65" s="108" t="s">
        <v>62</v>
      </c>
      <c r="B65" s="109" t="s">
        <v>116</v>
      </c>
      <c r="C65" s="110"/>
      <c r="D65" s="364">
        <v>83720</v>
      </c>
      <c r="E65" s="364">
        <f t="shared" si="12"/>
        <v>10465</v>
      </c>
      <c r="F65" s="296">
        <f t="shared" si="7"/>
        <v>94185</v>
      </c>
      <c r="G65" s="368" t="s">
        <v>242</v>
      </c>
      <c r="I65" s="269"/>
      <c r="J65" s="269"/>
      <c r="K65" s="269"/>
      <c r="L65" s="269"/>
    </row>
    <row r="66" spans="1:12" s="216" customFormat="1" ht="16.5" thickBot="1" x14ac:dyDescent="0.3">
      <c r="A66" s="150"/>
      <c r="B66" s="155"/>
      <c r="C66" s="156"/>
      <c r="D66" s="157"/>
      <c r="E66" s="157"/>
      <c r="F66" s="157"/>
      <c r="G66" s="157"/>
      <c r="I66" s="270"/>
      <c r="J66" s="270"/>
      <c r="K66" s="270"/>
      <c r="L66" s="270"/>
    </row>
    <row r="67" spans="1:12" s="216" customFormat="1" ht="18.75" thickBot="1" x14ac:dyDescent="0.3">
      <c r="A67" s="533" t="s">
        <v>117</v>
      </c>
      <c r="B67" s="534"/>
      <c r="C67" s="534"/>
      <c r="D67" s="534"/>
      <c r="E67" s="534"/>
      <c r="F67" s="534"/>
      <c r="G67" s="534"/>
      <c r="I67" s="270"/>
      <c r="J67" s="270"/>
      <c r="K67" s="270"/>
      <c r="L67" s="270"/>
    </row>
    <row r="68" spans="1:12" s="216" customFormat="1" ht="16.5" thickBot="1" x14ac:dyDescent="0.3">
      <c r="A68" s="616" t="s">
        <v>7</v>
      </c>
      <c r="B68" s="617"/>
      <c r="C68" s="365" t="s">
        <v>8</v>
      </c>
      <c r="D68" s="292" t="s">
        <v>190</v>
      </c>
      <c r="E68" s="365" t="s">
        <v>11</v>
      </c>
      <c r="F68" s="365" t="s">
        <v>191</v>
      </c>
      <c r="G68" s="292"/>
      <c r="I68" s="270"/>
      <c r="J68" s="270"/>
      <c r="K68" s="270"/>
      <c r="L68" s="270"/>
    </row>
    <row r="69" spans="1:12" s="216" customFormat="1" ht="15.75" x14ac:dyDescent="0.25">
      <c r="A69" s="355" t="s">
        <v>123</v>
      </c>
      <c r="B69" s="356" t="s">
        <v>124</v>
      </c>
      <c r="C69" s="297" t="s">
        <v>67</v>
      </c>
      <c r="D69" s="362">
        <v>92450</v>
      </c>
      <c r="E69" s="71">
        <f t="shared" ref="E69" si="13">D69*12.5%</f>
        <v>11556.25</v>
      </c>
      <c r="F69" s="291">
        <f t="shared" ref="F69" si="14">D69+E69</f>
        <v>104006.25</v>
      </c>
      <c r="G69" s="366" t="s">
        <v>242</v>
      </c>
      <c r="I69" s="270"/>
      <c r="J69" s="270"/>
      <c r="K69" s="270"/>
      <c r="L69" s="270"/>
    </row>
    <row r="70" spans="1:12" s="216" customFormat="1" ht="15.75" x14ac:dyDescent="0.25">
      <c r="A70" s="119" t="s">
        <v>123</v>
      </c>
      <c r="B70" s="120" t="s">
        <v>125</v>
      </c>
      <c r="C70" s="82" t="s">
        <v>126</v>
      </c>
      <c r="D70" s="363">
        <v>92500</v>
      </c>
      <c r="E70" s="363">
        <f t="shared" ref="E70:E79" si="15">D70*12.5%</f>
        <v>11562.5</v>
      </c>
      <c r="F70" s="77">
        <f t="shared" ref="F70:F79" si="16">D70+E70</f>
        <v>104062.5</v>
      </c>
      <c r="G70" s="367" t="s">
        <v>242</v>
      </c>
      <c r="I70" s="270"/>
      <c r="J70" s="270"/>
      <c r="K70" s="270"/>
      <c r="L70" s="270"/>
    </row>
    <row r="71" spans="1:12" s="162" customFormat="1" ht="15.75" x14ac:dyDescent="0.25">
      <c r="A71" s="119" t="s">
        <v>123</v>
      </c>
      <c r="B71" s="120" t="s">
        <v>127</v>
      </c>
      <c r="C71" s="82" t="s">
        <v>126</v>
      </c>
      <c r="D71" s="363">
        <v>93000</v>
      </c>
      <c r="E71" s="363">
        <f t="shared" si="15"/>
        <v>11625</v>
      </c>
      <c r="F71" s="77">
        <f t="shared" si="16"/>
        <v>104625</v>
      </c>
      <c r="G71" s="367" t="s">
        <v>242</v>
      </c>
      <c r="I71" s="275"/>
      <c r="J71" s="275"/>
      <c r="K71" s="275"/>
      <c r="L71" s="275"/>
    </row>
    <row r="72" spans="1:12" s="162" customFormat="1" ht="15.75" x14ac:dyDescent="0.25">
      <c r="A72" s="119" t="s">
        <v>128</v>
      </c>
      <c r="B72" s="120" t="s">
        <v>129</v>
      </c>
      <c r="C72" s="82" t="s">
        <v>130</v>
      </c>
      <c r="D72" s="363">
        <v>94150</v>
      </c>
      <c r="E72" s="363">
        <f t="shared" si="15"/>
        <v>11768.75</v>
      </c>
      <c r="F72" s="77">
        <f t="shared" si="16"/>
        <v>105918.75</v>
      </c>
      <c r="G72" s="367" t="s">
        <v>242</v>
      </c>
      <c r="I72" s="275"/>
      <c r="J72" s="275"/>
      <c r="K72" s="275"/>
      <c r="L72" s="275"/>
    </row>
    <row r="73" spans="1:12" s="162" customFormat="1" ht="15.75" x14ac:dyDescent="0.25">
      <c r="A73" s="119" t="s">
        <v>131</v>
      </c>
      <c r="B73" s="120" t="s">
        <v>132</v>
      </c>
      <c r="C73" s="82" t="s">
        <v>133</v>
      </c>
      <c r="D73" s="363">
        <v>94550</v>
      </c>
      <c r="E73" s="363">
        <f t="shared" si="15"/>
        <v>11818.75</v>
      </c>
      <c r="F73" s="77">
        <f t="shared" si="16"/>
        <v>106368.75</v>
      </c>
      <c r="G73" s="367" t="s">
        <v>242</v>
      </c>
      <c r="I73" s="275"/>
      <c r="J73" s="275"/>
      <c r="K73" s="275"/>
      <c r="L73" s="275"/>
    </row>
    <row r="74" spans="1:12" s="156" customFormat="1" ht="15.75" x14ac:dyDescent="0.25">
      <c r="A74" s="119" t="s">
        <v>131</v>
      </c>
      <c r="B74" s="120" t="s">
        <v>134</v>
      </c>
      <c r="C74" s="82" t="s">
        <v>133</v>
      </c>
      <c r="D74" s="363">
        <v>96340</v>
      </c>
      <c r="E74" s="363">
        <f t="shared" si="15"/>
        <v>12042.5</v>
      </c>
      <c r="F74" s="77">
        <f t="shared" si="16"/>
        <v>108382.5</v>
      </c>
      <c r="G74" s="367" t="s">
        <v>242</v>
      </c>
      <c r="I74" s="115"/>
      <c r="J74" s="115"/>
      <c r="K74" s="115"/>
      <c r="L74" s="115"/>
    </row>
    <row r="75" spans="1:12" s="271" customFormat="1" ht="15.75" x14ac:dyDescent="0.25">
      <c r="A75" s="119" t="s">
        <v>118</v>
      </c>
      <c r="B75" s="120" t="s">
        <v>119</v>
      </c>
      <c r="C75" s="82" t="s">
        <v>120</v>
      </c>
      <c r="D75" s="363">
        <v>95750</v>
      </c>
      <c r="E75" s="363">
        <f t="shared" si="15"/>
        <v>11968.75</v>
      </c>
      <c r="F75" s="77">
        <f t="shared" si="16"/>
        <v>107718.75</v>
      </c>
      <c r="G75" s="367" t="s">
        <v>242</v>
      </c>
      <c r="I75" s="273"/>
      <c r="J75" s="273"/>
      <c r="K75" s="273"/>
      <c r="L75" s="273"/>
    </row>
    <row r="76" spans="1:12" s="271" customFormat="1" ht="15.75" x14ac:dyDescent="0.25">
      <c r="A76" s="121" t="s">
        <v>118</v>
      </c>
      <c r="B76" s="122" t="s">
        <v>121</v>
      </c>
      <c r="C76" s="82" t="s">
        <v>122</v>
      </c>
      <c r="D76" s="379">
        <v>96050</v>
      </c>
      <c r="E76" s="363">
        <f t="shared" si="15"/>
        <v>12006.25</v>
      </c>
      <c r="F76" s="77">
        <f t="shared" si="16"/>
        <v>108056.25</v>
      </c>
      <c r="G76" s="367" t="s">
        <v>242</v>
      </c>
      <c r="I76" s="273"/>
      <c r="J76" s="273"/>
      <c r="K76" s="273"/>
      <c r="L76" s="273"/>
    </row>
    <row r="77" spans="1:12" s="216" customFormat="1" ht="15.75" x14ac:dyDescent="0.25">
      <c r="A77" s="80" t="s">
        <v>62</v>
      </c>
      <c r="B77" s="81" t="s">
        <v>135</v>
      </c>
      <c r="C77" s="107"/>
      <c r="D77" s="363">
        <v>84520</v>
      </c>
      <c r="E77" s="363">
        <f t="shared" si="15"/>
        <v>10565</v>
      </c>
      <c r="F77" s="77">
        <f t="shared" si="16"/>
        <v>95085</v>
      </c>
      <c r="G77" s="367" t="s">
        <v>242</v>
      </c>
      <c r="I77" s="270"/>
      <c r="J77" s="270"/>
      <c r="K77" s="270"/>
      <c r="L77" s="270"/>
    </row>
    <row r="78" spans="1:12" s="216" customFormat="1" ht="15.75" x14ac:dyDescent="0.25">
      <c r="A78" s="80" t="s">
        <v>62</v>
      </c>
      <c r="B78" s="81" t="s">
        <v>136</v>
      </c>
      <c r="C78" s="107"/>
      <c r="D78" s="363">
        <v>88120</v>
      </c>
      <c r="E78" s="363">
        <f t="shared" si="15"/>
        <v>11015</v>
      </c>
      <c r="F78" s="77">
        <f t="shared" si="16"/>
        <v>99135</v>
      </c>
      <c r="G78" s="367" t="s">
        <v>242</v>
      </c>
      <c r="I78" s="270"/>
      <c r="J78" s="270"/>
      <c r="K78" s="270"/>
      <c r="L78" s="270"/>
    </row>
    <row r="79" spans="1:12" s="216" customFormat="1" ht="16.5" thickBot="1" x14ac:dyDescent="0.3">
      <c r="A79" s="108" t="s">
        <v>62</v>
      </c>
      <c r="B79" s="109" t="s">
        <v>137</v>
      </c>
      <c r="C79" s="110"/>
      <c r="D79" s="364">
        <v>86670</v>
      </c>
      <c r="E79" s="364">
        <f t="shared" si="15"/>
        <v>10833.75</v>
      </c>
      <c r="F79" s="296">
        <f t="shared" si="16"/>
        <v>97503.75</v>
      </c>
      <c r="G79" s="368" t="s">
        <v>242</v>
      </c>
      <c r="I79" s="270"/>
      <c r="J79" s="270"/>
      <c r="K79" s="270"/>
      <c r="L79" s="270"/>
    </row>
    <row r="80" spans="1:12" s="216" customFormat="1" ht="16.5" thickBot="1" x14ac:dyDescent="0.3">
      <c r="A80" s="158"/>
      <c r="B80" s="159"/>
      <c r="C80" s="160"/>
      <c r="D80" s="161"/>
      <c r="E80" s="161"/>
      <c r="F80" s="116"/>
      <c r="G80" s="116"/>
      <c r="I80" s="270"/>
      <c r="J80" s="270"/>
      <c r="K80" s="270"/>
      <c r="L80" s="270"/>
    </row>
    <row r="81" spans="1:12" s="216" customFormat="1" ht="16.5" thickBot="1" x14ac:dyDescent="0.3">
      <c r="A81" s="556" t="s">
        <v>138</v>
      </c>
      <c r="B81" s="557"/>
      <c r="C81" s="557"/>
      <c r="D81" s="557"/>
      <c r="E81" s="558"/>
      <c r="F81" s="658"/>
      <c r="G81" s="659"/>
      <c r="I81" s="270"/>
      <c r="J81" s="270"/>
      <c r="K81" s="270"/>
      <c r="L81" s="270"/>
    </row>
    <row r="82" spans="1:12" s="216" customFormat="1" ht="16.5" thickBot="1" x14ac:dyDescent="0.3">
      <c r="A82" s="556" t="s">
        <v>139</v>
      </c>
      <c r="B82" s="558"/>
      <c r="C82" s="162"/>
      <c r="D82" s="559" t="s">
        <v>140</v>
      </c>
      <c r="E82" s="560"/>
      <c r="F82" s="157"/>
      <c r="G82" s="157"/>
      <c r="I82" s="270"/>
      <c r="J82" s="270"/>
      <c r="K82" s="270"/>
      <c r="L82" s="270"/>
    </row>
    <row r="83" spans="1:12" s="216" customFormat="1" ht="15.75" x14ac:dyDescent="0.25">
      <c r="A83" s="163" t="s">
        <v>141</v>
      </c>
      <c r="B83" s="164" t="s">
        <v>142</v>
      </c>
      <c r="C83" s="156"/>
      <c r="D83" s="165" t="s">
        <v>141</v>
      </c>
      <c r="E83" s="165" t="s">
        <v>142</v>
      </c>
      <c r="F83" s="157"/>
      <c r="G83" s="157"/>
      <c r="I83" s="270"/>
      <c r="J83" s="270"/>
      <c r="K83" s="270"/>
      <c r="L83" s="270"/>
    </row>
    <row r="84" spans="1:12" s="216" customFormat="1" ht="15.75" x14ac:dyDescent="0.25">
      <c r="A84" s="166" t="s">
        <v>143</v>
      </c>
      <c r="B84" s="167">
        <v>300</v>
      </c>
      <c r="C84" s="156"/>
      <c r="D84" s="107" t="s">
        <v>144</v>
      </c>
      <c r="E84" s="168">
        <v>300</v>
      </c>
      <c r="F84" s="157"/>
      <c r="G84" s="157"/>
      <c r="I84" s="270"/>
      <c r="J84" s="270"/>
      <c r="K84" s="270"/>
      <c r="L84" s="270"/>
    </row>
    <row r="85" spans="1:12" s="216" customFormat="1" ht="15.75" x14ac:dyDescent="0.25">
      <c r="A85" s="166" t="s">
        <v>145</v>
      </c>
      <c r="B85" s="167">
        <v>400</v>
      </c>
      <c r="C85" s="156"/>
      <c r="D85" s="107" t="s">
        <v>146</v>
      </c>
      <c r="E85" s="168">
        <v>400</v>
      </c>
      <c r="F85" s="157"/>
      <c r="G85" s="157"/>
      <c r="I85" s="270"/>
      <c r="J85" s="270"/>
      <c r="K85" s="270"/>
      <c r="L85" s="270"/>
    </row>
    <row r="86" spans="1:12" s="216" customFormat="1" ht="15.75" x14ac:dyDescent="0.25">
      <c r="A86" s="166" t="s">
        <v>147</v>
      </c>
      <c r="B86" s="167">
        <v>500</v>
      </c>
      <c r="C86" s="156"/>
      <c r="D86" s="107" t="s">
        <v>148</v>
      </c>
      <c r="E86" s="168">
        <v>500</v>
      </c>
      <c r="F86" s="157"/>
      <c r="G86" s="157"/>
      <c r="I86" s="270"/>
      <c r="J86" s="270"/>
      <c r="K86" s="270"/>
      <c r="L86" s="270"/>
    </row>
    <row r="87" spans="1:12" s="216" customFormat="1" ht="15.75" x14ac:dyDescent="0.25">
      <c r="A87" s="166" t="s">
        <v>149</v>
      </c>
      <c r="B87" s="167">
        <v>600</v>
      </c>
      <c r="C87" s="156"/>
      <c r="D87" s="107" t="s">
        <v>150</v>
      </c>
      <c r="E87" s="168">
        <v>600</v>
      </c>
      <c r="F87" s="157"/>
      <c r="G87" s="157"/>
    </row>
    <row r="88" spans="1:12" s="216" customFormat="1" ht="15.75" x14ac:dyDescent="0.25">
      <c r="A88" s="166" t="s">
        <v>151</v>
      </c>
      <c r="B88" s="167">
        <v>700</v>
      </c>
      <c r="C88" s="156"/>
      <c r="D88" s="107" t="s">
        <v>152</v>
      </c>
      <c r="E88" s="168">
        <v>700</v>
      </c>
      <c r="F88" s="157"/>
      <c r="G88" s="157"/>
    </row>
    <row r="89" spans="1:12" s="216" customFormat="1" ht="15.75" x14ac:dyDescent="0.25">
      <c r="A89" s="166" t="s">
        <v>153</v>
      </c>
      <c r="B89" s="167">
        <v>800</v>
      </c>
      <c r="C89" s="156"/>
      <c r="D89" s="107" t="s">
        <v>154</v>
      </c>
      <c r="E89" s="168">
        <v>750</v>
      </c>
      <c r="F89" s="157"/>
      <c r="G89" s="157"/>
    </row>
    <row r="90" spans="1:12" s="216" customFormat="1" ht="15.75" x14ac:dyDescent="0.25">
      <c r="A90" s="169" t="s">
        <v>155</v>
      </c>
      <c r="B90" s="170">
        <v>900</v>
      </c>
      <c r="C90" s="156"/>
      <c r="D90" s="107" t="s">
        <v>156</v>
      </c>
      <c r="E90" s="168">
        <v>800</v>
      </c>
      <c r="F90" s="157"/>
      <c r="G90" s="157"/>
    </row>
    <row r="91" spans="1:12" s="216" customFormat="1" ht="15.75" x14ac:dyDescent="0.25">
      <c r="A91" s="150" t="s">
        <v>224</v>
      </c>
      <c r="B91" s="171"/>
      <c r="C91" s="156"/>
      <c r="D91" s="115"/>
      <c r="E91" s="172"/>
      <c r="F91" s="157"/>
      <c r="G91" s="157"/>
    </row>
    <row r="92" spans="1:12" s="216" customFormat="1" ht="15.75" x14ac:dyDescent="0.25">
      <c r="A92" s="173" t="s">
        <v>158</v>
      </c>
      <c r="B92" s="174"/>
      <c r="C92" s="175"/>
      <c r="D92" s="175"/>
      <c r="E92" s="175"/>
      <c r="F92" s="175"/>
      <c r="G92" s="175"/>
    </row>
    <row r="93" spans="1:12" s="216" customFormat="1" ht="15.75" x14ac:dyDescent="0.25">
      <c r="A93" s="173" t="s">
        <v>159</v>
      </c>
      <c r="B93" s="174"/>
      <c r="C93" s="175"/>
      <c r="D93" s="175"/>
      <c r="E93" s="175"/>
      <c r="F93" s="175"/>
      <c r="G93" s="175"/>
    </row>
    <row r="94" spans="1:12" s="84" customFormat="1" x14ac:dyDescent="0.25">
      <c r="B94" s="176"/>
      <c r="C94" s="177"/>
      <c r="D94" s="177"/>
      <c r="E94" s="177"/>
      <c r="F94" s="177"/>
      <c r="G94" s="177"/>
    </row>
    <row r="95" spans="1:12" s="84" customFormat="1" x14ac:dyDescent="0.25">
      <c r="B95" s="176"/>
      <c r="C95" s="177"/>
      <c r="D95" s="177"/>
      <c r="E95" s="177"/>
      <c r="F95" s="177"/>
      <c r="G95" s="177"/>
    </row>
    <row r="96" spans="1:12" s="84" customFormat="1" x14ac:dyDescent="0.25">
      <c r="B96" s="176"/>
      <c r="C96" s="177"/>
      <c r="D96" s="177"/>
      <c r="E96" s="177"/>
      <c r="F96" s="177"/>
      <c r="G96" s="177"/>
    </row>
    <row r="97" spans="1:7" s="84" customFormat="1" x14ac:dyDescent="0.25">
      <c r="B97" s="176"/>
      <c r="C97" s="177"/>
      <c r="D97" s="177"/>
      <c r="E97" s="177"/>
      <c r="F97" s="177"/>
      <c r="G97" s="177"/>
    </row>
    <row r="98" spans="1:7" s="84" customFormat="1" x14ac:dyDescent="0.25">
      <c r="B98" s="176"/>
      <c r="C98" s="177"/>
      <c r="D98" s="177"/>
      <c r="E98" s="177"/>
      <c r="F98" s="177"/>
      <c r="G98" s="177"/>
    </row>
    <row r="99" spans="1:7" s="84" customFormat="1" x14ac:dyDescent="0.25">
      <c r="B99" s="176"/>
      <c r="C99" s="177"/>
      <c r="D99" s="177"/>
      <c r="E99" s="177"/>
      <c r="F99" s="177"/>
      <c r="G99" s="177"/>
    </row>
    <row r="100" spans="1:7" s="84" customFormat="1" x14ac:dyDescent="0.25">
      <c r="B100" s="176"/>
      <c r="C100" s="177"/>
      <c r="D100" s="177"/>
      <c r="E100" s="177"/>
      <c r="F100" s="177"/>
      <c r="G100" s="177"/>
    </row>
    <row r="101" spans="1:7" s="84" customFormat="1" x14ac:dyDescent="0.25">
      <c r="B101" s="176"/>
      <c r="C101" s="177"/>
      <c r="D101" s="177"/>
      <c r="E101" s="177"/>
      <c r="F101" s="177"/>
      <c r="G101" s="177"/>
    </row>
    <row r="102" spans="1:7" s="84" customFormat="1" x14ac:dyDescent="0.25">
      <c r="B102" s="176"/>
      <c r="C102" s="177"/>
      <c r="D102" s="177"/>
      <c r="E102" s="177"/>
      <c r="F102" s="177"/>
      <c r="G102" s="177"/>
    </row>
    <row r="103" spans="1:7" s="84" customFormat="1" x14ac:dyDescent="0.25">
      <c r="B103" s="176"/>
      <c r="C103" s="177"/>
      <c r="D103" s="177"/>
      <c r="E103" s="177"/>
      <c r="F103" s="177"/>
      <c r="G103" s="177"/>
    </row>
    <row r="105" spans="1:7" x14ac:dyDescent="0.25">
      <c r="A105" s="12"/>
      <c r="B105" s="12"/>
      <c r="C105" s="13"/>
      <c r="D105" s="13"/>
      <c r="E105" s="13"/>
      <c r="F105" s="9"/>
      <c r="G105" s="9"/>
    </row>
  </sheetData>
  <mergeCells count="19">
    <mergeCell ref="G1:G4"/>
    <mergeCell ref="A8:G8"/>
    <mergeCell ref="A10:B10"/>
    <mergeCell ref="A6:F6"/>
    <mergeCell ref="A7:F7"/>
    <mergeCell ref="A1:A4"/>
    <mergeCell ref="B1:F1"/>
    <mergeCell ref="B2:F2"/>
    <mergeCell ref="B3:F3"/>
    <mergeCell ref="B4:F4"/>
    <mergeCell ref="A9:G9"/>
    <mergeCell ref="A39:G39"/>
    <mergeCell ref="A40:B40"/>
    <mergeCell ref="A68:B68"/>
    <mergeCell ref="A67:G67"/>
    <mergeCell ref="A82:B82"/>
    <mergeCell ref="D82:E82"/>
    <mergeCell ref="A81:E81"/>
    <mergeCell ref="F81:G81"/>
  </mergeCells>
  <pageMargins left="0.7" right="0.7" top="0.46" bottom="0.59" header="0.3" footer="0.3"/>
  <pageSetup scale="4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104"/>
  <sheetViews>
    <sheetView showGridLines="0" topLeftCell="A61" zoomScaleNormal="100" zoomScaleSheetLayoutView="100" workbookViewId="0">
      <selection activeCell="D79" sqref="D79"/>
    </sheetView>
  </sheetViews>
  <sheetFormatPr defaultColWidth="14.85546875" defaultRowHeight="15" x14ac:dyDescent="0.25"/>
  <cols>
    <col min="1" max="1" width="23.85546875" customWidth="1"/>
    <col min="2" max="2" width="25.42578125" style="1" customWidth="1"/>
    <col min="3" max="3" width="21.28515625" style="386" customWidth="1"/>
    <col min="4" max="6" width="25.42578125" style="386" customWidth="1"/>
    <col min="7" max="7" width="19.140625" style="386" customWidth="1"/>
    <col min="8" max="8" width="23.140625" style="386" customWidth="1"/>
  </cols>
  <sheetData>
    <row r="1" spans="1:14" ht="45" x14ac:dyDescent="0.6">
      <c r="A1" s="675"/>
      <c r="B1" s="669" t="s">
        <v>0</v>
      </c>
      <c r="C1" s="669"/>
      <c r="D1" s="669"/>
      <c r="E1" s="669"/>
      <c r="F1" s="669"/>
      <c r="G1" s="464"/>
      <c r="H1" s="536"/>
    </row>
    <row r="2" spans="1:14" ht="18" x14ac:dyDescent="0.25">
      <c r="A2" s="676"/>
      <c r="B2" s="643" t="s">
        <v>234</v>
      </c>
      <c r="C2" s="643"/>
      <c r="D2" s="643"/>
      <c r="E2" s="643"/>
      <c r="F2" s="643"/>
      <c r="G2" s="465"/>
      <c r="H2" s="536"/>
    </row>
    <row r="3" spans="1:14" ht="15.75" x14ac:dyDescent="0.25">
      <c r="A3" s="676"/>
      <c r="B3" s="677" t="s">
        <v>259</v>
      </c>
      <c r="C3" s="677"/>
      <c r="D3" s="677"/>
      <c r="E3" s="677"/>
      <c r="F3" s="677"/>
      <c r="G3" s="466"/>
      <c r="H3" s="536"/>
    </row>
    <row r="4" spans="1:14" ht="18" x14ac:dyDescent="0.25">
      <c r="A4" s="676"/>
      <c r="B4" s="643" t="s">
        <v>235</v>
      </c>
      <c r="C4" s="643"/>
      <c r="D4" s="643"/>
      <c r="E4" s="643"/>
      <c r="F4" s="643"/>
      <c r="G4" s="465"/>
      <c r="H4" s="536"/>
    </row>
    <row r="5" spans="1:14" ht="20.25" x14ac:dyDescent="0.25">
      <c r="A5" s="678" t="s">
        <v>247</v>
      </c>
      <c r="B5" s="679"/>
      <c r="C5" s="679"/>
      <c r="D5" s="679"/>
      <c r="E5" s="679"/>
      <c r="F5" s="679"/>
      <c r="G5" s="456" t="s">
        <v>253</v>
      </c>
      <c r="H5" s="26"/>
    </row>
    <row r="6" spans="1:14" ht="21" thickBot="1" x14ac:dyDescent="0.3">
      <c r="A6" s="678" t="s">
        <v>254</v>
      </c>
      <c r="B6" s="679"/>
      <c r="C6" s="679"/>
      <c r="D6" s="679"/>
      <c r="E6" s="679"/>
      <c r="F6" s="679"/>
      <c r="G6" s="4">
        <v>42887</v>
      </c>
      <c r="H6" s="27"/>
    </row>
    <row r="7" spans="1:14" ht="18" x14ac:dyDescent="0.25">
      <c r="A7" s="670" t="s">
        <v>189</v>
      </c>
      <c r="B7" s="671"/>
      <c r="C7" s="671"/>
      <c r="D7" s="671"/>
      <c r="E7" s="671"/>
      <c r="F7" s="671"/>
      <c r="G7" s="672"/>
      <c r="H7" s="28"/>
    </row>
    <row r="8" spans="1:14" ht="18.75" thickBot="1" x14ac:dyDescent="0.3">
      <c r="A8" s="680" t="s">
        <v>139</v>
      </c>
      <c r="B8" s="681"/>
      <c r="C8" s="681"/>
      <c r="D8" s="681"/>
      <c r="E8" s="681"/>
      <c r="F8" s="681"/>
      <c r="G8" s="682"/>
      <c r="H8" s="28"/>
    </row>
    <row r="9" spans="1:14" s="7" customFormat="1" ht="15.75" x14ac:dyDescent="0.25">
      <c r="A9" s="673" t="s">
        <v>7</v>
      </c>
      <c r="B9" s="674"/>
      <c r="C9" s="443" t="s">
        <v>8</v>
      </c>
      <c r="D9" s="443" t="s">
        <v>190</v>
      </c>
      <c r="E9" s="443" t="s">
        <v>11</v>
      </c>
      <c r="F9" s="463" t="s">
        <v>191</v>
      </c>
      <c r="G9" s="443"/>
    </row>
    <row r="10" spans="1:14" s="216" customFormat="1" ht="15.75" x14ac:dyDescent="0.25">
      <c r="A10" s="80" t="s">
        <v>14</v>
      </c>
      <c r="B10" s="81" t="s">
        <v>15</v>
      </c>
      <c r="C10" s="82" t="s">
        <v>16</v>
      </c>
      <c r="D10" s="388">
        <v>80231</v>
      </c>
      <c r="E10" s="388">
        <f t="shared" ref="E10:E17" si="0">D10*12.5%</f>
        <v>10028.875</v>
      </c>
      <c r="F10" s="301">
        <f>D10+E10</f>
        <v>90259.875</v>
      </c>
      <c r="G10" s="412" t="s">
        <v>255</v>
      </c>
    </row>
    <row r="11" spans="1:14" s="216" customFormat="1" ht="15.75" x14ac:dyDescent="0.25">
      <c r="A11" s="80" t="s">
        <v>14</v>
      </c>
      <c r="B11" s="81" t="s">
        <v>23</v>
      </c>
      <c r="C11" s="82" t="s">
        <v>24</v>
      </c>
      <c r="D11" s="419">
        <v>80231</v>
      </c>
      <c r="E11" s="388">
        <f t="shared" si="0"/>
        <v>10028.875</v>
      </c>
      <c r="F11" s="301">
        <f t="shared" ref="F11:F36" si="1">D11+E11</f>
        <v>90259.875</v>
      </c>
      <c r="G11" s="412" t="s">
        <v>255</v>
      </c>
    </row>
    <row r="12" spans="1:14" s="216" customFormat="1" ht="15.75" x14ac:dyDescent="0.25">
      <c r="A12" s="80" t="s">
        <v>14</v>
      </c>
      <c r="B12" s="81" t="s">
        <v>19</v>
      </c>
      <c r="C12" s="82" t="s">
        <v>20</v>
      </c>
      <c r="D12" s="388">
        <v>80631</v>
      </c>
      <c r="E12" s="388">
        <f t="shared" si="0"/>
        <v>10078.875</v>
      </c>
      <c r="F12" s="301">
        <f t="shared" si="1"/>
        <v>90709.875</v>
      </c>
      <c r="G12" s="412" t="s">
        <v>255</v>
      </c>
      <c r="K12" s="269"/>
      <c r="L12" s="270"/>
      <c r="M12" s="270"/>
      <c r="N12" s="270"/>
    </row>
    <row r="13" spans="1:14" s="216" customFormat="1" ht="15.75" x14ac:dyDescent="0.25">
      <c r="A13" s="80" t="s">
        <v>14</v>
      </c>
      <c r="B13" s="81" t="s">
        <v>21</v>
      </c>
      <c r="C13" s="82" t="s">
        <v>22</v>
      </c>
      <c r="D13" s="419">
        <v>80631</v>
      </c>
      <c r="E13" s="388">
        <f t="shared" si="0"/>
        <v>10078.875</v>
      </c>
      <c r="F13" s="301">
        <f t="shared" si="1"/>
        <v>90709.875</v>
      </c>
      <c r="G13" s="412" t="s">
        <v>255</v>
      </c>
      <c r="K13" s="269"/>
      <c r="L13" s="270"/>
      <c r="M13" s="270"/>
      <c r="N13" s="270"/>
    </row>
    <row r="14" spans="1:14" s="216" customFormat="1" ht="15.75" x14ac:dyDescent="0.25">
      <c r="A14" s="80" t="s">
        <v>14</v>
      </c>
      <c r="B14" s="81" t="s">
        <v>17</v>
      </c>
      <c r="C14" s="82" t="s">
        <v>18</v>
      </c>
      <c r="D14" s="388">
        <v>81381</v>
      </c>
      <c r="E14" s="388">
        <f t="shared" si="0"/>
        <v>10172.625</v>
      </c>
      <c r="F14" s="301">
        <f t="shared" si="1"/>
        <v>91553.625</v>
      </c>
      <c r="G14" s="412" t="s">
        <v>255</v>
      </c>
      <c r="K14" s="269"/>
      <c r="L14" s="270"/>
      <c r="M14" s="270"/>
      <c r="N14" s="270"/>
    </row>
    <row r="15" spans="1:14" s="216" customFormat="1" ht="15.75" x14ac:dyDescent="0.25">
      <c r="A15" s="80" t="s">
        <v>14</v>
      </c>
      <c r="B15" s="81" t="s">
        <v>251</v>
      </c>
      <c r="C15" s="82" t="s">
        <v>252</v>
      </c>
      <c r="D15" s="388">
        <v>84301</v>
      </c>
      <c r="E15" s="388">
        <f t="shared" si="0"/>
        <v>10537.625</v>
      </c>
      <c r="F15" s="301">
        <f t="shared" si="1"/>
        <v>94838.625</v>
      </c>
      <c r="G15" s="412" t="s">
        <v>255</v>
      </c>
      <c r="K15" s="269"/>
      <c r="L15" s="270"/>
      <c r="M15" s="270"/>
      <c r="N15" s="270"/>
    </row>
    <row r="16" spans="1:14" s="271" customFormat="1" ht="15.75" x14ac:dyDescent="0.25">
      <c r="A16" s="80" t="s">
        <v>25</v>
      </c>
      <c r="B16" s="81" t="s">
        <v>26</v>
      </c>
      <c r="C16" s="82" t="s">
        <v>22</v>
      </c>
      <c r="D16" s="388">
        <v>82531</v>
      </c>
      <c r="E16" s="388">
        <f t="shared" si="0"/>
        <v>10316.375</v>
      </c>
      <c r="F16" s="301">
        <f t="shared" si="1"/>
        <v>92847.375</v>
      </c>
      <c r="G16" s="412" t="s">
        <v>255</v>
      </c>
      <c r="K16" s="272"/>
      <c r="L16" s="273"/>
      <c r="M16" s="273"/>
      <c r="N16" s="273"/>
    </row>
    <row r="17" spans="1:14" s="216" customFormat="1" ht="15.75" x14ac:dyDescent="0.25">
      <c r="A17" s="80" t="s">
        <v>31</v>
      </c>
      <c r="B17" s="81" t="s">
        <v>32</v>
      </c>
      <c r="C17" s="82" t="s">
        <v>33</v>
      </c>
      <c r="D17" s="419">
        <v>85531</v>
      </c>
      <c r="E17" s="388">
        <f t="shared" si="0"/>
        <v>10691.375</v>
      </c>
      <c r="F17" s="301">
        <f t="shared" si="1"/>
        <v>96222.375</v>
      </c>
      <c r="G17" s="412" t="s">
        <v>255</v>
      </c>
      <c r="K17" s="270"/>
      <c r="L17" s="270"/>
      <c r="M17" s="270"/>
      <c r="N17" s="270"/>
    </row>
    <row r="18" spans="1:14" s="216" customFormat="1" ht="15.75" x14ac:dyDescent="0.25">
      <c r="A18" s="80" t="s">
        <v>34</v>
      </c>
      <c r="B18" s="81" t="s">
        <v>35</v>
      </c>
      <c r="C18" s="82" t="s">
        <v>36</v>
      </c>
      <c r="D18" s="419">
        <v>85531</v>
      </c>
      <c r="E18" s="388">
        <f>D18*12.5%</f>
        <v>10691.375</v>
      </c>
      <c r="F18" s="301">
        <f t="shared" si="1"/>
        <v>96222.375</v>
      </c>
      <c r="G18" s="412" t="s">
        <v>255</v>
      </c>
      <c r="K18" s="270"/>
      <c r="L18" s="270"/>
      <c r="M18" s="270"/>
      <c r="N18" s="270"/>
    </row>
    <row r="19" spans="1:14" s="216" customFormat="1" ht="15.75" x14ac:dyDescent="0.25">
      <c r="A19" s="80" t="s">
        <v>34</v>
      </c>
      <c r="B19" s="81" t="s">
        <v>37</v>
      </c>
      <c r="C19" s="82" t="s">
        <v>38</v>
      </c>
      <c r="D19" s="388"/>
      <c r="E19" s="388"/>
      <c r="F19" s="301"/>
      <c r="G19" s="393"/>
      <c r="K19" s="270"/>
      <c r="L19" s="270"/>
      <c r="M19" s="270"/>
      <c r="N19" s="270"/>
    </row>
    <row r="20" spans="1:14" s="216" customFormat="1" ht="15.75" x14ac:dyDescent="0.25">
      <c r="A20" s="80" t="s">
        <v>27</v>
      </c>
      <c r="B20" s="81" t="s">
        <v>28</v>
      </c>
      <c r="C20" s="82" t="s">
        <v>18</v>
      </c>
      <c r="D20" s="388">
        <v>84631</v>
      </c>
      <c r="E20" s="388">
        <f t="shared" ref="E20" si="2">D20*12.5%</f>
        <v>10578.875</v>
      </c>
      <c r="F20" s="301">
        <f t="shared" ref="F20" si="3">D20+E20</f>
        <v>95209.875</v>
      </c>
      <c r="G20" s="412" t="s">
        <v>255</v>
      </c>
      <c r="K20" s="270"/>
      <c r="L20" s="270"/>
      <c r="M20" s="270"/>
      <c r="N20" s="270"/>
    </row>
    <row r="21" spans="1:14" s="216" customFormat="1" ht="15.75" x14ac:dyDescent="0.25">
      <c r="A21" s="80" t="s">
        <v>29</v>
      </c>
      <c r="B21" s="81" t="s">
        <v>30</v>
      </c>
      <c r="C21" s="82" t="s">
        <v>22</v>
      </c>
      <c r="D21" s="388"/>
      <c r="E21" s="388"/>
      <c r="F21" s="301"/>
      <c r="G21" s="412"/>
      <c r="K21" s="270"/>
      <c r="L21" s="270"/>
      <c r="M21" s="270"/>
      <c r="N21" s="270"/>
    </row>
    <row r="22" spans="1:14" s="216" customFormat="1" ht="15.75" x14ac:dyDescent="0.25">
      <c r="A22" s="92" t="s">
        <v>58</v>
      </c>
      <c r="B22" s="81" t="s">
        <v>59</v>
      </c>
      <c r="C22" s="82" t="s">
        <v>18</v>
      </c>
      <c r="D22" s="388">
        <v>91891</v>
      </c>
      <c r="E22" s="388">
        <f t="shared" ref="E22:E34" si="4">D22*12.5%</f>
        <v>11486.375</v>
      </c>
      <c r="F22" s="301">
        <f t="shared" si="1"/>
        <v>103377.375</v>
      </c>
      <c r="G22" s="412" t="s">
        <v>255</v>
      </c>
      <c r="K22" s="269"/>
      <c r="L22" s="270"/>
      <c r="M22" s="270"/>
      <c r="N22" s="270"/>
    </row>
    <row r="23" spans="1:14" s="216" customFormat="1" ht="15.75" x14ac:dyDescent="0.25">
      <c r="A23" s="92" t="s">
        <v>39</v>
      </c>
      <c r="B23" s="81" t="s">
        <v>40</v>
      </c>
      <c r="C23" s="82" t="s">
        <v>22</v>
      </c>
      <c r="D23" s="388">
        <v>86891</v>
      </c>
      <c r="E23" s="388">
        <f t="shared" si="4"/>
        <v>10861.375</v>
      </c>
      <c r="F23" s="301">
        <f t="shared" si="1"/>
        <v>97752.375</v>
      </c>
      <c r="G23" s="412" t="s">
        <v>255</v>
      </c>
      <c r="K23" s="269"/>
      <c r="L23" s="270"/>
      <c r="M23" s="270"/>
      <c r="N23" s="270"/>
    </row>
    <row r="24" spans="1:14" s="216" customFormat="1" ht="15.75" x14ac:dyDescent="0.25">
      <c r="A24" s="92" t="s">
        <v>39</v>
      </c>
      <c r="B24" s="81" t="s">
        <v>41</v>
      </c>
      <c r="C24" s="82" t="s">
        <v>42</v>
      </c>
      <c r="D24" s="388">
        <v>91441</v>
      </c>
      <c r="E24" s="388">
        <f t="shared" si="4"/>
        <v>11430.125</v>
      </c>
      <c r="F24" s="301">
        <f t="shared" si="1"/>
        <v>102871.125</v>
      </c>
      <c r="G24" s="412" t="s">
        <v>255</v>
      </c>
      <c r="K24" s="269"/>
      <c r="L24" s="270"/>
      <c r="M24" s="270"/>
      <c r="N24" s="270"/>
    </row>
    <row r="25" spans="1:14" s="216" customFormat="1" ht="15.75" x14ac:dyDescent="0.25">
      <c r="A25" s="92" t="s">
        <v>58</v>
      </c>
      <c r="B25" s="81" t="s">
        <v>60</v>
      </c>
      <c r="C25" s="82" t="s">
        <v>61</v>
      </c>
      <c r="D25" s="388">
        <v>92491</v>
      </c>
      <c r="E25" s="388">
        <f t="shared" si="4"/>
        <v>11561.375</v>
      </c>
      <c r="F25" s="301">
        <f t="shared" si="1"/>
        <v>104052.375</v>
      </c>
      <c r="G25" s="412" t="s">
        <v>255</v>
      </c>
      <c r="K25" s="269"/>
      <c r="L25" s="270"/>
      <c r="M25" s="270"/>
      <c r="N25" s="270"/>
    </row>
    <row r="26" spans="1:14" s="216" customFormat="1" ht="15.75" x14ac:dyDescent="0.25">
      <c r="A26" s="92" t="s">
        <v>39</v>
      </c>
      <c r="B26" s="81" t="s">
        <v>43</v>
      </c>
      <c r="C26" s="82" t="s">
        <v>44</v>
      </c>
      <c r="D26" s="388">
        <v>87011</v>
      </c>
      <c r="E26" s="388">
        <f t="shared" si="4"/>
        <v>10876.375</v>
      </c>
      <c r="F26" s="301">
        <f t="shared" si="1"/>
        <v>97887.375</v>
      </c>
      <c r="G26" s="412" t="s">
        <v>255</v>
      </c>
      <c r="K26" s="269"/>
      <c r="L26" s="270"/>
      <c r="M26" s="270"/>
      <c r="N26" s="270"/>
    </row>
    <row r="27" spans="1:14" s="216" customFormat="1" ht="15.75" x14ac:dyDescent="0.25">
      <c r="A27" s="92" t="s">
        <v>39</v>
      </c>
      <c r="B27" s="81" t="s">
        <v>45</v>
      </c>
      <c r="C27" s="82" t="s">
        <v>44</v>
      </c>
      <c r="D27" s="388">
        <v>87391</v>
      </c>
      <c r="E27" s="388">
        <f t="shared" si="4"/>
        <v>10923.875</v>
      </c>
      <c r="F27" s="301">
        <f t="shared" si="1"/>
        <v>98314.875</v>
      </c>
      <c r="G27" s="412" t="s">
        <v>255</v>
      </c>
      <c r="K27" s="269"/>
      <c r="L27" s="270"/>
      <c r="M27" s="270"/>
      <c r="N27" s="270"/>
    </row>
    <row r="28" spans="1:14" s="216" customFormat="1" ht="15.75" x14ac:dyDescent="0.25">
      <c r="A28" s="92" t="s">
        <v>39</v>
      </c>
      <c r="B28" s="81" t="s">
        <v>46</v>
      </c>
      <c r="C28" s="82" t="s">
        <v>222</v>
      </c>
      <c r="D28" s="388">
        <v>88691</v>
      </c>
      <c r="E28" s="388">
        <f t="shared" si="4"/>
        <v>11086.375</v>
      </c>
      <c r="F28" s="301">
        <f t="shared" si="1"/>
        <v>99777.375</v>
      </c>
      <c r="G28" s="412" t="s">
        <v>255</v>
      </c>
      <c r="K28" s="269"/>
      <c r="L28" s="270"/>
      <c r="M28" s="270"/>
      <c r="N28" s="270"/>
    </row>
    <row r="29" spans="1:14" s="216" customFormat="1" ht="15.75" x14ac:dyDescent="0.25">
      <c r="A29" s="92" t="s">
        <v>39</v>
      </c>
      <c r="B29" s="81" t="s">
        <v>48</v>
      </c>
      <c r="C29" s="82" t="s">
        <v>222</v>
      </c>
      <c r="D29" s="388">
        <v>87371</v>
      </c>
      <c r="E29" s="388">
        <f t="shared" si="4"/>
        <v>10921.375</v>
      </c>
      <c r="F29" s="301">
        <f t="shared" si="1"/>
        <v>98292.375</v>
      </c>
      <c r="G29" s="412" t="s">
        <v>255</v>
      </c>
      <c r="K29" s="269"/>
      <c r="L29" s="270"/>
      <c r="M29" s="270"/>
      <c r="N29" s="270"/>
    </row>
    <row r="30" spans="1:14" s="216" customFormat="1" ht="15.75" x14ac:dyDescent="0.25">
      <c r="A30" s="92" t="s">
        <v>39</v>
      </c>
      <c r="B30" s="81" t="s">
        <v>49</v>
      </c>
      <c r="C30" s="82" t="s">
        <v>50</v>
      </c>
      <c r="D30" s="388">
        <v>88891</v>
      </c>
      <c r="E30" s="388">
        <f t="shared" si="4"/>
        <v>11111.375</v>
      </c>
      <c r="F30" s="301">
        <f t="shared" si="1"/>
        <v>100002.375</v>
      </c>
      <c r="G30" s="412" t="s">
        <v>255</v>
      </c>
      <c r="K30" s="269"/>
      <c r="L30" s="270"/>
      <c r="M30" s="270"/>
      <c r="N30" s="270"/>
    </row>
    <row r="31" spans="1:14" s="216" customFormat="1" ht="15.75" x14ac:dyDescent="0.25">
      <c r="A31" s="92" t="s">
        <v>39</v>
      </c>
      <c r="B31" s="81" t="s">
        <v>51</v>
      </c>
      <c r="C31" s="82" t="s">
        <v>52</v>
      </c>
      <c r="D31" s="400">
        <v>87891</v>
      </c>
      <c r="E31" s="388">
        <f t="shared" si="4"/>
        <v>10986.375</v>
      </c>
      <c r="F31" s="301">
        <f t="shared" si="1"/>
        <v>98877.375</v>
      </c>
      <c r="G31" s="412" t="s">
        <v>255</v>
      </c>
      <c r="K31" s="269"/>
      <c r="L31" s="270"/>
      <c r="M31" s="270"/>
      <c r="N31" s="270"/>
    </row>
    <row r="32" spans="1:14" s="216" customFormat="1" ht="15.75" x14ac:dyDescent="0.25">
      <c r="A32" s="92" t="s">
        <v>39</v>
      </c>
      <c r="B32" s="81" t="s">
        <v>53</v>
      </c>
      <c r="C32" s="82" t="s">
        <v>42</v>
      </c>
      <c r="D32" s="388">
        <v>87371</v>
      </c>
      <c r="E32" s="388">
        <f t="shared" si="4"/>
        <v>10921.375</v>
      </c>
      <c r="F32" s="301">
        <f t="shared" si="1"/>
        <v>98292.375</v>
      </c>
      <c r="G32" s="412" t="s">
        <v>255</v>
      </c>
      <c r="K32" s="269"/>
      <c r="L32" s="270"/>
      <c r="M32" s="270"/>
      <c r="N32" s="270"/>
    </row>
    <row r="33" spans="1:236" s="271" customFormat="1" ht="15.75" x14ac:dyDescent="0.25">
      <c r="A33" s="92" t="s">
        <v>39</v>
      </c>
      <c r="B33" s="81" t="s">
        <v>54</v>
      </c>
      <c r="C33" s="82" t="s">
        <v>55</v>
      </c>
      <c r="D33" s="388">
        <v>88391</v>
      </c>
      <c r="E33" s="388">
        <f t="shared" si="4"/>
        <v>11048.875</v>
      </c>
      <c r="F33" s="301">
        <f t="shared" si="1"/>
        <v>99439.875</v>
      </c>
      <c r="G33" s="412" t="s">
        <v>255</v>
      </c>
      <c r="K33" s="272"/>
      <c r="L33" s="273"/>
      <c r="M33" s="273"/>
      <c r="N33" s="273"/>
    </row>
    <row r="34" spans="1:236" s="216" customFormat="1" ht="15.75" x14ac:dyDescent="0.25">
      <c r="A34" s="92" t="s">
        <v>39</v>
      </c>
      <c r="B34" s="81" t="s">
        <v>56</v>
      </c>
      <c r="C34" s="82" t="s">
        <v>57</v>
      </c>
      <c r="D34" s="419">
        <v>88391</v>
      </c>
      <c r="E34" s="388">
        <f t="shared" si="4"/>
        <v>11048.875</v>
      </c>
      <c r="F34" s="301">
        <f t="shared" si="1"/>
        <v>99439.875</v>
      </c>
      <c r="G34" s="412" t="s">
        <v>255</v>
      </c>
      <c r="K34" s="269"/>
      <c r="L34" s="270"/>
      <c r="M34" s="270"/>
      <c r="N34" s="270"/>
    </row>
    <row r="35" spans="1:236" s="216" customFormat="1" ht="15.75" x14ac:dyDescent="0.25">
      <c r="A35" s="80" t="s">
        <v>62</v>
      </c>
      <c r="B35" s="81" t="s">
        <v>63</v>
      </c>
      <c r="C35" s="82"/>
      <c r="D35" s="388">
        <v>75401</v>
      </c>
      <c r="E35" s="388">
        <f>D35*12.5%</f>
        <v>9425.125</v>
      </c>
      <c r="F35" s="301">
        <f t="shared" si="1"/>
        <v>84826.125</v>
      </c>
      <c r="G35" s="412" t="s">
        <v>255</v>
      </c>
      <c r="K35" s="270"/>
      <c r="L35" s="270"/>
      <c r="M35" s="270"/>
      <c r="N35" s="270"/>
    </row>
    <row r="36" spans="1:236" s="216" customFormat="1" ht="15.75" x14ac:dyDescent="0.25">
      <c r="A36" s="80" t="s">
        <v>62</v>
      </c>
      <c r="B36" s="81" t="s">
        <v>64</v>
      </c>
      <c r="C36" s="82"/>
      <c r="D36" s="419">
        <v>75401</v>
      </c>
      <c r="E36" s="388">
        <f>D36*12.5%</f>
        <v>9425.125</v>
      </c>
      <c r="F36" s="301">
        <f t="shared" si="1"/>
        <v>84826.125</v>
      </c>
      <c r="G36" s="412" t="s">
        <v>255</v>
      </c>
      <c r="K36" s="270"/>
      <c r="L36" s="270"/>
      <c r="M36" s="270"/>
      <c r="N36" s="270"/>
    </row>
    <row r="37" spans="1:236" s="270" customFormat="1" ht="16.5" thickBot="1" x14ac:dyDescent="0.3">
      <c r="A37" s="348"/>
      <c r="B37" s="298"/>
      <c r="C37" s="299"/>
      <c r="D37" s="349"/>
      <c r="E37" s="154"/>
      <c r="F37" s="350"/>
      <c r="G37" s="154"/>
      <c r="H37" s="116"/>
      <c r="IB37" s="216"/>
    </row>
    <row r="38" spans="1:236" s="216" customFormat="1" ht="21" thickBot="1" x14ac:dyDescent="0.35">
      <c r="A38" s="646" t="s">
        <v>65</v>
      </c>
      <c r="B38" s="647"/>
      <c r="C38" s="647"/>
      <c r="D38" s="647"/>
      <c r="E38" s="647"/>
      <c r="F38" s="647"/>
      <c r="G38" s="648"/>
      <c r="H38" s="287"/>
      <c r="L38" s="270"/>
      <c r="M38" s="270"/>
      <c r="N38" s="270"/>
      <c r="O38" s="270"/>
    </row>
    <row r="39" spans="1:236" s="274" customFormat="1" ht="15.75" x14ac:dyDescent="0.25">
      <c r="A39" s="555" t="s">
        <v>7</v>
      </c>
      <c r="B39" s="555"/>
      <c r="C39" s="387" t="s">
        <v>8</v>
      </c>
      <c r="D39" s="387" t="s">
        <v>190</v>
      </c>
      <c r="E39" s="387" t="s">
        <v>11</v>
      </c>
      <c r="F39" s="351" t="s">
        <v>191</v>
      </c>
      <c r="G39" s="387"/>
      <c r="H39" s="275"/>
      <c r="L39" s="150"/>
      <c r="M39" s="150"/>
      <c r="N39" s="150"/>
      <c r="O39" s="150"/>
    </row>
    <row r="40" spans="1:236" s="162" customFormat="1" ht="15.75" x14ac:dyDescent="0.25">
      <c r="A40" s="288" t="s">
        <v>25</v>
      </c>
      <c r="B40" s="289" t="s">
        <v>66</v>
      </c>
      <c r="C40" s="290" t="s">
        <v>67</v>
      </c>
      <c r="D40" s="71">
        <v>85016</v>
      </c>
      <c r="E40" s="71">
        <f t="shared" ref="E40:E45" si="5">D40*12.5%</f>
        <v>10627</v>
      </c>
      <c r="F40" s="346">
        <f t="shared" ref="F40:F64" si="6">D40+E40</f>
        <v>95643</v>
      </c>
      <c r="G40" s="412" t="s">
        <v>255</v>
      </c>
      <c r="H40" s="116"/>
      <c r="L40" s="275"/>
      <c r="M40" s="275"/>
      <c r="N40" s="275"/>
      <c r="O40" s="275"/>
    </row>
    <row r="41" spans="1:236" s="162" customFormat="1" ht="15.75" x14ac:dyDescent="0.25">
      <c r="A41" s="80" t="s">
        <v>68</v>
      </c>
      <c r="B41" s="81" t="s">
        <v>69</v>
      </c>
      <c r="C41" s="103" t="s">
        <v>70</v>
      </c>
      <c r="D41" s="71">
        <v>85466</v>
      </c>
      <c r="E41" s="388">
        <f t="shared" si="5"/>
        <v>10683.25</v>
      </c>
      <c r="F41" s="301">
        <f t="shared" si="6"/>
        <v>96149.25</v>
      </c>
      <c r="G41" s="412" t="s">
        <v>255</v>
      </c>
      <c r="H41" s="116"/>
      <c r="L41" s="275"/>
      <c r="M41" s="275"/>
      <c r="N41" s="275"/>
      <c r="O41" s="275"/>
    </row>
    <row r="42" spans="1:236" s="162" customFormat="1" ht="15.75" x14ac:dyDescent="0.25">
      <c r="A42" s="80" t="s">
        <v>71</v>
      </c>
      <c r="B42" s="105" t="s">
        <v>72</v>
      </c>
      <c r="C42" s="103" t="s">
        <v>73</v>
      </c>
      <c r="D42" s="388"/>
      <c r="E42" s="388"/>
      <c r="F42" s="301"/>
      <c r="G42" s="393"/>
      <c r="H42" s="116"/>
      <c r="L42" s="275"/>
      <c r="M42" s="275"/>
      <c r="N42" s="275"/>
      <c r="O42" s="275"/>
    </row>
    <row r="43" spans="1:236" s="216" customFormat="1" ht="15.75" x14ac:dyDescent="0.25">
      <c r="A43" s="80" t="s">
        <v>74</v>
      </c>
      <c r="B43" s="81" t="s">
        <v>75</v>
      </c>
      <c r="C43" s="103" t="s">
        <v>76</v>
      </c>
      <c r="D43" s="388">
        <v>84566</v>
      </c>
      <c r="E43" s="388">
        <f t="shared" si="5"/>
        <v>10570.75</v>
      </c>
      <c r="F43" s="301">
        <f t="shared" si="6"/>
        <v>95136.75</v>
      </c>
      <c r="G43" s="412" t="s">
        <v>255</v>
      </c>
      <c r="H43" s="116"/>
      <c r="L43" s="270"/>
      <c r="M43" s="270"/>
      <c r="N43" s="270"/>
      <c r="O43" s="270"/>
    </row>
    <row r="44" spans="1:236" s="271" customFormat="1" ht="15.75" x14ac:dyDescent="0.25">
      <c r="A44" s="80" t="s">
        <v>74</v>
      </c>
      <c r="B44" s="81" t="s">
        <v>77</v>
      </c>
      <c r="C44" s="103" t="s">
        <v>42</v>
      </c>
      <c r="D44" s="388">
        <v>85966</v>
      </c>
      <c r="E44" s="388">
        <f t="shared" si="5"/>
        <v>10745.75</v>
      </c>
      <c r="F44" s="301">
        <f t="shared" si="6"/>
        <v>96711.75</v>
      </c>
      <c r="G44" s="412" t="s">
        <v>255</v>
      </c>
      <c r="H44" s="116"/>
      <c r="L44" s="273"/>
      <c r="M44" s="273"/>
      <c r="N44" s="273"/>
      <c r="O44" s="273"/>
    </row>
    <row r="45" spans="1:236" s="216" customFormat="1" ht="15.75" x14ac:dyDescent="0.25">
      <c r="A45" s="80" t="s">
        <v>78</v>
      </c>
      <c r="B45" s="81" t="s">
        <v>79</v>
      </c>
      <c r="C45" s="103" t="s">
        <v>42</v>
      </c>
      <c r="D45" s="388">
        <v>87466</v>
      </c>
      <c r="E45" s="388">
        <f t="shared" si="5"/>
        <v>10933.25</v>
      </c>
      <c r="F45" s="301">
        <f t="shared" si="6"/>
        <v>98399.25</v>
      </c>
      <c r="G45" s="412" t="s">
        <v>255</v>
      </c>
      <c r="H45" s="116"/>
      <c r="L45" s="270"/>
      <c r="M45" s="270"/>
      <c r="N45" s="270"/>
      <c r="O45" s="270"/>
    </row>
    <row r="46" spans="1:236" s="216" customFormat="1" ht="15.75" x14ac:dyDescent="0.25">
      <c r="A46" s="80" t="s">
        <v>74</v>
      </c>
      <c r="B46" s="81" t="s">
        <v>80</v>
      </c>
      <c r="C46" s="103" t="s">
        <v>42</v>
      </c>
      <c r="D46" s="388"/>
      <c r="E46" s="388"/>
      <c r="F46" s="301"/>
      <c r="G46" s="393"/>
      <c r="H46" s="116"/>
      <c r="L46" s="270"/>
      <c r="M46" s="270"/>
      <c r="N46" s="270"/>
      <c r="O46" s="270"/>
    </row>
    <row r="47" spans="1:236" s="216" customFormat="1" ht="15.75" x14ac:dyDescent="0.25">
      <c r="A47" s="80" t="s">
        <v>81</v>
      </c>
      <c r="B47" s="81" t="s">
        <v>82</v>
      </c>
      <c r="C47" s="103" t="s">
        <v>83</v>
      </c>
      <c r="D47" s="388">
        <v>88046</v>
      </c>
      <c r="E47" s="388">
        <f>D47*12.5%</f>
        <v>11005.75</v>
      </c>
      <c r="F47" s="301">
        <f t="shared" si="6"/>
        <v>99051.75</v>
      </c>
      <c r="G47" s="412" t="s">
        <v>255</v>
      </c>
      <c r="H47" s="116"/>
      <c r="L47" s="270"/>
      <c r="M47" s="270"/>
      <c r="N47" s="270"/>
      <c r="O47" s="270"/>
    </row>
    <row r="48" spans="1:236" s="216" customFormat="1" ht="15.75" x14ac:dyDescent="0.25">
      <c r="A48" s="80" t="s">
        <v>90</v>
      </c>
      <c r="B48" s="81" t="s">
        <v>91</v>
      </c>
      <c r="C48" s="103" t="s">
        <v>92</v>
      </c>
      <c r="D48" s="388"/>
      <c r="E48" s="388"/>
      <c r="F48" s="301"/>
      <c r="G48" s="393"/>
      <c r="H48" s="116"/>
      <c r="L48" s="270"/>
      <c r="M48" s="270"/>
      <c r="N48" s="270"/>
      <c r="O48" s="270"/>
    </row>
    <row r="49" spans="1:15" s="271" customFormat="1" ht="15.75" x14ac:dyDescent="0.25">
      <c r="A49" s="80" t="s">
        <v>93</v>
      </c>
      <c r="B49" s="81" t="s">
        <v>94</v>
      </c>
      <c r="C49" s="106" t="s">
        <v>95</v>
      </c>
      <c r="D49" s="388">
        <v>87956</v>
      </c>
      <c r="E49" s="388">
        <f t="shared" ref="E49:E53" si="7">D49*12.5%</f>
        <v>10994.5</v>
      </c>
      <c r="F49" s="301">
        <f t="shared" si="6"/>
        <v>98950.5</v>
      </c>
      <c r="G49" s="412" t="s">
        <v>255</v>
      </c>
      <c r="H49" s="116"/>
      <c r="L49" s="273"/>
      <c r="M49" s="273"/>
      <c r="N49" s="273"/>
      <c r="O49" s="273"/>
    </row>
    <row r="50" spans="1:15" s="271" customFormat="1" ht="15.75" x14ac:dyDescent="0.25">
      <c r="A50" s="80" t="s">
        <v>93</v>
      </c>
      <c r="B50" s="81" t="s">
        <v>96</v>
      </c>
      <c r="C50" s="106" t="s">
        <v>97</v>
      </c>
      <c r="D50" s="419">
        <v>87956</v>
      </c>
      <c r="E50" s="388">
        <f t="shared" si="7"/>
        <v>10994.5</v>
      </c>
      <c r="F50" s="301">
        <f t="shared" si="6"/>
        <v>98950.5</v>
      </c>
      <c r="G50" s="412" t="s">
        <v>255</v>
      </c>
      <c r="H50" s="116"/>
      <c r="L50" s="273"/>
      <c r="M50" s="273"/>
      <c r="N50" s="273"/>
      <c r="O50" s="273"/>
    </row>
    <row r="51" spans="1:15" s="467" customFormat="1" ht="15.75" x14ac:dyDescent="0.25">
      <c r="A51" s="80" t="s">
        <v>98</v>
      </c>
      <c r="B51" s="81" t="s">
        <v>99</v>
      </c>
      <c r="C51" s="106" t="s">
        <v>100</v>
      </c>
      <c r="D51" s="73">
        <v>92536</v>
      </c>
      <c r="E51" s="419">
        <f t="shared" si="7"/>
        <v>11567</v>
      </c>
      <c r="F51" s="408">
        <f t="shared" si="6"/>
        <v>104103</v>
      </c>
      <c r="G51" s="416" t="s">
        <v>255</v>
      </c>
      <c r="H51" s="460"/>
      <c r="L51" s="468"/>
      <c r="M51" s="468"/>
      <c r="N51" s="468"/>
      <c r="O51" s="468"/>
    </row>
    <row r="52" spans="1:15" s="216" customFormat="1" ht="15.75" x14ac:dyDescent="0.25">
      <c r="A52" s="80" t="s">
        <v>98</v>
      </c>
      <c r="B52" s="81" t="s">
        <v>101</v>
      </c>
      <c r="C52" s="106" t="s">
        <v>100</v>
      </c>
      <c r="D52" s="73">
        <v>91656</v>
      </c>
      <c r="E52" s="388">
        <f t="shared" si="7"/>
        <v>11457</v>
      </c>
      <c r="F52" s="301">
        <f t="shared" si="6"/>
        <v>103113</v>
      </c>
      <c r="G52" s="416" t="s">
        <v>255</v>
      </c>
      <c r="H52" s="116"/>
      <c r="L52" s="270"/>
      <c r="M52" s="270"/>
      <c r="N52" s="270"/>
      <c r="O52" s="270"/>
    </row>
    <row r="53" spans="1:15" s="216" customFormat="1" ht="15.75" x14ac:dyDescent="0.25">
      <c r="A53" s="80" t="s">
        <v>104</v>
      </c>
      <c r="B53" s="81" t="s">
        <v>105</v>
      </c>
      <c r="C53" s="106" t="s">
        <v>106</v>
      </c>
      <c r="D53" s="388">
        <v>94966</v>
      </c>
      <c r="E53" s="388">
        <f t="shared" si="7"/>
        <v>11870.75</v>
      </c>
      <c r="F53" s="301">
        <f t="shared" si="6"/>
        <v>106836.75</v>
      </c>
      <c r="G53" s="412" t="s">
        <v>255</v>
      </c>
      <c r="H53" s="116"/>
      <c r="L53" s="270"/>
      <c r="M53" s="270"/>
      <c r="N53" s="270"/>
      <c r="O53" s="270"/>
    </row>
    <row r="54" spans="1:15" s="216" customFormat="1" ht="15.75" x14ac:dyDescent="0.25">
      <c r="A54" s="80" t="s">
        <v>107</v>
      </c>
      <c r="B54" s="81" t="s">
        <v>108</v>
      </c>
      <c r="C54" s="106" t="s">
        <v>109</v>
      </c>
      <c r="D54" s="388"/>
      <c r="E54" s="388"/>
      <c r="F54" s="301"/>
      <c r="G54" s="393"/>
      <c r="H54" s="116"/>
      <c r="L54" s="270"/>
      <c r="M54" s="270"/>
      <c r="N54" s="270"/>
      <c r="O54" s="270"/>
    </row>
    <row r="55" spans="1:15" s="216" customFormat="1" ht="15.75" x14ac:dyDescent="0.25">
      <c r="A55" s="80" t="s">
        <v>107</v>
      </c>
      <c r="B55" s="81" t="s">
        <v>110</v>
      </c>
      <c r="C55" s="82" t="s">
        <v>97</v>
      </c>
      <c r="D55" s="69">
        <v>95566</v>
      </c>
      <c r="E55" s="388">
        <f t="shared" ref="E55" si="8">D55*12.5%</f>
        <v>11945.75</v>
      </c>
      <c r="F55" s="301">
        <f t="shared" ref="F55" si="9">D55+E55</f>
        <v>107511.75</v>
      </c>
      <c r="G55" s="412" t="s">
        <v>255</v>
      </c>
      <c r="H55" s="116"/>
      <c r="L55" s="270"/>
      <c r="M55" s="270"/>
      <c r="N55" s="270"/>
      <c r="O55" s="270"/>
    </row>
    <row r="56" spans="1:15" s="274" customFormat="1" ht="15.75" x14ac:dyDescent="0.25">
      <c r="A56" s="80" t="s">
        <v>98</v>
      </c>
      <c r="B56" s="81" t="s">
        <v>102</v>
      </c>
      <c r="C56" s="106" t="s">
        <v>103</v>
      </c>
      <c r="D56" s="69"/>
      <c r="E56" s="388"/>
      <c r="F56" s="301"/>
      <c r="G56" s="393"/>
      <c r="H56" s="116"/>
      <c r="L56" s="150"/>
      <c r="M56" s="150"/>
      <c r="N56" s="150"/>
      <c r="O56" s="150"/>
    </row>
    <row r="57" spans="1:15" s="216" customFormat="1" ht="15.75" x14ac:dyDescent="0.25">
      <c r="A57" s="80" t="s">
        <v>84</v>
      </c>
      <c r="B57" s="81" t="s">
        <v>85</v>
      </c>
      <c r="C57" s="103" t="s">
        <v>86</v>
      </c>
      <c r="D57" s="69">
        <v>90606</v>
      </c>
      <c r="E57" s="388">
        <f t="shared" ref="E57:E64" si="10">D57*12.5%</f>
        <v>11325.75</v>
      </c>
      <c r="F57" s="301">
        <f t="shared" si="6"/>
        <v>101931.75</v>
      </c>
      <c r="G57" s="412" t="s">
        <v>255</v>
      </c>
      <c r="H57" s="116"/>
      <c r="L57" s="270"/>
      <c r="M57" s="270"/>
      <c r="N57" s="270"/>
      <c r="O57" s="270"/>
    </row>
    <row r="58" spans="1:15" s="271" customFormat="1" ht="15.75" x14ac:dyDescent="0.25">
      <c r="A58" s="80" t="s">
        <v>87</v>
      </c>
      <c r="B58" s="81" t="s">
        <v>88</v>
      </c>
      <c r="C58" s="103" t="s">
        <v>89</v>
      </c>
      <c r="D58" s="388">
        <v>87292</v>
      </c>
      <c r="E58" s="388">
        <f t="shared" si="10"/>
        <v>10911.5</v>
      </c>
      <c r="F58" s="301">
        <f t="shared" si="6"/>
        <v>98203.5</v>
      </c>
      <c r="G58" s="412" t="s">
        <v>255</v>
      </c>
      <c r="H58" s="116"/>
    </row>
    <row r="59" spans="1:15" s="216" customFormat="1" ht="15.75" x14ac:dyDescent="0.25">
      <c r="A59" s="80" t="s">
        <v>62</v>
      </c>
      <c r="B59" s="81" t="s">
        <v>111</v>
      </c>
      <c r="C59" s="107"/>
      <c r="D59" s="388">
        <v>79586</v>
      </c>
      <c r="E59" s="388">
        <f t="shared" si="10"/>
        <v>9948.25</v>
      </c>
      <c r="F59" s="301">
        <f t="shared" si="6"/>
        <v>89534.25</v>
      </c>
      <c r="G59" s="412" t="s">
        <v>255</v>
      </c>
      <c r="H59" s="116"/>
      <c r="L59" s="270"/>
      <c r="M59" s="270"/>
      <c r="N59" s="270"/>
      <c r="O59" s="270"/>
    </row>
    <row r="60" spans="1:15" s="216" customFormat="1" ht="15.75" x14ac:dyDescent="0.25">
      <c r="A60" s="80" t="s">
        <v>62</v>
      </c>
      <c r="B60" s="81" t="s">
        <v>112</v>
      </c>
      <c r="C60" s="107"/>
      <c r="D60" s="388">
        <v>75212</v>
      </c>
      <c r="E60" s="388">
        <f t="shared" si="10"/>
        <v>9401.5</v>
      </c>
      <c r="F60" s="301">
        <f t="shared" si="6"/>
        <v>84613.5</v>
      </c>
      <c r="G60" s="412" t="s">
        <v>255</v>
      </c>
      <c r="H60" s="116"/>
      <c r="L60" s="270"/>
      <c r="M60" s="270"/>
      <c r="N60" s="270"/>
      <c r="O60" s="270"/>
    </row>
    <row r="61" spans="1:15" s="216" customFormat="1" ht="15.75" x14ac:dyDescent="0.25">
      <c r="A61" s="80" t="s">
        <v>62</v>
      </c>
      <c r="B61" s="81" t="s">
        <v>114</v>
      </c>
      <c r="C61" s="107"/>
      <c r="D61" s="388">
        <v>84686</v>
      </c>
      <c r="E61" s="388">
        <f t="shared" si="10"/>
        <v>10585.75</v>
      </c>
      <c r="F61" s="301">
        <f t="shared" si="6"/>
        <v>95271.75</v>
      </c>
      <c r="G61" s="412" t="s">
        <v>255</v>
      </c>
      <c r="H61" s="116"/>
      <c r="L61" s="269"/>
      <c r="M61" s="269"/>
      <c r="N61" s="269"/>
      <c r="O61" s="269"/>
    </row>
    <row r="62" spans="1:15" s="216" customFormat="1" ht="15.75" x14ac:dyDescent="0.25">
      <c r="A62" s="80" t="s">
        <v>62</v>
      </c>
      <c r="B62" s="81" t="s">
        <v>113</v>
      </c>
      <c r="C62" s="107"/>
      <c r="D62" s="388">
        <v>81936</v>
      </c>
      <c r="E62" s="388">
        <f t="shared" si="10"/>
        <v>10242</v>
      </c>
      <c r="F62" s="301">
        <f t="shared" si="6"/>
        <v>92178</v>
      </c>
      <c r="G62" s="412" t="s">
        <v>255</v>
      </c>
      <c r="H62" s="116"/>
      <c r="L62" s="269"/>
      <c r="M62" s="269"/>
      <c r="N62" s="269"/>
      <c r="O62" s="269"/>
    </row>
    <row r="63" spans="1:15" s="216" customFormat="1" ht="15.75" x14ac:dyDescent="0.25">
      <c r="A63" s="80" t="s">
        <v>62</v>
      </c>
      <c r="B63" s="81" t="s">
        <v>115</v>
      </c>
      <c r="C63" s="107"/>
      <c r="D63" s="388">
        <v>83926</v>
      </c>
      <c r="E63" s="388">
        <f t="shared" si="10"/>
        <v>10490.75</v>
      </c>
      <c r="F63" s="301">
        <f t="shared" si="6"/>
        <v>94416.75</v>
      </c>
      <c r="G63" s="412" t="s">
        <v>255</v>
      </c>
      <c r="H63" s="116"/>
      <c r="L63" s="269"/>
      <c r="M63" s="269"/>
      <c r="N63" s="269"/>
      <c r="O63" s="269"/>
    </row>
    <row r="64" spans="1:15" s="216" customFormat="1" ht="16.5" thickBot="1" x14ac:dyDescent="0.3">
      <c r="A64" s="108" t="s">
        <v>62</v>
      </c>
      <c r="B64" s="109" t="s">
        <v>116</v>
      </c>
      <c r="C64" s="107"/>
      <c r="D64" s="388">
        <v>83336</v>
      </c>
      <c r="E64" s="388">
        <f t="shared" si="10"/>
        <v>10417</v>
      </c>
      <c r="F64" s="301">
        <f t="shared" si="6"/>
        <v>93753</v>
      </c>
      <c r="G64" s="412" t="s">
        <v>255</v>
      </c>
      <c r="H64" s="116"/>
      <c r="L64" s="269"/>
      <c r="M64" s="269"/>
      <c r="N64" s="269"/>
      <c r="O64" s="269"/>
    </row>
    <row r="65" spans="1:15" s="216" customFormat="1" ht="16.5" thickBot="1" x14ac:dyDescent="0.3">
      <c r="A65" s="150"/>
      <c r="B65" s="155"/>
      <c r="C65" s="156"/>
      <c r="D65" s="157"/>
      <c r="E65" s="157"/>
      <c r="F65" s="157"/>
      <c r="G65" s="154"/>
      <c r="H65" s="157"/>
      <c r="L65" s="270"/>
      <c r="M65" s="270"/>
      <c r="N65" s="270"/>
      <c r="O65" s="270"/>
    </row>
    <row r="66" spans="1:15" s="216" customFormat="1" ht="16.5" thickBot="1" x14ac:dyDescent="0.3">
      <c r="A66" s="569" t="s">
        <v>117</v>
      </c>
      <c r="B66" s="570"/>
      <c r="C66" s="570"/>
      <c r="D66" s="570"/>
      <c r="E66" s="570"/>
      <c r="F66" s="570"/>
      <c r="G66" s="571"/>
      <c r="H66" s="287"/>
      <c r="L66" s="270"/>
      <c r="M66" s="270"/>
      <c r="N66" s="270"/>
      <c r="O66" s="270"/>
    </row>
    <row r="67" spans="1:15" s="216" customFormat="1" ht="16.5" thickBot="1" x14ac:dyDescent="0.3">
      <c r="A67" s="555" t="s">
        <v>7</v>
      </c>
      <c r="B67" s="555"/>
      <c r="C67" s="387" t="s">
        <v>8</v>
      </c>
      <c r="D67" s="394" t="s">
        <v>190</v>
      </c>
      <c r="E67" s="395" t="s">
        <v>11</v>
      </c>
      <c r="F67" s="396" t="s">
        <v>191</v>
      </c>
      <c r="G67" s="392"/>
      <c r="H67" s="275"/>
      <c r="L67" s="270"/>
      <c r="M67" s="270"/>
      <c r="N67" s="270"/>
      <c r="O67" s="270"/>
    </row>
    <row r="68" spans="1:15" s="216" customFormat="1" ht="15.75" x14ac:dyDescent="0.25">
      <c r="A68" s="119" t="s">
        <v>123</v>
      </c>
      <c r="B68" s="120" t="s">
        <v>124</v>
      </c>
      <c r="C68" s="82" t="s">
        <v>67</v>
      </c>
      <c r="D68" s="390">
        <v>91966</v>
      </c>
      <c r="E68" s="388">
        <f t="shared" ref="E68:E78" si="11">D68*12.5%</f>
        <v>11495.75</v>
      </c>
      <c r="F68" s="301">
        <f t="shared" ref="F68:F78" si="12">D68+E68</f>
        <v>103461.75</v>
      </c>
      <c r="G68" s="412" t="s">
        <v>255</v>
      </c>
      <c r="H68" s="116"/>
      <c r="L68" s="270"/>
      <c r="M68" s="270"/>
      <c r="N68" s="270"/>
      <c r="O68" s="270"/>
    </row>
    <row r="69" spans="1:15" s="216" customFormat="1" ht="15.75" x14ac:dyDescent="0.25">
      <c r="A69" s="119" t="s">
        <v>123</v>
      </c>
      <c r="B69" s="120" t="s">
        <v>125</v>
      </c>
      <c r="C69" s="82" t="s">
        <v>126</v>
      </c>
      <c r="D69" s="388">
        <v>92016</v>
      </c>
      <c r="E69" s="388">
        <f t="shared" si="11"/>
        <v>11502</v>
      </c>
      <c r="F69" s="301">
        <f t="shared" si="12"/>
        <v>103518</v>
      </c>
      <c r="G69" s="412" t="s">
        <v>255</v>
      </c>
      <c r="H69" s="116"/>
      <c r="L69" s="270"/>
      <c r="M69" s="270"/>
      <c r="N69" s="270"/>
      <c r="O69" s="270"/>
    </row>
    <row r="70" spans="1:15" s="162" customFormat="1" ht="15.75" x14ac:dyDescent="0.25">
      <c r="A70" s="119" t="s">
        <v>123</v>
      </c>
      <c r="B70" s="120" t="s">
        <v>127</v>
      </c>
      <c r="C70" s="82" t="s">
        <v>126</v>
      </c>
      <c r="D70" s="388">
        <v>92516</v>
      </c>
      <c r="E70" s="388">
        <f t="shared" si="11"/>
        <v>11564.5</v>
      </c>
      <c r="F70" s="301">
        <f t="shared" si="12"/>
        <v>104080.5</v>
      </c>
      <c r="G70" s="412" t="s">
        <v>255</v>
      </c>
      <c r="H70" s="116"/>
      <c r="I70" s="271"/>
      <c r="L70" s="275"/>
      <c r="M70" s="275"/>
      <c r="N70" s="275"/>
      <c r="O70" s="275"/>
    </row>
    <row r="71" spans="1:15" s="162" customFormat="1" ht="15.75" x14ac:dyDescent="0.25">
      <c r="A71" s="119" t="s">
        <v>128</v>
      </c>
      <c r="B71" s="120" t="s">
        <v>129</v>
      </c>
      <c r="C71" s="82" t="s">
        <v>130</v>
      </c>
      <c r="D71" s="388">
        <v>94366</v>
      </c>
      <c r="E71" s="388">
        <f t="shared" si="11"/>
        <v>11795.75</v>
      </c>
      <c r="F71" s="301">
        <f t="shared" si="12"/>
        <v>106161.75</v>
      </c>
      <c r="G71" s="412" t="s">
        <v>255</v>
      </c>
      <c r="H71" s="116"/>
      <c r="L71" s="275"/>
      <c r="M71" s="275"/>
      <c r="N71" s="275"/>
      <c r="O71" s="275"/>
    </row>
    <row r="72" spans="1:15" s="162" customFormat="1" ht="15.75" x14ac:dyDescent="0.25">
      <c r="A72" s="119" t="s">
        <v>131</v>
      </c>
      <c r="B72" s="120" t="s">
        <v>132</v>
      </c>
      <c r="C72" s="82" t="s">
        <v>133</v>
      </c>
      <c r="D72" s="419">
        <v>94366</v>
      </c>
      <c r="E72" s="388">
        <f t="shared" si="11"/>
        <v>11795.75</v>
      </c>
      <c r="F72" s="301">
        <f t="shared" si="12"/>
        <v>106161.75</v>
      </c>
      <c r="G72" s="412" t="s">
        <v>255</v>
      </c>
      <c r="H72" s="116"/>
      <c r="L72" s="275"/>
      <c r="M72" s="275"/>
      <c r="N72" s="275"/>
      <c r="O72" s="275"/>
    </row>
    <row r="73" spans="1:15" s="156" customFormat="1" ht="15.75" x14ac:dyDescent="0.25">
      <c r="A73" s="119" t="s">
        <v>131</v>
      </c>
      <c r="B73" s="120" t="s">
        <v>134</v>
      </c>
      <c r="C73" s="82" t="s">
        <v>133</v>
      </c>
      <c r="D73" s="388">
        <v>96156</v>
      </c>
      <c r="E73" s="388">
        <f t="shared" si="11"/>
        <v>12019.5</v>
      </c>
      <c r="F73" s="301">
        <f t="shared" si="12"/>
        <v>108175.5</v>
      </c>
      <c r="G73" s="412" t="s">
        <v>255</v>
      </c>
      <c r="H73" s="116"/>
      <c r="L73" s="115"/>
      <c r="M73" s="115"/>
      <c r="N73" s="115"/>
      <c r="O73" s="115"/>
    </row>
    <row r="74" spans="1:15" s="271" customFormat="1" ht="15.75" x14ac:dyDescent="0.25">
      <c r="A74" s="119" t="s">
        <v>118</v>
      </c>
      <c r="B74" s="120" t="s">
        <v>119</v>
      </c>
      <c r="C74" s="82" t="s">
        <v>120</v>
      </c>
      <c r="D74" s="388">
        <v>95316</v>
      </c>
      <c r="E74" s="388">
        <f t="shared" si="11"/>
        <v>11914.5</v>
      </c>
      <c r="F74" s="301">
        <f t="shared" si="12"/>
        <v>107230.5</v>
      </c>
      <c r="G74" s="412" t="s">
        <v>255</v>
      </c>
      <c r="H74" s="116"/>
      <c r="I74" s="162"/>
      <c r="L74" s="273"/>
      <c r="M74" s="273"/>
      <c r="N74" s="273"/>
      <c r="O74" s="273"/>
    </row>
    <row r="75" spans="1:15" s="271" customFormat="1" ht="15.75" x14ac:dyDescent="0.25">
      <c r="A75" s="121" t="s">
        <v>118</v>
      </c>
      <c r="B75" s="122" t="s">
        <v>121</v>
      </c>
      <c r="C75" s="82" t="s">
        <v>122</v>
      </c>
      <c r="D75" s="388">
        <v>95616</v>
      </c>
      <c r="E75" s="388">
        <f t="shared" si="11"/>
        <v>11952</v>
      </c>
      <c r="F75" s="301">
        <f t="shared" si="12"/>
        <v>107568</v>
      </c>
      <c r="G75" s="412" t="s">
        <v>255</v>
      </c>
      <c r="H75" s="116"/>
      <c r="I75" s="162"/>
      <c r="L75" s="273"/>
      <c r="M75" s="273"/>
      <c r="N75" s="273"/>
      <c r="O75" s="273"/>
    </row>
    <row r="76" spans="1:15" s="216" customFormat="1" ht="15.75" x14ac:dyDescent="0.25">
      <c r="A76" s="80" t="s">
        <v>62</v>
      </c>
      <c r="B76" s="81" t="s">
        <v>135</v>
      </c>
      <c r="C76" s="107"/>
      <c r="D76" s="388">
        <v>84336</v>
      </c>
      <c r="E76" s="388">
        <f t="shared" si="11"/>
        <v>10542</v>
      </c>
      <c r="F76" s="301">
        <f t="shared" si="12"/>
        <v>94878</v>
      </c>
      <c r="G76" s="412" t="s">
        <v>255</v>
      </c>
      <c r="H76" s="116"/>
      <c r="I76" s="271"/>
      <c r="L76" s="270"/>
      <c r="M76" s="270"/>
      <c r="N76" s="270"/>
      <c r="O76" s="270"/>
    </row>
    <row r="77" spans="1:15" s="216" customFormat="1" ht="15.75" x14ac:dyDescent="0.25">
      <c r="A77" s="80" t="s">
        <v>62</v>
      </c>
      <c r="B77" s="81" t="s">
        <v>136</v>
      </c>
      <c r="C77" s="107"/>
      <c r="D77" s="388">
        <v>88336</v>
      </c>
      <c r="E77" s="388">
        <f t="shared" si="11"/>
        <v>11042</v>
      </c>
      <c r="F77" s="301">
        <f t="shared" si="12"/>
        <v>99378</v>
      </c>
      <c r="G77" s="412" t="s">
        <v>255</v>
      </c>
      <c r="H77" s="116"/>
      <c r="L77" s="270"/>
      <c r="M77" s="270"/>
      <c r="N77" s="270"/>
      <c r="O77" s="270"/>
    </row>
    <row r="78" spans="1:15" s="216" customFormat="1" ht="16.5" thickBot="1" x14ac:dyDescent="0.3">
      <c r="A78" s="108" t="s">
        <v>62</v>
      </c>
      <c r="B78" s="109" t="s">
        <v>137</v>
      </c>
      <c r="C78" s="110"/>
      <c r="D78" s="389">
        <v>86186</v>
      </c>
      <c r="E78" s="389">
        <f t="shared" si="11"/>
        <v>10773.25</v>
      </c>
      <c r="F78" s="347">
        <f t="shared" si="12"/>
        <v>96959.25</v>
      </c>
      <c r="G78" s="412" t="s">
        <v>255</v>
      </c>
      <c r="H78" s="116"/>
      <c r="L78" s="270"/>
      <c r="M78" s="270"/>
      <c r="N78" s="270"/>
      <c r="O78" s="270"/>
    </row>
    <row r="79" spans="1:15" s="216" customFormat="1" ht="16.5" thickBot="1" x14ac:dyDescent="0.3">
      <c r="A79" s="158"/>
      <c r="B79" s="159"/>
      <c r="C79" s="160"/>
      <c r="D79" s="161"/>
      <c r="E79" s="161"/>
      <c r="F79" s="116"/>
      <c r="G79" s="116"/>
      <c r="H79" s="116"/>
      <c r="L79" s="270"/>
      <c r="M79" s="270"/>
      <c r="N79" s="270"/>
      <c r="O79" s="270"/>
    </row>
    <row r="80" spans="1:15" s="216" customFormat="1" ht="15.75" x14ac:dyDescent="0.25">
      <c r="A80" s="553" t="s">
        <v>138</v>
      </c>
      <c r="B80" s="554"/>
      <c r="C80" s="554"/>
      <c r="D80" s="554"/>
      <c r="E80" s="665"/>
      <c r="F80" s="656"/>
      <c r="G80" s="659"/>
      <c r="H80" s="157"/>
      <c r="L80" s="270"/>
      <c r="M80" s="270"/>
      <c r="N80" s="270"/>
      <c r="O80" s="270"/>
    </row>
    <row r="81" spans="1:15" s="216" customFormat="1" ht="15.75" x14ac:dyDescent="0.25">
      <c r="A81" s="666" t="s">
        <v>139</v>
      </c>
      <c r="B81" s="591"/>
      <c r="C81" s="441"/>
      <c r="D81" s="667" t="s">
        <v>140</v>
      </c>
      <c r="E81" s="668"/>
      <c r="F81" s="157"/>
      <c r="G81" s="157"/>
      <c r="H81" s="157"/>
      <c r="L81" s="270"/>
      <c r="M81" s="270"/>
      <c r="N81" s="270"/>
      <c r="O81" s="270"/>
    </row>
    <row r="82" spans="1:15" s="216" customFormat="1" ht="15.75" x14ac:dyDescent="0.25">
      <c r="A82" s="448" t="s">
        <v>141</v>
      </c>
      <c r="B82" s="413" t="s">
        <v>142</v>
      </c>
      <c r="C82" s="107"/>
      <c r="D82" s="69" t="s">
        <v>141</v>
      </c>
      <c r="E82" s="83" t="s">
        <v>142</v>
      </c>
      <c r="F82" s="157"/>
      <c r="G82" s="157"/>
      <c r="H82" s="157"/>
      <c r="L82" s="270"/>
      <c r="M82" s="270"/>
      <c r="N82" s="270"/>
      <c r="O82" s="270"/>
    </row>
    <row r="83" spans="1:15" s="216" customFormat="1" ht="15.75" x14ac:dyDescent="0.25">
      <c r="A83" s="80" t="s">
        <v>143</v>
      </c>
      <c r="B83" s="414">
        <v>300</v>
      </c>
      <c r="C83" s="107"/>
      <c r="D83" s="107" t="s">
        <v>144</v>
      </c>
      <c r="E83" s="449">
        <v>300</v>
      </c>
      <c r="F83" s="157"/>
      <c r="G83" s="157"/>
      <c r="H83" s="157"/>
      <c r="L83" s="270"/>
      <c r="M83" s="270"/>
      <c r="N83" s="270"/>
      <c r="O83" s="270"/>
    </row>
    <row r="84" spans="1:15" s="216" customFormat="1" ht="15.75" x14ac:dyDescent="0.25">
      <c r="A84" s="80" t="s">
        <v>145</v>
      </c>
      <c r="B84" s="414">
        <v>400</v>
      </c>
      <c r="C84" s="107"/>
      <c r="D84" s="107" t="s">
        <v>146</v>
      </c>
      <c r="E84" s="449">
        <v>400</v>
      </c>
      <c r="F84" s="157"/>
      <c r="G84" s="157"/>
      <c r="H84" s="157"/>
      <c r="L84" s="270"/>
      <c r="M84" s="270"/>
      <c r="N84" s="270"/>
      <c r="O84" s="270"/>
    </row>
    <row r="85" spans="1:15" s="216" customFormat="1" ht="15.75" x14ac:dyDescent="0.25">
      <c r="A85" s="80" t="s">
        <v>147</v>
      </c>
      <c r="B85" s="414">
        <v>500</v>
      </c>
      <c r="C85" s="107"/>
      <c r="D85" s="107" t="s">
        <v>148</v>
      </c>
      <c r="E85" s="449">
        <v>500</v>
      </c>
      <c r="F85" s="157"/>
      <c r="G85" s="157"/>
      <c r="H85" s="157"/>
      <c r="L85" s="270"/>
      <c r="M85" s="270"/>
      <c r="N85" s="270"/>
      <c r="O85" s="270"/>
    </row>
    <row r="86" spans="1:15" s="216" customFormat="1" ht="15.75" x14ac:dyDescent="0.25">
      <c r="A86" s="80" t="s">
        <v>149</v>
      </c>
      <c r="B86" s="414">
        <v>600</v>
      </c>
      <c r="C86" s="107"/>
      <c r="D86" s="107" t="s">
        <v>150</v>
      </c>
      <c r="E86" s="449">
        <v>600</v>
      </c>
      <c r="F86" s="157"/>
      <c r="G86" s="157"/>
      <c r="H86" s="157"/>
    </row>
    <row r="87" spans="1:15" s="63" customFormat="1" ht="15.75" x14ac:dyDescent="0.25">
      <c r="A87" s="450" t="s">
        <v>151</v>
      </c>
      <c r="B87" s="415">
        <v>700</v>
      </c>
      <c r="C87" s="48"/>
      <c r="D87" s="48" t="s">
        <v>152</v>
      </c>
      <c r="E87" s="451">
        <v>700</v>
      </c>
      <c r="F87" s="52"/>
      <c r="G87" s="52"/>
      <c r="H87" s="52"/>
    </row>
    <row r="88" spans="1:15" s="63" customFormat="1" ht="15.75" x14ac:dyDescent="0.25">
      <c r="A88" s="450" t="s">
        <v>153</v>
      </c>
      <c r="B88" s="415">
        <v>800</v>
      </c>
      <c r="C88" s="48"/>
      <c r="D88" s="48" t="s">
        <v>154</v>
      </c>
      <c r="E88" s="451">
        <v>750</v>
      </c>
      <c r="F88" s="52"/>
      <c r="G88" s="52"/>
      <c r="H88" s="52"/>
    </row>
    <row r="89" spans="1:15" s="63" customFormat="1" ht="16.5" thickBot="1" x14ac:dyDescent="0.3">
      <c r="A89" s="452" t="s">
        <v>155</v>
      </c>
      <c r="B89" s="453">
        <v>900</v>
      </c>
      <c r="C89" s="454"/>
      <c r="D89" s="454" t="s">
        <v>156</v>
      </c>
      <c r="E89" s="455">
        <v>800</v>
      </c>
      <c r="F89" s="52"/>
      <c r="G89" s="52"/>
      <c r="H89" s="52"/>
    </row>
    <row r="90" spans="1:15" s="63" customFormat="1" ht="15.75" x14ac:dyDescent="0.25">
      <c r="A90" s="50" t="s">
        <v>224</v>
      </c>
      <c r="B90" s="60"/>
      <c r="C90" s="51"/>
      <c r="D90" s="49"/>
      <c r="E90" s="61"/>
      <c r="F90" s="52"/>
      <c r="G90" s="52"/>
      <c r="H90" s="52"/>
    </row>
    <row r="91" spans="1:15" s="63" customFormat="1" ht="15.75" x14ac:dyDescent="0.25">
      <c r="A91" s="10" t="s">
        <v>158</v>
      </c>
      <c r="B91" s="11"/>
      <c r="C91" s="62"/>
      <c r="D91" s="62"/>
      <c r="E91" s="62"/>
      <c r="F91" s="62"/>
      <c r="G91" s="62"/>
      <c r="H91" s="62"/>
    </row>
    <row r="92" spans="1:15" s="63" customFormat="1" ht="15.75" x14ac:dyDescent="0.25">
      <c r="A92" s="10" t="s">
        <v>159</v>
      </c>
      <c r="B92" s="11"/>
      <c r="C92" s="62"/>
      <c r="D92" s="62"/>
      <c r="E92" s="62"/>
      <c r="F92" s="62"/>
      <c r="G92" s="62"/>
      <c r="H92" s="62"/>
    </row>
    <row r="104" spans="1:8" x14ac:dyDescent="0.25">
      <c r="A104" s="12"/>
      <c r="B104" s="12"/>
      <c r="C104" s="391"/>
      <c r="D104" s="391"/>
      <c r="E104" s="391"/>
      <c r="F104" s="9"/>
      <c r="G104" s="9"/>
      <c r="H104" s="9"/>
    </row>
  </sheetData>
  <mergeCells count="19">
    <mergeCell ref="H1:H4"/>
    <mergeCell ref="B1:F1"/>
    <mergeCell ref="A66:G66"/>
    <mergeCell ref="A7:G7"/>
    <mergeCell ref="A9:B9"/>
    <mergeCell ref="A38:G38"/>
    <mergeCell ref="A39:B39"/>
    <mergeCell ref="A1:A4"/>
    <mergeCell ref="B2:F2"/>
    <mergeCell ref="B3:F3"/>
    <mergeCell ref="B4:F4"/>
    <mergeCell ref="A5:F5"/>
    <mergeCell ref="A6:F6"/>
    <mergeCell ref="A8:G8"/>
    <mergeCell ref="A67:B67"/>
    <mergeCell ref="A80:E80"/>
    <mergeCell ref="F80:G80"/>
    <mergeCell ref="A81:B81"/>
    <mergeCell ref="D81:E81"/>
  </mergeCells>
  <pageMargins left="1.2" right="0.7" top="0.54" bottom="0.75" header="0.3" footer="0.3"/>
  <pageSetup scale="47" orientation="portrait" r:id="rId1"/>
  <colBreaks count="1" manualBreakCount="1">
    <brk id="7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B104"/>
  <sheetViews>
    <sheetView showGridLines="0" topLeftCell="A22" workbookViewId="0">
      <selection activeCell="D43" sqref="D43"/>
    </sheetView>
  </sheetViews>
  <sheetFormatPr defaultColWidth="14.85546875" defaultRowHeight="15" x14ac:dyDescent="0.25"/>
  <cols>
    <col min="1" max="1" width="28.5703125" customWidth="1"/>
    <col min="2" max="2" width="22.7109375" style="1" customWidth="1"/>
    <col min="3" max="7" width="22.7109375" style="2" customWidth="1"/>
    <col min="8" max="8" width="19.28515625" style="2" customWidth="1"/>
  </cols>
  <sheetData>
    <row r="1" spans="1:14" ht="35.25" x14ac:dyDescent="0.5">
      <c r="A1" s="536"/>
      <c r="B1" s="688" t="s">
        <v>0</v>
      </c>
      <c r="C1" s="688"/>
      <c r="D1" s="688"/>
      <c r="E1" s="688"/>
      <c r="F1" s="688"/>
      <c r="G1" s="688"/>
      <c r="H1" s="536"/>
    </row>
    <row r="2" spans="1:14" x14ac:dyDescent="0.25">
      <c r="A2" s="536"/>
      <c r="B2" s="580" t="s">
        <v>1</v>
      </c>
      <c r="C2" s="580"/>
      <c r="D2" s="580"/>
      <c r="E2" s="580"/>
      <c r="F2" s="580"/>
      <c r="G2" s="580"/>
      <c r="H2" s="536"/>
    </row>
    <row r="3" spans="1:14" x14ac:dyDescent="0.25">
      <c r="A3" s="536"/>
      <c r="B3" s="689" t="s">
        <v>2</v>
      </c>
      <c r="C3" s="689"/>
      <c r="D3" s="689"/>
      <c r="E3" s="689"/>
      <c r="F3" s="689"/>
      <c r="G3" s="689"/>
      <c r="H3" s="536"/>
    </row>
    <row r="4" spans="1:14" x14ac:dyDescent="0.25">
      <c r="A4" s="536"/>
      <c r="B4" s="580" t="s">
        <v>3</v>
      </c>
      <c r="C4" s="580"/>
      <c r="D4" s="580"/>
      <c r="E4" s="580"/>
      <c r="F4" s="580"/>
      <c r="G4" s="580"/>
      <c r="H4" s="536"/>
    </row>
    <row r="5" spans="1:14" ht="15.75" thickBot="1" x14ac:dyDescent="0.3"/>
    <row r="6" spans="1:14" ht="21" customHeight="1" thickBot="1" x14ac:dyDescent="0.3">
      <c r="A6" s="683" t="s">
        <v>187</v>
      </c>
      <c r="B6" s="684"/>
      <c r="C6" s="684"/>
      <c r="D6" s="684"/>
      <c r="E6" s="684"/>
      <c r="F6" s="684"/>
      <c r="G6" s="24" t="s">
        <v>192</v>
      </c>
      <c r="H6" s="26"/>
    </row>
    <row r="7" spans="1:14" ht="21" customHeight="1" thickBot="1" x14ac:dyDescent="0.3">
      <c r="A7" s="683" t="s">
        <v>238</v>
      </c>
      <c r="B7" s="684"/>
      <c r="C7" s="684"/>
      <c r="D7" s="684"/>
      <c r="E7" s="684"/>
      <c r="F7" s="684"/>
      <c r="G7" s="4">
        <v>42887</v>
      </c>
      <c r="H7" s="27"/>
    </row>
    <row r="8" spans="1:14" ht="21" customHeight="1" thickBot="1" x14ac:dyDescent="0.3">
      <c r="A8" s="685" t="s">
        <v>189</v>
      </c>
      <c r="B8" s="686"/>
      <c r="C8" s="686"/>
      <c r="D8" s="686"/>
      <c r="E8" s="686"/>
      <c r="F8" s="686"/>
      <c r="G8" s="687"/>
      <c r="H8" s="28"/>
    </row>
    <row r="9" spans="1:14" s="54" customFormat="1" ht="15.75" x14ac:dyDescent="0.25">
      <c r="A9" s="606" t="s">
        <v>7</v>
      </c>
      <c r="B9" s="606"/>
      <c r="C9" s="53" t="s">
        <v>8</v>
      </c>
      <c r="D9" s="53" t="s">
        <v>190</v>
      </c>
      <c r="E9" s="53" t="s">
        <v>11</v>
      </c>
      <c r="F9" s="53" t="s">
        <v>191</v>
      </c>
      <c r="G9" s="429"/>
    </row>
    <row r="10" spans="1:14" s="216" customFormat="1" ht="15.75" x14ac:dyDescent="0.25">
      <c r="A10" s="80" t="s">
        <v>14</v>
      </c>
      <c r="B10" s="81" t="s">
        <v>15</v>
      </c>
      <c r="C10" s="82" t="s">
        <v>16</v>
      </c>
      <c r="D10" s="72">
        <v>82509</v>
      </c>
      <c r="E10" s="72">
        <f t="shared" ref="E10:E14" si="0">D10*12.5%</f>
        <v>10313.625</v>
      </c>
      <c r="F10" s="77">
        <f>D10+E10</f>
        <v>92822.625</v>
      </c>
      <c r="G10" s="367" t="s">
        <v>256</v>
      </c>
    </row>
    <row r="11" spans="1:14" s="216" customFormat="1" ht="15.75" x14ac:dyDescent="0.25">
      <c r="A11" s="80" t="s">
        <v>14</v>
      </c>
      <c r="B11" s="81" t="s">
        <v>23</v>
      </c>
      <c r="C11" s="82" t="s">
        <v>24</v>
      </c>
      <c r="D11" s="72"/>
      <c r="E11" s="72"/>
      <c r="F11" s="77"/>
      <c r="G11" s="421"/>
    </row>
    <row r="12" spans="1:14" s="216" customFormat="1" ht="15.75" x14ac:dyDescent="0.25">
      <c r="A12" s="80" t="s">
        <v>14</v>
      </c>
      <c r="B12" s="81" t="s">
        <v>19</v>
      </c>
      <c r="C12" s="82" t="s">
        <v>20</v>
      </c>
      <c r="D12" s="72"/>
      <c r="E12" s="72"/>
      <c r="F12" s="77"/>
      <c r="G12" s="421"/>
      <c r="K12" s="269"/>
      <c r="L12" s="270"/>
      <c r="M12" s="270"/>
      <c r="N12" s="270"/>
    </row>
    <row r="13" spans="1:14" s="216" customFormat="1" ht="15.75" x14ac:dyDescent="0.25">
      <c r="A13" s="80" t="s">
        <v>14</v>
      </c>
      <c r="B13" s="81" t="s">
        <v>21</v>
      </c>
      <c r="C13" s="82" t="s">
        <v>22</v>
      </c>
      <c r="D13" s="72"/>
      <c r="E13" s="72"/>
      <c r="F13" s="77"/>
      <c r="G13" s="421"/>
      <c r="K13" s="269"/>
      <c r="L13" s="270"/>
      <c r="M13" s="270"/>
      <c r="N13" s="270"/>
    </row>
    <row r="14" spans="1:14" s="216" customFormat="1" ht="15.75" x14ac:dyDescent="0.25">
      <c r="A14" s="80" t="s">
        <v>14</v>
      </c>
      <c r="B14" s="81" t="s">
        <v>17</v>
      </c>
      <c r="C14" s="82" t="s">
        <v>18</v>
      </c>
      <c r="D14" s="72">
        <v>83309</v>
      </c>
      <c r="E14" s="72">
        <f t="shared" si="0"/>
        <v>10413.625</v>
      </c>
      <c r="F14" s="77">
        <f t="shared" ref="F14:F29" si="1">D14+E14</f>
        <v>93722.625</v>
      </c>
      <c r="G14" s="367" t="s">
        <v>256</v>
      </c>
      <c r="K14" s="269"/>
      <c r="L14" s="270"/>
      <c r="M14" s="270"/>
      <c r="N14" s="270"/>
    </row>
    <row r="15" spans="1:14" s="216" customFormat="1" ht="15.75" x14ac:dyDescent="0.25">
      <c r="A15" s="80" t="s">
        <v>14</v>
      </c>
      <c r="B15" s="81" t="s">
        <v>251</v>
      </c>
      <c r="C15" s="82" t="s">
        <v>252</v>
      </c>
      <c r="D15" s="378"/>
      <c r="E15" s="378"/>
      <c r="F15" s="77"/>
      <c r="G15" s="367"/>
      <c r="K15" s="269"/>
      <c r="L15" s="270"/>
      <c r="M15" s="270"/>
      <c r="N15" s="270"/>
    </row>
    <row r="16" spans="1:14" s="271" customFormat="1" ht="15.75" x14ac:dyDescent="0.25">
      <c r="A16" s="80" t="s">
        <v>25</v>
      </c>
      <c r="B16" s="81" t="s">
        <v>26</v>
      </c>
      <c r="C16" s="82" t="s">
        <v>22</v>
      </c>
      <c r="D16" s="72"/>
      <c r="E16" s="72"/>
      <c r="F16" s="77"/>
      <c r="G16" s="421"/>
      <c r="K16" s="272"/>
      <c r="L16" s="273"/>
      <c r="M16" s="273"/>
      <c r="N16" s="273"/>
    </row>
    <row r="17" spans="1:14" s="216" customFormat="1" ht="15.75" x14ac:dyDescent="0.25">
      <c r="A17" s="80" t="s">
        <v>31</v>
      </c>
      <c r="B17" s="81" t="s">
        <v>32</v>
      </c>
      <c r="C17" s="82" t="s">
        <v>33</v>
      </c>
      <c r="D17" s="72"/>
      <c r="E17" s="72"/>
      <c r="F17" s="77"/>
      <c r="G17" s="421"/>
      <c r="K17" s="270"/>
      <c r="L17" s="270"/>
      <c r="M17" s="270"/>
      <c r="N17" s="270"/>
    </row>
    <row r="18" spans="1:14" s="216" customFormat="1" ht="15.75" x14ac:dyDescent="0.25">
      <c r="A18" s="80" t="s">
        <v>34</v>
      </c>
      <c r="B18" s="81" t="s">
        <v>35</v>
      </c>
      <c r="C18" s="82" t="s">
        <v>36</v>
      </c>
      <c r="D18" s="72"/>
      <c r="E18" s="72"/>
      <c r="F18" s="77"/>
      <c r="G18" s="421"/>
      <c r="K18" s="270"/>
      <c r="L18" s="270"/>
      <c r="M18" s="270"/>
      <c r="N18" s="270"/>
    </row>
    <row r="19" spans="1:14" s="216" customFormat="1" ht="15.75" x14ac:dyDescent="0.25">
      <c r="A19" s="80" t="s">
        <v>34</v>
      </c>
      <c r="B19" s="81" t="s">
        <v>37</v>
      </c>
      <c r="C19" s="82" t="s">
        <v>38</v>
      </c>
      <c r="D19" s="72"/>
      <c r="E19" s="72"/>
      <c r="F19" s="77"/>
      <c r="G19" s="421"/>
      <c r="K19" s="270"/>
      <c r="L19" s="270"/>
      <c r="M19" s="270"/>
      <c r="N19" s="270"/>
    </row>
    <row r="20" spans="1:14" s="216" customFormat="1" ht="15.75" x14ac:dyDescent="0.25">
      <c r="A20" s="80" t="s">
        <v>27</v>
      </c>
      <c r="B20" s="81" t="s">
        <v>28</v>
      </c>
      <c r="C20" s="82" t="s">
        <v>18</v>
      </c>
      <c r="D20" s="72"/>
      <c r="E20" s="72"/>
      <c r="F20" s="77"/>
      <c r="G20" s="421"/>
      <c r="K20" s="270"/>
      <c r="L20" s="270"/>
      <c r="M20" s="270"/>
      <c r="N20" s="270"/>
    </row>
    <row r="21" spans="1:14" s="216" customFormat="1" ht="15.75" x14ac:dyDescent="0.25">
      <c r="A21" s="80" t="s">
        <v>29</v>
      </c>
      <c r="B21" s="81" t="s">
        <v>30</v>
      </c>
      <c r="C21" s="82" t="s">
        <v>22</v>
      </c>
      <c r="D21" s="72"/>
      <c r="E21" s="72"/>
      <c r="F21" s="77"/>
      <c r="G21" s="421"/>
      <c r="K21" s="270"/>
      <c r="L21" s="270"/>
      <c r="M21" s="270"/>
      <c r="N21" s="270"/>
    </row>
    <row r="22" spans="1:14" s="216" customFormat="1" ht="15.75" x14ac:dyDescent="0.25">
      <c r="A22" s="92" t="s">
        <v>58</v>
      </c>
      <c r="B22" s="81" t="s">
        <v>59</v>
      </c>
      <c r="C22" s="82" t="s">
        <v>18</v>
      </c>
      <c r="D22" s="72">
        <v>93819</v>
      </c>
      <c r="E22" s="72">
        <f t="shared" ref="E22:E29" si="2">D22*12.5%</f>
        <v>11727.375</v>
      </c>
      <c r="F22" s="77">
        <f t="shared" si="1"/>
        <v>105546.375</v>
      </c>
      <c r="G22" s="367" t="s">
        <v>256</v>
      </c>
      <c r="K22" s="269"/>
      <c r="L22" s="270"/>
      <c r="M22" s="270"/>
      <c r="N22" s="270"/>
    </row>
    <row r="23" spans="1:14" s="216" customFormat="1" ht="15.75" x14ac:dyDescent="0.25">
      <c r="A23" s="92" t="s">
        <v>39</v>
      </c>
      <c r="B23" s="81" t="s">
        <v>40</v>
      </c>
      <c r="C23" s="82" t="s">
        <v>22</v>
      </c>
      <c r="D23" s="72">
        <v>88569</v>
      </c>
      <c r="E23" s="72">
        <f t="shared" si="2"/>
        <v>11071.125</v>
      </c>
      <c r="F23" s="77">
        <f t="shared" si="1"/>
        <v>99640.125</v>
      </c>
      <c r="G23" s="367" t="s">
        <v>256</v>
      </c>
      <c r="K23" s="269"/>
      <c r="L23" s="270"/>
      <c r="M23" s="270"/>
      <c r="N23" s="270"/>
    </row>
    <row r="24" spans="1:14" s="216" customFormat="1" ht="15.75" x14ac:dyDescent="0.25">
      <c r="A24" s="92" t="s">
        <v>39</v>
      </c>
      <c r="B24" s="81" t="s">
        <v>41</v>
      </c>
      <c r="C24" s="82" t="s">
        <v>42</v>
      </c>
      <c r="D24" s="72">
        <v>92519</v>
      </c>
      <c r="E24" s="72">
        <f t="shared" si="2"/>
        <v>11564.875</v>
      </c>
      <c r="F24" s="77">
        <f t="shared" si="1"/>
        <v>104083.875</v>
      </c>
      <c r="G24" s="367" t="s">
        <v>256</v>
      </c>
      <c r="K24" s="269"/>
      <c r="L24" s="270"/>
      <c r="M24" s="270"/>
      <c r="N24" s="270"/>
    </row>
    <row r="25" spans="1:14" s="216" customFormat="1" ht="15.75" x14ac:dyDescent="0.25">
      <c r="A25" s="92" t="s">
        <v>58</v>
      </c>
      <c r="B25" s="81" t="s">
        <v>60</v>
      </c>
      <c r="C25" s="82" t="s">
        <v>61</v>
      </c>
      <c r="D25" s="72"/>
      <c r="E25" s="72"/>
      <c r="F25" s="77"/>
      <c r="G25" s="425"/>
      <c r="K25" s="269"/>
      <c r="L25" s="270"/>
      <c r="M25" s="270"/>
      <c r="N25" s="270"/>
    </row>
    <row r="26" spans="1:14" s="216" customFormat="1" ht="15.75" x14ac:dyDescent="0.25">
      <c r="A26" s="92" t="s">
        <v>39</v>
      </c>
      <c r="B26" s="81" t="s">
        <v>43</v>
      </c>
      <c r="C26" s="82" t="s">
        <v>44</v>
      </c>
      <c r="D26" s="72">
        <v>88489</v>
      </c>
      <c r="E26" s="72">
        <f t="shared" si="2"/>
        <v>11061.125</v>
      </c>
      <c r="F26" s="77">
        <f t="shared" si="1"/>
        <v>99550.125</v>
      </c>
      <c r="G26" s="367" t="s">
        <v>256</v>
      </c>
      <c r="K26" s="269"/>
      <c r="L26" s="270"/>
      <c r="M26" s="270"/>
      <c r="N26" s="270"/>
    </row>
    <row r="27" spans="1:14" s="216" customFormat="1" ht="15.75" x14ac:dyDescent="0.25">
      <c r="A27" s="92" t="s">
        <v>39</v>
      </c>
      <c r="B27" s="81" t="s">
        <v>45</v>
      </c>
      <c r="C27" s="82" t="s">
        <v>44</v>
      </c>
      <c r="D27" s="72">
        <v>88869</v>
      </c>
      <c r="E27" s="72">
        <f t="shared" si="2"/>
        <v>11108.625</v>
      </c>
      <c r="F27" s="77">
        <f t="shared" si="1"/>
        <v>99977.625</v>
      </c>
      <c r="G27" s="367" t="s">
        <v>256</v>
      </c>
      <c r="K27" s="269"/>
      <c r="L27" s="270"/>
      <c r="M27" s="270"/>
      <c r="N27" s="270"/>
    </row>
    <row r="28" spans="1:14" s="216" customFormat="1" ht="15.75" x14ac:dyDescent="0.25">
      <c r="A28" s="92" t="s">
        <v>39</v>
      </c>
      <c r="B28" s="81" t="s">
        <v>46</v>
      </c>
      <c r="C28" s="82" t="s">
        <v>222</v>
      </c>
      <c r="D28" s="419">
        <v>90169</v>
      </c>
      <c r="E28" s="72">
        <f t="shared" si="2"/>
        <v>11271.125</v>
      </c>
      <c r="F28" s="77">
        <f t="shared" si="1"/>
        <v>101440.125</v>
      </c>
      <c r="G28" s="367" t="s">
        <v>256</v>
      </c>
      <c r="K28" s="269"/>
      <c r="L28" s="270"/>
      <c r="M28" s="270"/>
      <c r="N28" s="270"/>
    </row>
    <row r="29" spans="1:14" s="216" customFormat="1" ht="15.75" x14ac:dyDescent="0.25">
      <c r="A29" s="92" t="s">
        <v>39</v>
      </c>
      <c r="B29" s="81" t="s">
        <v>48</v>
      </c>
      <c r="C29" s="82" t="s">
        <v>222</v>
      </c>
      <c r="D29" s="72">
        <v>88849</v>
      </c>
      <c r="E29" s="72">
        <f t="shared" si="2"/>
        <v>11106.125</v>
      </c>
      <c r="F29" s="77">
        <f t="shared" si="1"/>
        <v>99955.125</v>
      </c>
      <c r="G29" s="367" t="s">
        <v>256</v>
      </c>
      <c r="K29" s="269"/>
      <c r="L29" s="270"/>
      <c r="M29" s="270"/>
      <c r="N29" s="270"/>
    </row>
    <row r="30" spans="1:14" s="216" customFormat="1" ht="15.75" x14ac:dyDescent="0.25">
      <c r="A30" s="92" t="s">
        <v>39</v>
      </c>
      <c r="B30" s="81" t="s">
        <v>49</v>
      </c>
      <c r="C30" s="82" t="s">
        <v>50</v>
      </c>
      <c r="D30" s="72"/>
      <c r="E30" s="72"/>
      <c r="F30" s="77"/>
      <c r="G30" s="424"/>
      <c r="K30" s="269"/>
      <c r="L30" s="270"/>
      <c r="M30" s="270"/>
      <c r="N30" s="270"/>
    </row>
    <row r="31" spans="1:14" s="216" customFormat="1" ht="15.75" x14ac:dyDescent="0.25">
      <c r="A31" s="92" t="s">
        <v>39</v>
      </c>
      <c r="B31" s="81" t="s">
        <v>51</v>
      </c>
      <c r="C31" s="82" t="s">
        <v>52</v>
      </c>
      <c r="D31" s="72"/>
      <c r="E31" s="72"/>
      <c r="F31" s="77"/>
      <c r="G31" s="424"/>
      <c r="K31" s="269"/>
      <c r="L31" s="270"/>
      <c r="M31" s="270"/>
      <c r="N31" s="270"/>
    </row>
    <row r="32" spans="1:14" s="216" customFormat="1" ht="15.75" x14ac:dyDescent="0.25">
      <c r="A32" s="92" t="s">
        <v>39</v>
      </c>
      <c r="B32" s="81" t="s">
        <v>53</v>
      </c>
      <c r="C32" s="82" t="s">
        <v>42</v>
      </c>
      <c r="D32" s="72"/>
      <c r="E32" s="72"/>
      <c r="F32" s="77"/>
      <c r="G32" s="424"/>
      <c r="K32" s="269"/>
      <c r="L32" s="270"/>
      <c r="M32" s="270"/>
      <c r="N32" s="270"/>
    </row>
    <row r="33" spans="1:236" s="271" customFormat="1" ht="15.75" x14ac:dyDescent="0.25">
      <c r="A33" s="92" t="s">
        <v>39</v>
      </c>
      <c r="B33" s="81" t="s">
        <v>54</v>
      </c>
      <c r="C33" s="82" t="s">
        <v>55</v>
      </c>
      <c r="D33" s="72"/>
      <c r="E33" s="72"/>
      <c r="F33" s="77"/>
      <c r="G33" s="424"/>
      <c r="K33" s="272"/>
      <c r="L33" s="273"/>
      <c r="M33" s="273"/>
      <c r="N33" s="273"/>
    </row>
    <row r="34" spans="1:236" s="216" customFormat="1" ht="15.75" x14ac:dyDescent="0.25">
      <c r="A34" s="92" t="s">
        <v>39</v>
      </c>
      <c r="B34" s="81" t="s">
        <v>56</v>
      </c>
      <c r="C34" s="82" t="s">
        <v>57</v>
      </c>
      <c r="D34" s="72"/>
      <c r="E34" s="72"/>
      <c r="F34" s="77"/>
      <c r="G34" s="425"/>
      <c r="K34" s="269"/>
      <c r="L34" s="270"/>
      <c r="M34" s="270"/>
      <c r="N34" s="270"/>
    </row>
    <row r="35" spans="1:236" s="216" customFormat="1" ht="15.75" x14ac:dyDescent="0.25">
      <c r="A35" s="80" t="s">
        <v>62</v>
      </c>
      <c r="B35" s="81" t="s">
        <v>63</v>
      </c>
      <c r="C35" s="82"/>
      <c r="D35" s="72"/>
      <c r="E35" s="72"/>
      <c r="F35" s="77"/>
      <c r="G35" s="425"/>
      <c r="K35" s="270"/>
      <c r="L35" s="270"/>
      <c r="M35" s="270"/>
      <c r="N35" s="270"/>
    </row>
    <row r="36" spans="1:236" s="216" customFormat="1" ht="15.75" x14ac:dyDescent="0.25">
      <c r="A36" s="80" t="s">
        <v>62</v>
      </c>
      <c r="B36" s="81" t="s">
        <v>64</v>
      </c>
      <c r="C36" s="82"/>
      <c r="D36" s="72"/>
      <c r="E36" s="72"/>
      <c r="F36" s="77"/>
      <c r="G36" s="425"/>
      <c r="K36" s="270"/>
      <c r="L36" s="270"/>
      <c r="M36" s="270"/>
      <c r="N36" s="270"/>
    </row>
    <row r="37" spans="1:236" s="270" customFormat="1" ht="16.5" thickBot="1" x14ac:dyDescent="0.3">
      <c r="A37" s="348"/>
      <c r="B37" s="298"/>
      <c r="C37" s="299"/>
      <c r="D37" s="349"/>
      <c r="E37" s="154"/>
      <c r="F37" s="154"/>
      <c r="G37" s="154"/>
      <c r="H37" s="116"/>
      <c r="IB37" s="216"/>
    </row>
    <row r="38" spans="1:236" s="216" customFormat="1" ht="21" thickBot="1" x14ac:dyDescent="0.35">
      <c r="A38" s="646" t="s">
        <v>249</v>
      </c>
      <c r="B38" s="647"/>
      <c r="C38" s="647"/>
      <c r="D38" s="647"/>
      <c r="E38" s="647"/>
      <c r="F38" s="647"/>
      <c r="G38" s="648"/>
      <c r="H38" s="287"/>
      <c r="L38" s="270"/>
      <c r="M38" s="270"/>
      <c r="N38" s="270"/>
      <c r="O38" s="270"/>
    </row>
    <row r="39" spans="1:236" s="274" customFormat="1" ht="15.75" x14ac:dyDescent="0.25">
      <c r="A39" s="555" t="s">
        <v>7</v>
      </c>
      <c r="B39" s="555"/>
      <c r="C39" s="417" t="s">
        <v>8</v>
      </c>
      <c r="D39" s="417" t="s">
        <v>190</v>
      </c>
      <c r="E39" s="417" t="s">
        <v>11</v>
      </c>
      <c r="F39" s="417" t="s">
        <v>191</v>
      </c>
      <c r="G39" s="417"/>
      <c r="H39" s="275"/>
      <c r="L39" s="150"/>
      <c r="M39" s="150"/>
      <c r="N39" s="150"/>
      <c r="O39" s="150"/>
    </row>
    <row r="40" spans="1:236" s="162" customFormat="1" ht="15.75" x14ac:dyDescent="0.25">
      <c r="A40" s="288" t="s">
        <v>25</v>
      </c>
      <c r="B40" s="289" t="s">
        <v>66</v>
      </c>
      <c r="C40" s="290" t="s">
        <v>67</v>
      </c>
      <c r="D40" s="71"/>
      <c r="E40" s="71"/>
      <c r="F40" s="291"/>
      <c r="G40" s="426"/>
      <c r="H40" s="116"/>
      <c r="L40" s="275"/>
      <c r="M40" s="275"/>
      <c r="N40" s="275"/>
      <c r="O40" s="275"/>
    </row>
    <row r="41" spans="1:236" s="162" customFormat="1" ht="15.75" x14ac:dyDescent="0.25">
      <c r="A41" s="80" t="s">
        <v>68</v>
      </c>
      <c r="B41" s="81" t="s">
        <v>69</v>
      </c>
      <c r="C41" s="103" t="s">
        <v>70</v>
      </c>
      <c r="D41" s="71"/>
      <c r="E41" s="72"/>
      <c r="F41" s="77"/>
      <c r="G41" s="422"/>
      <c r="H41" s="116"/>
      <c r="L41" s="275"/>
      <c r="M41" s="275"/>
      <c r="N41" s="275"/>
      <c r="O41" s="275"/>
    </row>
    <row r="42" spans="1:236" s="162" customFormat="1" ht="15.75" x14ac:dyDescent="0.25">
      <c r="A42" s="80" t="s">
        <v>71</v>
      </c>
      <c r="B42" s="105" t="s">
        <v>72</v>
      </c>
      <c r="C42" s="103" t="s">
        <v>73</v>
      </c>
      <c r="D42" s="72"/>
      <c r="E42" s="72"/>
      <c r="F42" s="77"/>
      <c r="G42" s="422"/>
      <c r="H42" s="116"/>
      <c r="L42" s="275"/>
      <c r="M42" s="275"/>
      <c r="N42" s="275"/>
      <c r="O42" s="275"/>
    </row>
    <row r="43" spans="1:236" s="216" customFormat="1" ht="15.75" x14ac:dyDescent="0.25">
      <c r="A43" s="80" t="s">
        <v>74</v>
      </c>
      <c r="B43" s="81" t="s">
        <v>75</v>
      </c>
      <c r="C43" s="103" t="s">
        <v>76</v>
      </c>
      <c r="D43" s="72">
        <v>86994</v>
      </c>
      <c r="E43" s="72">
        <f t="shared" ref="E43:E44" si="3">D43*12.5%</f>
        <v>10874.25</v>
      </c>
      <c r="F43" s="77">
        <f t="shared" ref="F43:F44" si="4">D43+E43</f>
        <v>97868.25</v>
      </c>
      <c r="G43" s="367" t="s">
        <v>256</v>
      </c>
      <c r="H43" s="116"/>
      <c r="L43" s="270"/>
      <c r="M43" s="270"/>
      <c r="N43" s="270"/>
      <c r="O43" s="270"/>
    </row>
    <row r="44" spans="1:236" s="271" customFormat="1" ht="15.75" x14ac:dyDescent="0.25">
      <c r="A44" s="80" t="s">
        <v>74</v>
      </c>
      <c r="B44" s="81" t="s">
        <v>77</v>
      </c>
      <c r="C44" s="103" t="s">
        <v>42</v>
      </c>
      <c r="D44" s="72">
        <v>87244</v>
      </c>
      <c r="E44" s="72">
        <f t="shared" si="3"/>
        <v>10905.5</v>
      </c>
      <c r="F44" s="77">
        <f t="shared" si="4"/>
        <v>98149.5</v>
      </c>
      <c r="G44" s="367" t="s">
        <v>256</v>
      </c>
      <c r="H44" s="116"/>
      <c r="L44" s="273"/>
      <c r="M44" s="273"/>
      <c r="N44" s="273"/>
      <c r="O44" s="273"/>
    </row>
    <row r="45" spans="1:236" s="216" customFormat="1" ht="15.75" x14ac:dyDescent="0.25">
      <c r="A45" s="80" t="s">
        <v>78</v>
      </c>
      <c r="B45" s="81" t="s">
        <v>79</v>
      </c>
      <c r="C45" s="103" t="s">
        <v>42</v>
      </c>
      <c r="D45" s="72"/>
      <c r="E45" s="72"/>
      <c r="F45" s="77"/>
      <c r="G45" s="422"/>
      <c r="H45" s="116"/>
      <c r="L45" s="270"/>
      <c r="M45" s="270"/>
      <c r="N45" s="270"/>
      <c r="O45" s="270"/>
    </row>
    <row r="46" spans="1:236" s="216" customFormat="1" ht="15.75" x14ac:dyDescent="0.25">
      <c r="A46" s="80" t="s">
        <v>74</v>
      </c>
      <c r="B46" s="81" t="s">
        <v>80</v>
      </c>
      <c r="C46" s="103" t="s">
        <v>42</v>
      </c>
      <c r="D46" s="72"/>
      <c r="E46" s="72"/>
      <c r="F46" s="77"/>
      <c r="G46" s="422"/>
      <c r="H46" s="116"/>
      <c r="L46" s="270"/>
      <c r="M46" s="270"/>
      <c r="N46" s="270"/>
      <c r="O46" s="270"/>
    </row>
    <row r="47" spans="1:236" s="216" customFormat="1" ht="15.75" x14ac:dyDescent="0.25">
      <c r="A47" s="80" t="s">
        <v>81</v>
      </c>
      <c r="B47" s="81" t="s">
        <v>82</v>
      </c>
      <c r="C47" s="103" t="s">
        <v>83</v>
      </c>
      <c r="D47" s="72"/>
      <c r="E47" s="72"/>
      <c r="F47" s="77"/>
      <c r="G47" s="422"/>
      <c r="H47" s="116"/>
      <c r="L47" s="270"/>
      <c r="M47" s="270"/>
      <c r="N47" s="270"/>
      <c r="O47" s="270"/>
    </row>
    <row r="48" spans="1:236" s="216" customFormat="1" ht="15.75" x14ac:dyDescent="0.25">
      <c r="A48" s="80" t="s">
        <v>90</v>
      </c>
      <c r="B48" s="81" t="s">
        <v>91</v>
      </c>
      <c r="C48" s="103" t="s">
        <v>92</v>
      </c>
      <c r="D48" s="72"/>
      <c r="E48" s="72"/>
      <c r="F48" s="77"/>
      <c r="G48" s="422"/>
      <c r="H48" s="116"/>
      <c r="L48" s="270"/>
      <c r="M48" s="270"/>
      <c r="N48" s="270"/>
      <c r="O48" s="270"/>
    </row>
    <row r="49" spans="1:15" s="271" customFormat="1" ht="15.75" x14ac:dyDescent="0.25">
      <c r="A49" s="80" t="s">
        <v>93</v>
      </c>
      <c r="B49" s="81" t="s">
        <v>94</v>
      </c>
      <c r="C49" s="106" t="s">
        <v>95</v>
      </c>
      <c r="D49" s="72"/>
      <c r="E49" s="72"/>
      <c r="F49" s="77"/>
      <c r="G49" s="422"/>
      <c r="H49" s="116"/>
      <c r="L49" s="273"/>
      <c r="M49" s="273"/>
      <c r="N49" s="273"/>
      <c r="O49" s="273"/>
    </row>
    <row r="50" spans="1:15" s="271" customFormat="1" ht="15.75" x14ac:dyDescent="0.25">
      <c r="A50" s="80" t="s">
        <v>93</v>
      </c>
      <c r="B50" s="81" t="s">
        <v>96</v>
      </c>
      <c r="C50" s="106" t="s">
        <v>97</v>
      </c>
      <c r="D50" s="72"/>
      <c r="E50" s="72"/>
      <c r="F50" s="77"/>
      <c r="G50" s="422"/>
      <c r="H50" s="116"/>
      <c r="L50" s="273"/>
      <c r="M50" s="273"/>
      <c r="N50" s="273"/>
      <c r="O50" s="273"/>
    </row>
    <row r="51" spans="1:15" s="216" customFormat="1" ht="15.75" x14ac:dyDescent="0.25">
      <c r="A51" s="80" t="s">
        <v>98</v>
      </c>
      <c r="B51" s="81" t="s">
        <v>99</v>
      </c>
      <c r="C51" s="106" t="s">
        <v>100</v>
      </c>
      <c r="D51" s="73"/>
      <c r="E51" s="72"/>
      <c r="F51" s="77"/>
      <c r="G51" s="422"/>
      <c r="H51" s="116"/>
      <c r="L51" s="270"/>
      <c r="M51" s="270"/>
      <c r="N51" s="270"/>
      <c r="O51" s="270"/>
    </row>
    <row r="52" spans="1:15" s="216" customFormat="1" ht="15.75" x14ac:dyDescent="0.25">
      <c r="A52" s="80" t="s">
        <v>98</v>
      </c>
      <c r="B52" s="81" t="s">
        <v>101</v>
      </c>
      <c r="C52" s="106" t="s">
        <v>100</v>
      </c>
      <c r="D52" s="73"/>
      <c r="E52" s="72"/>
      <c r="F52" s="77"/>
      <c r="G52" s="422"/>
      <c r="H52" s="116"/>
      <c r="L52" s="270"/>
      <c r="M52" s="270"/>
      <c r="N52" s="270"/>
      <c r="O52" s="270"/>
    </row>
    <row r="53" spans="1:15" s="216" customFormat="1" ht="15.75" x14ac:dyDescent="0.25">
      <c r="A53" s="80" t="s">
        <v>104</v>
      </c>
      <c r="B53" s="81" t="s">
        <v>105</v>
      </c>
      <c r="C53" s="106" t="s">
        <v>106</v>
      </c>
      <c r="D53" s="72"/>
      <c r="E53" s="72"/>
      <c r="F53" s="77"/>
      <c r="G53" s="422"/>
      <c r="H53" s="116"/>
      <c r="L53" s="270"/>
      <c r="M53" s="270"/>
      <c r="N53" s="270"/>
      <c r="O53" s="270"/>
    </row>
    <row r="54" spans="1:15" s="216" customFormat="1" ht="15.75" x14ac:dyDescent="0.25">
      <c r="A54" s="80" t="s">
        <v>107</v>
      </c>
      <c r="B54" s="81" t="s">
        <v>108</v>
      </c>
      <c r="C54" s="106" t="s">
        <v>109</v>
      </c>
      <c r="D54" s="72"/>
      <c r="E54" s="72"/>
      <c r="F54" s="77"/>
      <c r="G54" s="422"/>
      <c r="H54" s="116"/>
      <c r="L54" s="270"/>
      <c r="M54" s="270"/>
      <c r="N54" s="270"/>
      <c r="O54" s="270"/>
    </row>
    <row r="55" spans="1:15" s="216" customFormat="1" ht="15.75" x14ac:dyDescent="0.25">
      <c r="A55" s="80" t="s">
        <v>107</v>
      </c>
      <c r="B55" s="81" t="s">
        <v>110</v>
      </c>
      <c r="C55" s="82" t="s">
        <v>97</v>
      </c>
      <c r="D55" s="69"/>
      <c r="E55" s="72"/>
      <c r="F55" s="77"/>
      <c r="G55" s="422"/>
      <c r="H55" s="116"/>
      <c r="L55" s="270"/>
      <c r="M55" s="270"/>
      <c r="N55" s="270"/>
      <c r="O55" s="270"/>
    </row>
    <row r="56" spans="1:15" s="274" customFormat="1" ht="15.75" x14ac:dyDescent="0.25">
      <c r="A56" s="80" t="s">
        <v>98</v>
      </c>
      <c r="B56" s="81" t="s">
        <v>102</v>
      </c>
      <c r="C56" s="106" t="s">
        <v>103</v>
      </c>
      <c r="D56" s="69"/>
      <c r="E56" s="72"/>
      <c r="F56" s="77"/>
      <c r="G56" s="422"/>
      <c r="H56" s="116"/>
      <c r="L56" s="150"/>
      <c r="M56" s="150"/>
      <c r="N56" s="150"/>
      <c r="O56" s="150"/>
    </row>
    <row r="57" spans="1:15" s="216" customFormat="1" ht="15.75" x14ac:dyDescent="0.25">
      <c r="A57" s="80" t="s">
        <v>84</v>
      </c>
      <c r="B57" s="81" t="s">
        <v>85</v>
      </c>
      <c r="C57" s="103" t="s">
        <v>86</v>
      </c>
      <c r="D57" s="69"/>
      <c r="E57" s="72"/>
      <c r="F57" s="77"/>
      <c r="G57" s="422"/>
      <c r="H57" s="116"/>
      <c r="L57" s="270"/>
      <c r="M57" s="270"/>
      <c r="N57" s="270"/>
      <c r="O57" s="270"/>
    </row>
    <row r="58" spans="1:15" s="271" customFormat="1" ht="15.75" x14ac:dyDescent="0.25">
      <c r="A58" s="80" t="s">
        <v>87</v>
      </c>
      <c r="B58" s="81" t="s">
        <v>88</v>
      </c>
      <c r="C58" s="103" t="s">
        <v>89</v>
      </c>
      <c r="D58" s="72"/>
      <c r="E58" s="72"/>
      <c r="F58" s="77"/>
      <c r="G58" s="422"/>
      <c r="H58" s="116"/>
    </row>
    <row r="59" spans="1:15" s="216" customFormat="1" ht="15.75" x14ac:dyDescent="0.25">
      <c r="A59" s="80" t="s">
        <v>62</v>
      </c>
      <c r="B59" s="81" t="s">
        <v>111</v>
      </c>
      <c r="C59" s="107"/>
      <c r="D59" s="72"/>
      <c r="E59" s="72"/>
      <c r="F59" s="77"/>
      <c r="G59" s="422"/>
      <c r="H59" s="116"/>
      <c r="L59" s="270"/>
      <c r="M59" s="270"/>
      <c r="N59" s="270"/>
      <c r="O59" s="270"/>
    </row>
    <row r="60" spans="1:15" s="216" customFormat="1" ht="15.75" x14ac:dyDescent="0.25">
      <c r="A60" s="80" t="s">
        <v>62</v>
      </c>
      <c r="B60" s="81" t="s">
        <v>112</v>
      </c>
      <c r="C60" s="107"/>
      <c r="D60" s="72"/>
      <c r="E60" s="72"/>
      <c r="F60" s="77"/>
      <c r="G60" s="422"/>
      <c r="H60" s="116"/>
      <c r="L60" s="270"/>
      <c r="M60" s="270"/>
      <c r="N60" s="270"/>
      <c r="O60" s="270"/>
    </row>
    <row r="61" spans="1:15" s="216" customFormat="1" ht="15.75" x14ac:dyDescent="0.25">
      <c r="A61" s="80" t="s">
        <v>62</v>
      </c>
      <c r="B61" s="81" t="s">
        <v>114</v>
      </c>
      <c r="C61" s="107"/>
      <c r="D61" s="72"/>
      <c r="E61" s="72"/>
      <c r="F61" s="77"/>
      <c r="G61" s="422"/>
      <c r="H61" s="116"/>
      <c r="L61" s="269"/>
      <c r="M61" s="269"/>
      <c r="N61" s="269"/>
      <c r="O61" s="269"/>
    </row>
    <row r="62" spans="1:15" s="216" customFormat="1" ht="15.75" x14ac:dyDescent="0.25">
      <c r="A62" s="80" t="s">
        <v>62</v>
      </c>
      <c r="B62" s="81" t="s">
        <v>113</v>
      </c>
      <c r="C62" s="107"/>
      <c r="D62" s="72"/>
      <c r="E62" s="72"/>
      <c r="F62" s="77"/>
      <c r="G62" s="422"/>
      <c r="H62" s="116"/>
      <c r="L62" s="269"/>
      <c r="M62" s="269"/>
      <c r="N62" s="269"/>
      <c r="O62" s="269"/>
    </row>
    <row r="63" spans="1:15" s="216" customFormat="1" ht="15.75" x14ac:dyDescent="0.25">
      <c r="A63" s="80" t="s">
        <v>62</v>
      </c>
      <c r="B63" s="81" t="s">
        <v>115</v>
      </c>
      <c r="C63" s="107"/>
      <c r="D63" s="72"/>
      <c r="E63" s="72"/>
      <c r="F63" s="77"/>
      <c r="G63" s="422"/>
      <c r="H63" s="116"/>
      <c r="L63" s="269"/>
      <c r="M63" s="269"/>
      <c r="N63" s="269"/>
      <c r="O63" s="269"/>
    </row>
    <row r="64" spans="1:15" s="216" customFormat="1" ht="16.5" thickBot="1" x14ac:dyDescent="0.3">
      <c r="A64" s="108" t="s">
        <v>62</v>
      </c>
      <c r="B64" s="109" t="s">
        <v>116</v>
      </c>
      <c r="C64" s="107"/>
      <c r="D64" s="72"/>
      <c r="E64" s="72"/>
      <c r="F64" s="77"/>
      <c r="G64" s="422"/>
      <c r="H64" s="116"/>
      <c r="L64" s="269"/>
      <c r="M64" s="269"/>
      <c r="N64" s="269"/>
      <c r="O64" s="269"/>
    </row>
    <row r="65" spans="1:15" s="216" customFormat="1" ht="16.5" thickBot="1" x14ac:dyDescent="0.3">
      <c r="A65" s="150"/>
      <c r="B65" s="155"/>
      <c r="C65" s="156"/>
      <c r="D65" s="157"/>
      <c r="E65" s="157"/>
      <c r="F65" s="157"/>
      <c r="G65" s="157"/>
      <c r="H65" s="157"/>
      <c r="L65" s="270"/>
      <c r="M65" s="270"/>
      <c r="N65" s="270"/>
      <c r="O65" s="270"/>
    </row>
    <row r="66" spans="1:15" s="216" customFormat="1" ht="16.5" thickBot="1" x14ac:dyDescent="0.3">
      <c r="A66" s="569" t="s">
        <v>117</v>
      </c>
      <c r="B66" s="570"/>
      <c r="C66" s="570"/>
      <c r="D66" s="570"/>
      <c r="E66" s="570"/>
      <c r="F66" s="570"/>
      <c r="G66" s="570"/>
      <c r="H66" s="287"/>
      <c r="L66" s="270"/>
      <c r="M66" s="270"/>
      <c r="N66" s="270"/>
      <c r="O66" s="270"/>
    </row>
    <row r="67" spans="1:15" s="216" customFormat="1" ht="16.5" thickBot="1" x14ac:dyDescent="0.3">
      <c r="A67" s="555" t="s">
        <v>7</v>
      </c>
      <c r="B67" s="555"/>
      <c r="C67" s="99" t="s">
        <v>8</v>
      </c>
      <c r="D67" s="292" t="s">
        <v>190</v>
      </c>
      <c r="E67" s="293" t="s">
        <v>11</v>
      </c>
      <c r="F67" s="293" t="s">
        <v>191</v>
      </c>
      <c r="G67" s="423"/>
      <c r="H67" s="275"/>
      <c r="L67" s="270"/>
      <c r="M67" s="270"/>
      <c r="N67" s="270"/>
      <c r="O67" s="270"/>
    </row>
    <row r="68" spans="1:15" s="216" customFormat="1" ht="15.75" x14ac:dyDescent="0.25">
      <c r="A68" s="119" t="s">
        <v>123</v>
      </c>
      <c r="B68" s="120" t="s">
        <v>124</v>
      </c>
      <c r="C68" s="82" t="s">
        <v>67</v>
      </c>
      <c r="D68" s="294">
        <v>93894</v>
      </c>
      <c r="E68" s="72">
        <f t="shared" ref="E68" si="5">D68*12.5%</f>
        <v>11736.75</v>
      </c>
      <c r="F68" s="77">
        <f t="shared" ref="F68" si="6">D68+E68</f>
        <v>105630.75</v>
      </c>
      <c r="G68" s="367" t="s">
        <v>256</v>
      </c>
      <c r="H68" s="116"/>
      <c r="L68" s="270"/>
      <c r="M68" s="270"/>
      <c r="N68" s="270"/>
      <c r="O68" s="270"/>
    </row>
    <row r="69" spans="1:15" s="216" customFormat="1" ht="15.75" x14ac:dyDescent="0.25">
      <c r="A69" s="119" t="s">
        <v>123</v>
      </c>
      <c r="B69" s="120" t="s">
        <v>125</v>
      </c>
      <c r="C69" s="82" t="s">
        <v>126</v>
      </c>
      <c r="D69" s="72">
        <v>93944</v>
      </c>
      <c r="E69" s="72">
        <f t="shared" ref="E69:E73" si="7">D69*12.5%</f>
        <v>11743</v>
      </c>
      <c r="F69" s="77">
        <f t="shared" ref="F69:F73" si="8">D69+E69</f>
        <v>105687</v>
      </c>
      <c r="G69" s="367" t="s">
        <v>256</v>
      </c>
      <c r="H69" s="116"/>
      <c r="L69" s="270"/>
      <c r="M69" s="270"/>
      <c r="N69" s="270"/>
      <c r="O69" s="270"/>
    </row>
    <row r="70" spans="1:15" s="162" customFormat="1" ht="15.75" x14ac:dyDescent="0.25">
      <c r="A70" s="119" t="s">
        <v>123</v>
      </c>
      <c r="B70" s="120" t="s">
        <v>127</v>
      </c>
      <c r="C70" s="82" t="s">
        <v>126</v>
      </c>
      <c r="D70" s="72">
        <v>94444</v>
      </c>
      <c r="E70" s="72">
        <f t="shared" si="7"/>
        <v>11805.5</v>
      </c>
      <c r="F70" s="77">
        <f t="shared" si="8"/>
        <v>106249.5</v>
      </c>
      <c r="G70" s="367" t="s">
        <v>256</v>
      </c>
      <c r="H70" s="116"/>
      <c r="I70" s="271"/>
      <c r="L70" s="275"/>
      <c r="M70" s="275"/>
      <c r="N70" s="275"/>
      <c r="O70" s="275"/>
    </row>
    <row r="71" spans="1:15" s="162" customFormat="1" ht="15.75" x14ac:dyDescent="0.25">
      <c r="A71" s="119" t="s">
        <v>128</v>
      </c>
      <c r="B71" s="120" t="s">
        <v>129</v>
      </c>
      <c r="C71" s="82" t="s">
        <v>130</v>
      </c>
      <c r="D71" s="72">
        <v>95794</v>
      </c>
      <c r="E71" s="72">
        <f t="shared" si="7"/>
        <v>11974.25</v>
      </c>
      <c r="F71" s="77">
        <f t="shared" si="8"/>
        <v>107768.25</v>
      </c>
      <c r="G71" s="367" t="s">
        <v>256</v>
      </c>
      <c r="H71" s="116"/>
      <c r="L71" s="275"/>
      <c r="M71" s="275"/>
      <c r="N71" s="275"/>
      <c r="O71" s="275"/>
    </row>
    <row r="72" spans="1:15" s="162" customFormat="1" ht="15.75" x14ac:dyDescent="0.25">
      <c r="A72" s="119" t="s">
        <v>131</v>
      </c>
      <c r="B72" s="120" t="s">
        <v>132</v>
      </c>
      <c r="C72" s="82" t="s">
        <v>133</v>
      </c>
      <c r="D72" s="72">
        <v>95444</v>
      </c>
      <c r="E72" s="72">
        <f t="shared" si="7"/>
        <v>11930.5</v>
      </c>
      <c r="F72" s="77">
        <f t="shared" si="8"/>
        <v>107374.5</v>
      </c>
      <c r="G72" s="367" t="s">
        <v>256</v>
      </c>
      <c r="H72" s="116"/>
      <c r="L72" s="275"/>
      <c r="M72" s="275"/>
      <c r="N72" s="275"/>
      <c r="O72" s="275"/>
    </row>
    <row r="73" spans="1:15" s="156" customFormat="1" ht="15.75" x14ac:dyDescent="0.25">
      <c r="A73" s="119" t="s">
        <v>131</v>
      </c>
      <c r="B73" s="120" t="s">
        <v>134</v>
      </c>
      <c r="C73" s="82" t="s">
        <v>133</v>
      </c>
      <c r="D73" s="72">
        <v>97234</v>
      </c>
      <c r="E73" s="72">
        <f t="shared" si="7"/>
        <v>12154.25</v>
      </c>
      <c r="F73" s="77">
        <f t="shared" si="8"/>
        <v>109388.25</v>
      </c>
      <c r="G73" s="367" t="s">
        <v>256</v>
      </c>
      <c r="H73" s="116"/>
      <c r="L73" s="115"/>
      <c r="M73" s="115"/>
      <c r="N73" s="115"/>
      <c r="O73" s="115"/>
    </row>
    <row r="74" spans="1:15" s="271" customFormat="1" ht="15.75" x14ac:dyDescent="0.25">
      <c r="A74" s="119" t="s">
        <v>118</v>
      </c>
      <c r="B74" s="120" t="s">
        <v>119</v>
      </c>
      <c r="C74" s="82" t="s">
        <v>120</v>
      </c>
      <c r="D74" s="72"/>
      <c r="E74" s="72"/>
      <c r="F74" s="77"/>
      <c r="G74" s="419"/>
      <c r="H74" s="116"/>
      <c r="I74" s="162"/>
      <c r="L74" s="273"/>
      <c r="M74" s="273"/>
      <c r="N74" s="273"/>
      <c r="O74" s="273"/>
    </row>
    <row r="75" spans="1:15" s="271" customFormat="1" ht="15.75" x14ac:dyDescent="0.25">
      <c r="A75" s="121" t="s">
        <v>118</v>
      </c>
      <c r="B75" s="122" t="s">
        <v>121</v>
      </c>
      <c r="C75" s="82" t="s">
        <v>122</v>
      </c>
      <c r="D75" s="72"/>
      <c r="E75" s="72"/>
      <c r="F75" s="77"/>
      <c r="G75" s="419"/>
      <c r="H75" s="116"/>
      <c r="I75" s="162"/>
      <c r="L75" s="273"/>
      <c r="M75" s="273"/>
      <c r="N75" s="273"/>
      <c r="O75" s="273"/>
    </row>
    <row r="76" spans="1:15" s="216" customFormat="1" ht="15.75" x14ac:dyDescent="0.25">
      <c r="A76" s="80" t="s">
        <v>62</v>
      </c>
      <c r="B76" s="81" t="s">
        <v>135</v>
      </c>
      <c r="C76" s="107"/>
      <c r="D76" s="72"/>
      <c r="E76" s="72"/>
      <c r="F76" s="77"/>
      <c r="G76" s="419"/>
      <c r="H76" s="116"/>
      <c r="I76" s="271"/>
      <c r="L76" s="270"/>
      <c r="M76" s="270"/>
      <c r="N76" s="270"/>
      <c r="O76" s="270"/>
    </row>
    <row r="77" spans="1:15" s="216" customFormat="1" ht="15.75" x14ac:dyDescent="0.25">
      <c r="A77" s="80" t="s">
        <v>62</v>
      </c>
      <c r="B77" s="81" t="s">
        <v>136</v>
      </c>
      <c r="C77" s="107"/>
      <c r="D77" s="72"/>
      <c r="E77" s="72"/>
      <c r="F77" s="77"/>
      <c r="G77" s="419"/>
      <c r="H77" s="116"/>
      <c r="L77" s="270"/>
      <c r="M77" s="270"/>
      <c r="N77" s="270"/>
      <c r="O77" s="270"/>
    </row>
    <row r="78" spans="1:15" s="216" customFormat="1" ht="16.5" thickBot="1" x14ac:dyDescent="0.3">
      <c r="A78" s="108" t="s">
        <v>62</v>
      </c>
      <c r="B78" s="109" t="s">
        <v>137</v>
      </c>
      <c r="C78" s="110"/>
      <c r="D78" s="295"/>
      <c r="E78" s="295"/>
      <c r="F78" s="296"/>
      <c r="G78" s="420"/>
      <c r="H78" s="116"/>
      <c r="L78" s="270"/>
      <c r="M78" s="270"/>
      <c r="N78" s="270"/>
      <c r="O78" s="270"/>
    </row>
    <row r="79" spans="1:15" s="216" customFormat="1" ht="16.5" thickBot="1" x14ac:dyDescent="0.3">
      <c r="A79" s="158"/>
      <c r="B79" s="159"/>
      <c r="C79" s="160"/>
      <c r="D79" s="161"/>
      <c r="E79" s="161"/>
      <c r="F79" s="116"/>
      <c r="G79" s="116"/>
      <c r="H79" s="116"/>
      <c r="L79" s="270"/>
      <c r="M79" s="270"/>
      <c r="N79" s="270"/>
      <c r="O79" s="270"/>
    </row>
    <row r="80" spans="1:15" s="216" customFormat="1" ht="16.5" thickBot="1" x14ac:dyDescent="0.3">
      <c r="A80" s="556" t="s">
        <v>138</v>
      </c>
      <c r="B80" s="557"/>
      <c r="C80" s="557"/>
      <c r="D80" s="557"/>
      <c r="E80" s="558"/>
      <c r="F80" s="658"/>
      <c r="G80" s="659"/>
      <c r="H80" s="157"/>
      <c r="L80" s="270"/>
      <c r="M80" s="270"/>
      <c r="N80" s="270"/>
      <c r="O80" s="270"/>
    </row>
    <row r="81" spans="1:15" s="216" customFormat="1" ht="16.5" thickBot="1" x14ac:dyDescent="0.3">
      <c r="A81" s="556" t="s">
        <v>139</v>
      </c>
      <c r="B81" s="558"/>
      <c r="C81" s="162"/>
      <c r="D81" s="559" t="s">
        <v>140</v>
      </c>
      <c r="E81" s="560"/>
      <c r="F81" s="157"/>
      <c r="G81" s="157"/>
      <c r="H81" s="157"/>
      <c r="L81" s="270"/>
      <c r="M81" s="270"/>
      <c r="N81" s="270"/>
      <c r="O81" s="270"/>
    </row>
    <row r="82" spans="1:15" s="216" customFormat="1" ht="15.75" x14ac:dyDescent="0.25">
      <c r="A82" s="163" t="s">
        <v>141</v>
      </c>
      <c r="B82" s="164" t="s">
        <v>142</v>
      </c>
      <c r="C82" s="156"/>
      <c r="D82" s="165" t="s">
        <v>141</v>
      </c>
      <c r="E82" s="165" t="s">
        <v>142</v>
      </c>
      <c r="F82" s="157"/>
      <c r="G82" s="157"/>
      <c r="H82" s="157"/>
      <c r="L82" s="270"/>
      <c r="M82" s="270"/>
      <c r="N82" s="270"/>
      <c r="O82" s="270"/>
    </row>
    <row r="83" spans="1:15" s="216" customFormat="1" ht="15.75" x14ac:dyDescent="0.25">
      <c r="A83" s="166" t="s">
        <v>143</v>
      </c>
      <c r="B83" s="167">
        <v>300</v>
      </c>
      <c r="C83" s="156"/>
      <c r="D83" s="107" t="s">
        <v>144</v>
      </c>
      <c r="E83" s="168">
        <v>300</v>
      </c>
      <c r="F83" s="157"/>
      <c r="G83" s="157"/>
      <c r="H83" s="157"/>
      <c r="L83" s="270"/>
      <c r="M83" s="270"/>
      <c r="N83" s="270"/>
      <c r="O83" s="270"/>
    </row>
    <row r="84" spans="1:15" s="216" customFormat="1" ht="15.75" x14ac:dyDescent="0.25">
      <c r="A84" s="166" t="s">
        <v>145</v>
      </c>
      <c r="B84" s="167">
        <v>400</v>
      </c>
      <c r="C84" s="156"/>
      <c r="D84" s="107" t="s">
        <v>146</v>
      </c>
      <c r="E84" s="168">
        <v>400</v>
      </c>
      <c r="F84" s="157"/>
      <c r="G84" s="157"/>
      <c r="H84" s="157"/>
      <c r="L84" s="270"/>
      <c r="M84" s="270"/>
      <c r="N84" s="270"/>
      <c r="O84" s="270"/>
    </row>
    <row r="85" spans="1:15" s="216" customFormat="1" ht="15.75" x14ac:dyDescent="0.25">
      <c r="A85" s="166" t="s">
        <v>147</v>
      </c>
      <c r="B85" s="167">
        <v>500</v>
      </c>
      <c r="C85" s="156"/>
      <c r="D85" s="107" t="s">
        <v>148</v>
      </c>
      <c r="E85" s="168">
        <v>500</v>
      </c>
      <c r="F85" s="157"/>
      <c r="G85" s="157"/>
      <c r="H85" s="157"/>
      <c r="L85" s="270"/>
      <c r="M85" s="270"/>
      <c r="N85" s="270"/>
      <c r="O85" s="270"/>
    </row>
    <row r="86" spans="1:15" s="216" customFormat="1" ht="15.75" x14ac:dyDescent="0.25">
      <c r="A86" s="166" t="s">
        <v>149</v>
      </c>
      <c r="B86" s="167">
        <v>600</v>
      </c>
      <c r="C86" s="156"/>
      <c r="D86" s="107" t="s">
        <v>150</v>
      </c>
      <c r="E86" s="168">
        <v>600</v>
      </c>
      <c r="F86" s="157"/>
      <c r="G86" s="157"/>
      <c r="H86" s="157"/>
    </row>
    <row r="87" spans="1:15" s="216" customFormat="1" ht="15.75" x14ac:dyDescent="0.25">
      <c r="A87" s="166" t="s">
        <v>151</v>
      </c>
      <c r="B87" s="167">
        <v>700</v>
      </c>
      <c r="C87" s="156"/>
      <c r="D87" s="107" t="s">
        <v>152</v>
      </c>
      <c r="E87" s="168">
        <v>700</v>
      </c>
      <c r="F87" s="157"/>
      <c r="G87" s="157"/>
      <c r="H87" s="157"/>
    </row>
    <row r="88" spans="1:15" s="216" customFormat="1" ht="15.75" x14ac:dyDescent="0.25">
      <c r="A88" s="166" t="s">
        <v>153</v>
      </c>
      <c r="B88" s="167">
        <v>800</v>
      </c>
      <c r="C88" s="156"/>
      <c r="D88" s="107" t="s">
        <v>154</v>
      </c>
      <c r="E88" s="168">
        <v>750</v>
      </c>
      <c r="F88" s="157"/>
      <c r="G88" s="157"/>
      <c r="H88" s="157"/>
    </row>
    <row r="89" spans="1:15" s="216" customFormat="1" ht="15.75" x14ac:dyDescent="0.25">
      <c r="A89" s="169" t="s">
        <v>155</v>
      </c>
      <c r="B89" s="170">
        <v>900</v>
      </c>
      <c r="C89" s="156"/>
      <c r="D89" s="107" t="s">
        <v>156</v>
      </c>
      <c r="E89" s="168">
        <v>800</v>
      </c>
      <c r="F89" s="157"/>
      <c r="G89" s="157"/>
      <c r="H89" s="157"/>
    </row>
    <row r="90" spans="1:15" s="216" customFormat="1" ht="15.75" x14ac:dyDescent="0.25">
      <c r="A90" s="150" t="s">
        <v>224</v>
      </c>
      <c r="B90" s="171"/>
      <c r="C90" s="156"/>
      <c r="D90" s="115"/>
      <c r="E90" s="172"/>
      <c r="F90" s="157"/>
      <c r="G90" s="157"/>
      <c r="H90" s="157"/>
    </row>
    <row r="91" spans="1:15" s="216" customFormat="1" ht="15.75" x14ac:dyDescent="0.25">
      <c r="A91" s="173" t="s">
        <v>158</v>
      </c>
      <c r="B91" s="174"/>
      <c r="C91" s="175"/>
      <c r="D91" s="175"/>
      <c r="E91" s="175"/>
      <c r="F91" s="175"/>
      <c r="G91" s="175"/>
      <c r="H91" s="175"/>
    </row>
    <row r="92" spans="1:15" s="216" customFormat="1" ht="15.75" x14ac:dyDescent="0.25">
      <c r="A92" s="173" t="s">
        <v>159</v>
      </c>
      <c r="B92" s="174"/>
      <c r="C92" s="175"/>
      <c r="D92" s="175"/>
      <c r="E92" s="175"/>
      <c r="F92" s="175"/>
      <c r="G92" s="175"/>
      <c r="H92" s="175"/>
    </row>
    <row r="93" spans="1:15" s="216" customFormat="1" ht="15.75" x14ac:dyDescent="0.25">
      <c r="B93" s="217"/>
      <c r="C93" s="175"/>
      <c r="D93" s="175"/>
      <c r="E93" s="175"/>
      <c r="F93" s="175"/>
      <c r="G93" s="175"/>
      <c r="H93" s="175"/>
    </row>
    <row r="94" spans="1:15" s="84" customFormat="1" x14ac:dyDescent="0.25">
      <c r="B94" s="176"/>
      <c r="C94" s="177"/>
      <c r="D94" s="177"/>
      <c r="E94" s="177"/>
      <c r="F94" s="177"/>
      <c r="G94" s="177"/>
      <c r="H94" s="177"/>
    </row>
    <row r="95" spans="1:15" s="84" customFormat="1" x14ac:dyDescent="0.25">
      <c r="B95" s="176"/>
      <c r="C95" s="177"/>
      <c r="D95" s="177"/>
      <c r="E95" s="177"/>
      <c r="F95" s="177"/>
      <c r="G95" s="177"/>
      <c r="H95" s="177"/>
    </row>
    <row r="96" spans="1:15" s="84" customFormat="1" x14ac:dyDescent="0.25">
      <c r="B96" s="176"/>
      <c r="C96" s="177"/>
      <c r="D96" s="177"/>
      <c r="E96" s="177"/>
      <c r="F96" s="177"/>
      <c r="G96" s="177"/>
      <c r="H96" s="177"/>
    </row>
    <row r="97" spans="1:8" s="84" customFormat="1" x14ac:dyDescent="0.25">
      <c r="B97" s="176"/>
      <c r="C97" s="177"/>
      <c r="D97" s="177"/>
      <c r="E97" s="177"/>
      <c r="F97" s="177"/>
      <c r="G97" s="177"/>
      <c r="H97" s="177"/>
    </row>
    <row r="98" spans="1:8" s="84" customFormat="1" x14ac:dyDescent="0.25">
      <c r="B98" s="176"/>
      <c r="C98" s="177"/>
      <c r="D98" s="177"/>
      <c r="E98" s="177"/>
      <c r="F98" s="177"/>
      <c r="G98" s="177"/>
      <c r="H98" s="177"/>
    </row>
    <row r="99" spans="1:8" s="84" customFormat="1" x14ac:dyDescent="0.25">
      <c r="B99" s="176"/>
      <c r="C99" s="177"/>
      <c r="D99" s="177"/>
      <c r="E99" s="177"/>
      <c r="F99" s="177"/>
      <c r="G99" s="177"/>
      <c r="H99" s="177"/>
    </row>
    <row r="100" spans="1:8" s="84" customFormat="1" x14ac:dyDescent="0.25">
      <c r="B100" s="176"/>
      <c r="C100" s="177"/>
      <c r="D100" s="177"/>
      <c r="E100" s="177"/>
      <c r="F100" s="177"/>
      <c r="G100" s="177"/>
      <c r="H100" s="177"/>
    </row>
    <row r="104" spans="1:8" x14ac:dyDescent="0.25">
      <c r="A104" s="12"/>
      <c r="B104" s="12"/>
      <c r="C104" s="13"/>
      <c r="D104" s="13"/>
      <c r="E104" s="13"/>
      <c r="F104" s="9"/>
      <c r="G104" s="9"/>
      <c r="H104" s="9"/>
    </row>
  </sheetData>
  <mergeCells count="18">
    <mergeCell ref="A1:A4"/>
    <mergeCell ref="B1:G1"/>
    <mergeCell ref="H1:H4"/>
    <mergeCell ref="B2:G2"/>
    <mergeCell ref="B3:G3"/>
    <mergeCell ref="B4:G4"/>
    <mergeCell ref="A66:G66"/>
    <mergeCell ref="A38:G38"/>
    <mergeCell ref="A39:B39"/>
    <mergeCell ref="A6:F6"/>
    <mergeCell ref="A7:F7"/>
    <mergeCell ref="A8:G8"/>
    <mergeCell ref="A9:B9"/>
    <mergeCell ref="A81:B81"/>
    <mergeCell ref="D81:E81"/>
    <mergeCell ref="A80:E80"/>
    <mergeCell ref="F80:G80"/>
    <mergeCell ref="A67:B67"/>
  </mergeCells>
  <pageMargins left="0.7" right="0.7" top="0.75" bottom="0.75" header="0.3" footer="0.3"/>
  <pageSetup scale="47" orientation="portrait" horizontalDpi="4294967293" verticalDpi="4294967293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103"/>
  <sheetViews>
    <sheetView topLeftCell="A57" workbookViewId="0">
      <selection activeCell="D78" sqref="D78"/>
    </sheetView>
  </sheetViews>
  <sheetFormatPr defaultColWidth="14.85546875" defaultRowHeight="15" x14ac:dyDescent="0.25"/>
  <cols>
    <col min="1" max="1" width="25.7109375" customWidth="1"/>
    <col min="2" max="2" width="25.42578125" style="1" customWidth="1"/>
    <col min="3" max="3" width="15.28515625" style="2" customWidth="1"/>
    <col min="4" max="4" width="24.140625" style="2" customWidth="1"/>
    <col min="5" max="6" width="14.85546875" style="2"/>
    <col min="7" max="7" width="24.42578125" style="2" customWidth="1"/>
    <col min="8" max="8" width="24.7109375" style="382" customWidth="1"/>
    <col min="9" max="15" width="14.85546875" style="8"/>
  </cols>
  <sheetData>
    <row r="1" spans="1:15" ht="48" customHeight="1" x14ac:dyDescent="0.6">
      <c r="A1" s="536"/>
      <c r="B1" s="578" t="s">
        <v>0</v>
      </c>
      <c r="C1" s="578"/>
      <c r="D1" s="578"/>
      <c r="E1" s="578"/>
      <c r="F1" s="578"/>
      <c r="G1" s="578"/>
      <c r="H1" s="698"/>
    </row>
    <row r="2" spans="1:15" x14ac:dyDescent="0.25">
      <c r="A2" s="536"/>
      <c r="B2" s="580" t="s">
        <v>1</v>
      </c>
      <c r="C2" s="580"/>
      <c r="D2" s="580"/>
      <c r="E2" s="580"/>
      <c r="F2" s="580"/>
      <c r="G2" s="580"/>
      <c r="H2" s="698"/>
    </row>
    <row r="3" spans="1:15" x14ac:dyDescent="0.25">
      <c r="A3" s="536"/>
      <c r="B3" s="700" t="s">
        <v>2</v>
      </c>
      <c r="C3" s="700"/>
      <c r="D3" s="700"/>
      <c r="E3" s="700"/>
      <c r="F3" s="700"/>
      <c r="G3" s="700"/>
      <c r="H3" s="698"/>
    </row>
    <row r="4" spans="1:15" x14ac:dyDescent="0.25">
      <c r="A4" s="536"/>
      <c r="B4" s="580" t="s">
        <v>3</v>
      </c>
      <c r="C4" s="580"/>
      <c r="D4" s="580"/>
      <c r="E4" s="580"/>
      <c r="F4" s="580"/>
      <c r="G4" s="580"/>
      <c r="H4" s="698"/>
    </row>
    <row r="5" spans="1:15" ht="15.75" thickBot="1" x14ac:dyDescent="0.3">
      <c r="H5" s="699"/>
    </row>
    <row r="6" spans="1:15" ht="22.5" customHeight="1" thickBot="1" x14ac:dyDescent="0.3">
      <c r="A6" s="683" t="s">
        <v>187</v>
      </c>
      <c r="B6" s="684"/>
      <c r="C6" s="684"/>
      <c r="D6" s="684"/>
      <c r="E6" s="684"/>
      <c r="F6" s="684"/>
      <c r="G6" s="684"/>
      <c r="H6" s="4" t="s">
        <v>193</v>
      </c>
    </row>
    <row r="7" spans="1:15" ht="22.5" customHeight="1" thickBot="1" x14ac:dyDescent="0.3">
      <c r="A7" s="692" t="s">
        <v>193</v>
      </c>
      <c r="B7" s="693"/>
      <c r="C7" s="693"/>
      <c r="D7" s="693"/>
      <c r="E7" s="693"/>
      <c r="F7" s="693"/>
      <c r="G7" s="693"/>
      <c r="H7" s="4">
        <v>42887</v>
      </c>
    </row>
    <row r="8" spans="1:15" ht="22.5" customHeight="1" x14ac:dyDescent="0.25">
      <c r="A8" s="694" t="s">
        <v>189</v>
      </c>
      <c r="B8" s="694"/>
      <c r="C8" s="694"/>
      <c r="D8" s="694"/>
      <c r="E8" s="694"/>
      <c r="F8" s="694"/>
      <c r="G8" s="694"/>
      <c r="H8" s="694"/>
    </row>
    <row r="9" spans="1:15" s="7" customFormat="1" ht="15.75" x14ac:dyDescent="0.25">
      <c r="A9" s="660" t="s">
        <v>7</v>
      </c>
      <c r="B9" s="660"/>
      <c r="C9" s="375" t="s">
        <v>8</v>
      </c>
      <c r="D9" s="375" t="s">
        <v>190</v>
      </c>
      <c r="E9" s="375" t="s">
        <v>11</v>
      </c>
      <c r="F9" s="375" t="s">
        <v>194</v>
      </c>
      <c r="G9" s="371" t="s">
        <v>191</v>
      </c>
      <c r="H9" s="416" t="s">
        <v>255</v>
      </c>
      <c r="I9" s="385"/>
      <c r="J9" s="385"/>
      <c r="K9" s="385"/>
      <c r="L9" s="385"/>
      <c r="M9" s="385"/>
      <c r="N9" s="385"/>
      <c r="O9" s="385"/>
    </row>
    <row r="10" spans="1:15" s="216" customFormat="1" ht="15.75" x14ac:dyDescent="0.25">
      <c r="A10" s="286" t="s">
        <v>14</v>
      </c>
      <c r="B10" s="81" t="s">
        <v>15</v>
      </c>
      <c r="C10" s="82" t="s">
        <v>16</v>
      </c>
      <c r="D10" s="373">
        <v>82817</v>
      </c>
      <c r="E10" s="373">
        <f t="shared" ref="E10:E16" si="0">D10*12.5%</f>
        <v>10352.125</v>
      </c>
      <c r="F10" s="373">
        <v>1100</v>
      </c>
      <c r="G10" s="77">
        <f>D10+E10-F10</f>
        <v>92069.125</v>
      </c>
      <c r="H10" s="416" t="s">
        <v>255</v>
      </c>
      <c r="I10" s="270"/>
      <c r="J10" s="270"/>
      <c r="K10" s="270"/>
      <c r="L10" s="270"/>
      <c r="M10" s="270"/>
      <c r="N10" s="270"/>
      <c r="O10" s="270"/>
    </row>
    <row r="11" spans="1:15" s="216" customFormat="1" ht="15.75" x14ac:dyDescent="0.25">
      <c r="A11" s="286" t="s">
        <v>14</v>
      </c>
      <c r="B11" s="81" t="s">
        <v>23</v>
      </c>
      <c r="C11" s="82" t="s">
        <v>24</v>
      </c>
      <c r="D11" s="419">
        <v>82817</v>
      </c>
      <c r="E11" s="373">
        <f t="shared" si="0"/>
        <v>10352.125</v>
      </c>
      <c r="F11" s="373">
        <v>1100</v>
      </c>
      <c r="G11" s="77">
        <f t="shared" ref="G11:G63" si="1">D11+E11-F11</f>
        <v>92069.125</v>
      </c>
      <c r="H11" s="416" t="s">
        <v>255</v>
      </c>
      <c r="I11" s="270"/>
      <c r="J11" s="270"/>
      <c r="K11" s="270"/>
      <c r="L11" s="270"/>
      <c r="M11" s="270"/>
      <c r="N11" s="270"/>
      <c r="O11" s="270"/>
    </row>
    <row r="12" spans="1:15" s="216" customFormat="1" ht="15.75" x14ac:dyDescent="0.25">
      <c r="A12" s="286" t="s">
        <v>14</v>
      </c>
      <c r="B12" s="81" t="s">
        <v>19</v>
      </c>
      <c r="C12" s="82" t="s">
        <v>20</v>
      </c>
      <c r="D12" s="373">
        <v>82767</v>
      </c>
      <c r="E12" s="373">
        <f t="shared" si="0"/>
        <v>10345.875</v>
      </c>
      <c r="F12" s="373">
        <v>1100</v>
      </c>
      <c r="G12" s="77">
        <f t="shared" si="1"/>
        <v>92012.875</v>
      </c>
      <c r="H12" s="416" t="s">
        <v>255</v>
      </c>
      <c r="I12" s="270"/>
      <c r="J12" s="270"/>
      <c r="K12" s="270"/>
      <c r="L12" s="270"/>
      <c r="M12" s="270"/>
      <c r="N12" s="270"/>
      <c r="O12" s="270"/>
    </row>
    <row r="13" spans="1:15" s="216" customFormat="1" ht="15.75" x14ac:dyDescent="0.25">
      <c r="A13" s="286" t="s">
        <v>14</v>
      </c>
      <c r="B13" s="81" t="s">
        <v>21</v>
      </c>
      <c r="C13" s="82" t="s">
        <v>22</v>
      </c>
      <c r="D13" s="419">
        <v>82767</v>
      </c>
      <c r="E13" s="373">
        <f t="shared" si="0"/>
        <v>10345.875</v>
      </c>
      <c r="F13" s="373">
        <v>1100</v>
      </c>
      <c r="G13" s="77">
        <f t="shared" si="1"/>
        <v>92012.875</v>
      </c>
      <c r="H13" s="416" t="s">
        <v>255</v>
      </c>
      <c r="I13" s="270"/>
      <c r="J13" s="270"/>
      <c r="K13" s="270"/>
      <c r="L13" s="270"/>
      <c r="M13" s="270"/>
      <c r="N13" s="270"/>
      <c r="O13" s="270"/>
    </row>
    <row r="14" spans="1:15" s="216" customFormat="1" ht="15.75" x14ac:dyDescent="0.25">
      <c r="A14" s="286" t="s">
        <v>14</v>
      </c>
      <c r="B14" s="81" t="s">
        <v>17</v>
      </c>
      <c r="C14" s="82" t="s">
        <v>18</v>
      </c>
      <c r="D14" s="373">
        <v>83667</v>
      </c>
      <c r="E14" s="373">
        <f t="shared" si="0"/>
        <v>10458.375</v>
      </c>
      <c r="F14" s="373">
        <v>1100</v>
      </c>
      <c r="G14" s="77">
        <f t="shared" si="1"/>
        <v>93025.375</v>
      </c>
      <c r="H14" s="416" t="s">
        <v>255</v>
      </c>
      <c r="I14" s="270"/>
      <c r="J14" s="270"/>
      <c r="K14" s="270"/>
      <c r="L14" s="270"/>
      <c r="M14" s="270"/>
      <c r="N14" s="270"/>
      <c r="O14" s="270"/>
    </row>
    <row r="15" spans="1:15" s="216" customFormat="1" ht="15.75" x14ac:dyDescent="0.25">
      <c r="A15" s="80" t="s">
        <v>14</v>
      </c>
      <c r="B15" s="81" t="s">
        <v>251</v>
      </c>
      <c r="C15" s="82" t="s">
        <v>252</v>
      </c>
      <c r="D15" s="378"/>
      <c r="E15" s="378"/>
      <c r="F15" s="378"/>
      <c r="G15" s="77"/>
      <c r="H15" s="416"/>
      <c r="I15" s="270"/>
      <c r="J15" s="270"/>
      <c r="K15" s="270"/>
      <c r="L15" s="270"/>
      <c r="M15" s="270"/>
      <c r="N15" s="270"/>
      <c r="O15" s="270"/>
    </row>
    <row r="16" spans="1:15" s="271" customFormat="1" ht="15.75" x14ac:dyDescent="0.25">
      <c r="A16" s="286" t="s">
        <v>25</v>
      </c>
      <c r="B16" s="81" t="s">
        <v>26</v>
      </c>
      <c r="C16" s="82" t="s">
        <v>22</v>
      </c>
      <c r="D16" s="373">
        <v>85317</v>
      </c>
      <c r="E16" s="373">
        <f t="shared" si="0"/>
        <v>10664.625</v>
      </c>
      <c r="F16" s="373">
        <v>1100</v>
      </c>
      <c r="G16" s="77">
        <f t="shared" si="1"/>
        <v>94881.625</v>
      </c>
      <c r="H16" s="416" t="s">
        <v>255</v>
      </c>
      <c r="I16" s="273"/>
      <c r="J16" s="273"/>
      <c r="K16" s="273"/>
      <c r="L16" s="273"/>
      <c r="M16" s="273"/>
      <c r="N16" s="273"/>
      <c r="O16" s="273"/>
    </row>
    <row r="17" spans="1:15" s="216" customFormat="1" ht="15.75" x14ac:dyDescent="0.25">
      <c r="A17" s="286" t="s">
        <v>31</v>
      </c>
      <c r="B17" s="81" t="s">
        <v>32</v>
      </c>
      <c r="C17" s="82" t="s">
        <v>33</v>
      </c>
      <c r="D17" s="373"/>
      <c r="E17" s="373"/>
      <c r="F17" s="373"/>
      <c r="G17" s="77"/>
      <c r="H17" s="384"/>
      <c r="I17" s="270"/>
      <c r="J17" s="270"/>
      <c r="K17" s="270"/>
      <c r="L17" s="270"/>
      <c r="M17" s="270"/>
      <c r="N17" s="270"/>
      <c r="O17" s="270"/>
    </row>
    <row r="18" spans="1:15" s="216" customFormat="1" ht="15.75" x14ac:dyDescent="0.25">
      <c r="A18" s="286" t="s">
        <v>34</v>
      </c>
      <c r="B18" s="81" t="s">
        <v>35</v>
      </c>
      <c r="C18" s="82" t="s">
        <v>36</v>
      </c>
      <c r="D18" s="373"/>
      <c r="E18" s="373"/>
      <c r="F18" s="373"/>
      <c r="G18" s="77"/>
      <c r="H18" s="384"/>
      <c r="I18" s="270"/>
      <c r="J18" s="270"/>
      <c r="K18" s="270"/>
      <c r="L18" s="270"/>
      <c r="M18" s="270"/>
      <c r="N18" s="270"/>
      <c r="O18" s="270"/>
    </row>
    <row r="19" spans="1:15" s="216" customFormat="1" ht="15.75" x14ac:dyDescent="0.25">
      <c r="A19" s="286" t="s">
        <v>34</v>
      </c>
      <c r="B19" s="81" t="s">
        <v>37</v>
      </c>
      <c r="C19" s="82" t="s">
        <v>38</v>
      </c>
      <c r="D19" s="373"/>
      <c r="E19" s="373"/>
      <c r="F19" s="373"/>
      <c r="G19" s="77"/>
      <c r="H19" s="384"/>
      <c r="I19" s="270"/>
      <c r="J19" s="270"/>
      <c r="K19" s="270"/>
      <c r="L19" s="270"/>
      <c r="M19" s="270"/>
      <c r="N19" s="270"/>
      <c r="O19" s="270"/>
    </row>
    <row r="20" spans="1:15" s="216" customFormat="1" ht="15.75" x14ac:dyDescent="0.25">
      <c r="A20" s="286" t="s">
        <v>27</v>
      </c>
      <c r="B20" s="81" t="s">
        <v>28</v>
      </c>
      <c r="C20" s="82" t="s">
        <v>18</v>
      </c>
      <c r="D20" s="373">
        <v>86667</v>
      </c>
      <c r="E20" s="373">
        <f t="shared" ref="E20" si="2">D20*12.5%</f>
        <v>10833.375</v>
      </c>
      <c r="F20" s="373">
        <v>1100</v>
      </c>
      <c r="G20" s="77">
        <f t="shared" si="1"/>
        <v>96400.375</v>
      </c>
      <c r="H20" s="416" t="s">
        <v>255</v>
      </c>
      <c r="I20" s="270"/>
      <c r="J20" s="270"/>
      <c r="K20" s="270"/>
      <c r="L20" s="270"/>
      <c r="M20" s="270"/>
      <c r="N20" s="270"/>
      <c r="O20" s="270"/>
    </row>
    <row r="21" spans="1:15" s="216" customFormat="1" ht="15" customHeight="1" x14ac:dyDescent="0.25">
      <c r="A21" s="286" t="s">
        <v>29</v>
      </c>
      <c r="B21" s="81" t="s">
        <v>30</v>
      </c>
      <c r="C21" s="82" t="s">
        <v>22</v>
      </c>
      <c r="D21" s="373"/>
      <c r="E21" s="373"/>
      <c r="F21" s="373"/>
      <c r="G21" s="77"/>
      <c r="H21" s="384"/>
      <c r="I21" s="270"/>
      <c r="J21" s="270"/>
      <c r="K21" s="270"/>
      <c r="L21" s="270"/>
      <c r="M21" s="270"/>
      <c r="N21" s="270"/>
      <c r="O21" s="270"/>
    </row>
    <row r="22" spans="1:15" s="216" customFormat="1" ht="15.75" x14ac:dyDescent="0.25">
      <c r="A22" s="376" t="s">
        <v>58</v>
      </c>
      <c r="B22" s="81" t="s">
        <v>59</v>
      </c>
      <c r="C22" s="82" t="s">
        <v>18</v>
      </c>
      <c r="D22" s="373">
        <v>93677</v>
      </c>
      <c r="E22" s="373">
        <f t="shared" ref="E22:E33" si="3">D22*12.5%</f>
        <v>11709.625</v>
      </c>
      <c r="F22" s="373">
        <v>1100</v>
      </c>
      <c r="G22" s="77">
        <f t="shared" si="1"/>
        <v>104286.625</v>
      </c>
      <c r="H22" s="416" t="s">
        <v>255</v>
      </c>
      <c r="I22" s="270"/>
      <c r="J22" s="270"/>
      <c r="K22" s="270"/>
      <c r="L22" s="270"/>
      <c r="M22" s="270"/>
      <c r="N22" s="270"/>
      <c r="O22" s="270"/>
    </row>
    <row r="23" spans="1:15" s="216" customFormat="1" ht="15.75" x14ac:dyDescent="0.25">
      <c r="A23" s="376" t="s">
        <v>39</v>
      </c>
      <c r="B23" s="81" t="s">
        <v>40</v>
      </c>
      <c r="C23" s="82" t="s">
        <v>22</v>
      </c>
      <c r="D23" s="373">
        <v>88427</v>
      </c>
      <c r="E23" s="373">
        <f t="shared" si="3"/>
        <v>11053.375</v>
      </c>
      <c r="F23" s="373">
        <v>1100</v>
      </c>
      <c r="G23" s="77">
        <f t="shared" si="1"/>
        <v>98380.375</v>
      </c>
      <c r="H23" s="416" t="s">
        <v>255</v>
      </c>
      <c r="I23" s="270"/>
      <c r="J23" s="270"/>
      <c r="K23" s="270"/>
      <c r="L23" s="270"/>
      <c r="M23" s="270"/>
      <c r="N23" s="270"/>
      <c r="O23" s="270"/>
    </row>
    <row r="24" spans="1:15" s="216" customFormat="1" ht="15.75" x14ac:dyDescent="0.25">
      <c r="A24" s="376" t="s">
        <v>39</v>
      </c>
      <c r="B24" s="81" t="s">
        <v>41</v>
      </c>
      <c r="C24" s="82" t="s">
        <v>42</v>
      </c>
      <c r="D24" s="373">
        <v>91877</v>
      </c>
      <c r="E24" s="373">
        <f t="shared" si="3"/>
        <v>11484.625</v>
      </c>
      <c r="F24" s="373">
        <v>1100</v>
      </c>
      <c r="G24" s="77">
        <f t="shared" si="1"/>
        <v>102261.625</v>
      </c>
      <c r="H24" s="416" t="s">
        <v>255</v>
      </c>
      <c r="I24" s="270"/>
      <c r="J24" s="270"/>
      <c r="K24" s="270"/>
      <c r="L24" s="270"/>
      <c r="M24" s="270"/>
      <c r="N24" s="270"/>
      <c r="O24" s="270"/>
    </row>
    <row r="25" spans="1:15" s="216" customFormat="1" ht="15.75" x14ac:dyDescent="0.25">
      <c r="A25" s="376" t="s">
        <v>58</v>
      </c>
      <c r="B25" s="81" t="s">
        <v>60</v>
      </c>
      <c r="C25" s="82" t="s">
        <v>61</v>
      </c>
      <c r="D25" s="373">
        <v>94027</v>
      </c>
      <c r="E25" s="373">
        <f t="shared" si="3"/>
        <v>11753.375</v>
      </c>
      <c r="F25" s="419">
        <v>1100</v>
      </c>
      <c r="G25" s="77">
        <f t="shared" si="1"/>
        <v>104680.375</v>
      </c>
      <c r="H25" s="416" t="s">
        <v>255</v>
      </c>
      <c r="I25" s="270"/>
      <c r="J25" s="270"/>
      <c r="K25" s="270"/>
      <c r="L25" s="270"/>
      <c r="M25" s="270"/>
      <c r="N25" s="270"/>
      <c r="O25" s="270"/>
    </row>
    <row r="26" spans="1:15" s="216" customFormat="1" ht="15.75" x14ac:dyDescent="0.25">
      <c r="A26" s="376" t="s">
        <v>39</v>
      </c>
      <c r="B26" s="81" t="s">
        <v>43</v>
      </c>
      <c r="C26" s="82" t="s">
        <v>44</v>
      </c>
      <c r="D26" s="373">
        <v>88547</v>
      </c>
      <c r="E26" s="373">
        <f t="shared" si="3"/>
        <v>11068.375</v>
      </c>
      <c r="F26" s="373">
        <v>1100</v>
      </c>
      <c r="G26" s="77">
        <f t="shared" si="1"/>
        <v>98515.375</v>
      </c>
      <c r="H26" s="416" t="s">
        <v>255</v>
      </c>
      <c r="I26" s="270"/>
      <c r="J26" s="270"/>
      <c r="K26" s="270"/>
      <c r="L26" s="270"/>
      <c r="M26" s="270"/>
      <c r="N26" s="270"/>
      <c r="O26" s="270"/>
    </row>
    <row r="27" spans="1:15" s="216" customFormat="1" ht="15.75" x14ac:dyDescent="0.25">
      <c r="A27" s="376" t="s">
        <v>39</v>
      </c>
      <c r="B27" s="81" t="s">
        <v>45</v>
      </c>
      <c r="C27" s="82" t="s">
        <v>44</v>
      </c>
      <c r="D27" s="373">
        <v>88927</v>
      </c>
      <c r="E27" s="373">
        <f t="shared" si="3"/>
        <v>11115.875</v>
      </c>
      <c r="F27" s="373">
        <v>1100</v>
      </c>
      <c r="G27" s="77">
        <f t="shared" si="1"/>
        <v>98942.875</v>
      </c>
      <c r="H27" s="416" t="s">
        <v>255</v>
      </c>
      <c r="I27" s="270"/>
      <c r="J27" s="270"/>
      <c r="K27" s="270"/>
      <c r="L27" s="270"/>
      <c r="M27" s="270"/>
      <c r="N27" s="270"/>
      <c r="O27" s="270"/>
    </row>
    <row r="28" spans="1:15" s="216" customFormat="1" ht="15.75" x14ac:dyDescent="0.25">
      <c r="A28" s="376" t="s">
        <v>39</v>
      </c>
      <c r="B28" s="81" t="s">
        <v>46</v>
      </c>
      <c r="C28" s="82" t="s">
        <v>222</v>
      </c>
      <c r="D28" s="373">
        <v>90227</v>
      </c>
      <c r="E28" s="373">
        <f t="shared" si="3"/>
        <v>11278.375</v>
      </c>
      <c r="F28" s="381">
        <v>1100</v>
      </c>
      <c r="G28" s="77">
        <f t="shared" si="1"/>
        <v>100405.375</v>
      </c>
      <c r="H28" s="416" t="s">
        <v>255</v>
      </c>
      <c r="I28" s="270"/>
      <c r="J28" s="270"/>
      <c r="K28" s="270"/>
      <c r="L28" s="270"/>
      <c r="M28" s="270"/>
      <c r="N28" s="270"/>
      <c r="O28" s="270"/>
    </row>
    <row r="29" spans="1:15" s="216" customFormat="1" ht="15.75" x14ac:dyDescent="0.25">
      <c r="A29" s="376" t="s">
        <v>39</v>
      </c>
      <c r="B29" s="81" t="s">
        <v>48</v>
      </c>
      <c r="C29" s="82" t="s">
        <v>222</v>
      </c>
      <c r="D29" s="373">
        <v>88907</v>
      </c>
      <c r="E29" s="373">
        <f t="shared" si="3"/>
        <v>11113.375</v>
      </c>
      <c r="F29" s="373">
        <v>1100</v>
      </c>
      <c r="G29" s="77">
        <f t="shared" si="1"/>
        <v>98920.375</v>
      </c>
      <c r="H29" s="416" t="s">
        <v>255</v>
      </c>
      <c r="I29" s="270"/>
      <c r="J29" s="270"/>
      <c r="K29" s="270"/>
      <c r="L29" s="270"/>
      <c r="M29" s="270"/>
      <c r="N29" s="270"/>
      <c r="O29" s="270"/>
    </row>
    <row r="30" spans="1:15" s="216" customFormat="1" ht="15.75" x14ac:dyDescent="0.25">
      <c r="A30" s="376" t="s">
        <v>39</v>
      </c>
      <c r="B30" s="81" t="s">
        <v>49</v>
      </c>
      <c r="C30" s="82" t="s">
        <v>50</v>
      </c>
      <c r="D30" s="373">
        <v>89827</v>
      </c>
      <c r="E30" s="373">
        <f t="shared" si="3"/>
        <v>11228.375</v>
      </c>
      <c r="F30" s="373">
        <v>1100</v>
      </c>
      <c r="G30" s="77">
        <f t="shared" si="1"/>
        <v>99955.375</v>
      </c>
      <c r="H30" s="416" t="s">
        <v>255</v>
      </c>
      <c r="I30" s="270"/>
      <c r="J30" s="270"/>
      <c r="K30" s="270"/>
      <c r="L30" s="270"/>
      <c r="M30" s="270"/>
      <c r="N30" s="270"/>
      <c r="O30" s="270"/>
    </row>
    <row r="31" spans="1:15" s="216" customFormat="1" ht="15.75" x14ac:dyDescent="0.25">
      <c r="A31" s="376" t="s">
        <v>39</v>
      </c>
      <c r="B31" s="81" t="s">
        <v>51</v>
      </c>
      <c r="C31" s="82" t="s">
        <v>52</v>
      </c>
      <c r="D31" s="373">
        <v>89427</v>
      </c>
      <c r="E31" s="373">
        <f t="shared" si="3"/>
        <v>11178.375</v>
      </c>
      <c r="F31" s="373">
        <v>1100</v>
      </c>
      <c r="G31" s="77">
        <f t="shared" si="1"/>
        <v>99505.375</v>
      </c>
      <c r="H31" s="416" t="s">
        <v>255</v>
      </c>
      <c r="I31" s="270"/>
      <c r="J31" s="270"/>
      <c r="K31" s="270"/>
      <c r="L31" s="270"/>
      <c r="M31" s="270"/>
      <c r="N31" s="270"/>
      <c r="O31" s="270"/>
    </row>
    <row r="32" spans="1:15" s="216" customFormat="1" ht="15.75" x14ac:dyDescent="0.25">
      <c r="A32" s="376" t="s">
        <v>39</v>
      </c>
      <c r="B32" s="81" t="s">
        <v>53</v>
      </c>
      <c r="C32" s="82" t="s">
        <v>42</v>
      </c>
      <c r="D32" s="373">
        <v>87707</v>
      </c>
      <c r="E32" s="373">
        <f t="shared" si="3"/>
        <v>10963.375</v>
      </c>
      <c r="F32" s="373">
        <v>1100</v>
      </c>
      <c r="G32" s="77">
        <f t="shared" si="1"/>
        <v>97570.375</v>
      </c>
      <c r="H32" s="416" t="s">
        <v>255</v>
      </c>
      <c r="I32" s="270"/>
      <c r="J32" s="270"/>
      <c r="K32" s="270"/>
      <c r="L32" s="270"/>
      <c r="M32" s="270"/>
      <c r="N32" s="270"/>
      <c r="O32" s="270"/>
    </row>
    <row r="33" spans="1:217" s="271" customFormat="1" ht="15.75" x14ac:dyDescent="0.25">
      <c r="A33" s="376" t="s">
        <v>39</v>
      </c>
      <c r="B33" s="81" t="s">
        <v>54</v>
      </c>
      <c r="C33" s="82" t="s">
        <v>55</v>
      </c>
      <c r="D33" s="373">
        <v>89927</v>
      </c>
      <c r="E33" s="373">
        <f t="shared" si="3"/>
        <v>11240.875</v>
      </c>
      <c r="F33" s="373">
        <v>1100</v>
      </c>
      <c r="G33" s="77">
        <f t="shared" si="1"/>
        <v>100067.875</v>
      </c>
      <c r="H33" s="416" t="s">
        <v>255</v>
      </c>
      <c r="I33" s="273"/>
      <c r="J33" s="273"/>
      <c r="K33" s="273"/>
      <c r="L33" s="273"/>
      <c r="M33" s="273"/>
      <c r="N33" s="273"/>
      <c r="O33" s="273"/>
    </row>
    <row r="34" spans="1:217" s="216" customFormat="1" ht="15.75" x14ac:dyDescent="0.25">
      <c r="A34" s="376" t="s">
        <v>39</v>
      </c>
      <c r="B34" s="81" t="s">
        <v>56</v>
      </c>
      <c r="C34" s="82" t="s">
        <v>57</v>
      </c>
      <c r="D34" s="419">
        <v>89927</v>
      </c>
      <c r="E34" s="373">
        <f t="shared" ref="E34" si="4">D34*12.5%</f>
        <v>11240.875</v>
      </c>
      <c r="F34" s="373">
        <v>1100</v>
      </c>
      <c r="G34" s="77">
        <f t="shared" si="1"/>
        <v>100067.875</v>
      </c>
      <c r="H34" s="416" t="s">
        <v>255</v>
      </c>
      <c r="I34" s="270"/>
      <c r="J34" s="270"/>
      <c r="K34" s="270"/>
      <c r="L34" s="270"/>
      <c r="M34" s="270"/>
      <c r="N34" s="270"/>
      <c r="O34" s="270"/>
    </row>
    <row r="35" spans="1:217" s="216" customFormat="1" ht="15.75" x14ac:dyDescent="0.25">
      <c r="A35" s="286" t="s">
        <v>62</v>
      </c>
      <c r="B35" s="81" t="s">
        <v>63</v>
      </c>
      <c r="C35" s="82"/>
      <c r="D35" s="373">
        <v>76887</v>
      </c>
      <c r="E35" s="373">
        <f>D35*12.5%</f>
        <v>9610.875</v>
      </c>
      <c r="F35" s="373">
        <v>0</v>
      </c>
      <c r="G35" s="77">
        <f t="shared" si="1"/>
        <v>86497.875</v>
      </c>
      <c r="H35" s="416" t="s">
        <v>255</v>
      </c>
      <c r="I35" s="270"/>
      <c r="J35" s="270"/>
      <c r="K35" s="270"/>
      <c r="L35" s="270"/>
      <c r="M35" s="270"/>
      <c r="N35" s="270"/>
      <c r="O35" s="270"/>
    </row>
    <row r="36" spans="1:217" s="216" customFormat="1" ht="16.5" thickBot="1" x14ac:dyDescent="0.3">
      <c r="A36" s="348" t="s">
        <v>62</v>
      </c>
      <c r="B36" s="298" t="s">
        <v>64</v>
      </c>
      <c r="C36" s="299"/>
      <c r="D36" s="419">
        <v>76887</v>
      </c>
      <c r="E36" s="73">
        <f>D36*12.5%</f>
        <v>9610.875</v>
      </c>
      <c r="F36" s="73">
        <v>0</v>
      </c>
      <c r="G36" s="300">
        <f t="shared" si="1"/>
        <v>86497.875</v>
      </c>
      <c r="H36" s="431" t="s">
        <v>255</v>
      </c>
      <c r="I36" s="270"/>
      <c r="J36" s="270"/>
      <c r="K36" s="270"/>
      <c r="L36" s="270"/>
      <c r="M36" s="270"/>
      <c r="N36" s="270"/>
      <c r="O36" s="270"/>
    </row>
    <row r="37" spans="1:217" s="270" customFormat="1" ht="16.5" thickBot="1" x14ac:dyDescent="0.3">
      <c r="A37" s="695" t="s">
        <v>65</v>
      </c>
      <c r="B37" s="696"/>
      <c r="C37" s="696"/>
      <c r="D37" s="696"/>
      <c r="E37" s="696"/>
      <c r="F37" s="696"/>
      <c r="G37" s="696"/>
      <c r="H37" s="697"/>
      <c r="HI37" s="216"/>
    </row>
    <row r="38" spans="1:217" s="274" customFormat="1" ht="16.5" thickBot="1" x14ac:dyDescent="0.3">
      <c r="A38" s="616" t="s">
        <v>7</v>
      </c>
      <c r="B38" s="617"/>
      <c r="C38" s="418" t="s">
        <v>8</v>
      </c>
      <c r="D38" s="418" t="s">
        <v>190</v>
      </c>
      <c r="E38" s="418" t="s">
        <v>11</v>
      </c>
      <c r="F38" s="418" t="s">
        <v>194</v>
      </c>
      <c r="G38" s="430"/>
      <c r="H38" s="292"/>
      <c r="I38" s="150"/>
      <c r="J38" s="150"/>
      <c r="K38" s="150"/>
      <c r="L38" s="150"/>
      <c r="M38" s="150"/>
      <c r="N38" s="150"/>
      <c r="O38" s="150"/>
    </row>
    <row r="39" spans="1:217" s="162" customFormat="1" ht="15.75" x14ac:dyDescent="0.25">
      <c r="A39" s="288" t="s">
        <v>25</v>
      </c>
      <c r="B39" s="289" t="s">
        <v>66</v>
      </c>
      <c r="C39" s="290" t="s">
        <v>67</v>
      </c>
      <c r="D39" s="71">
        <v>86302</v>
      </c>
      <c r="E39" s="71">
        <f t="shared" ref="E39:E44" si="5">D39*12.5%</f>
        <v>10787.75</v>
      </c>
      <c r="F39" s="71">
        <v>1100</v>
      </c>
      <c r="G39" s="291">
        <f t="shared" si="1"/>
        <v>95989.75</v>
      </c>
      <c r="H39" s="343" t="s">
        <v>255</v>
      </c>
      <c r="I39" s="275"/>
      <c r="J39" s="275"/>
      <c r="K39" s="275"/>
      <c r="L39" s="275"/>
      <c r="M39" s="275"/>
      <c r="N39" s="275"/>
      <c r="O39" s="275"/>
    </row>
    <row r="40" spans="1:217" s="162" customFormat="1" ht="15.75" x14ac:dyDescent="0.25">
      <c r="A40" s="80" t="s">
        <v>68</v>
      </c>
      <c r="B40" s="81" t="s">
        <v>69</v>
      </c>
      <c r="C40" s="103" t="s">
        <v>70</v>
      </c>
      <c r="D40" s="71">
        <v>87002</v>
      </c>
      <c r="E40" s="373">
        <f t="shared" si="5"/>
        <v>10875.25</v>
      </c>
      <c r="F40" s="373">
        <v>1100</v>
      </c>
      <c r="G40" s="77">
        <f t="shared" si="1"/>
        <v>96777.25</v>
      </c>
      <c r="H40" s="416" t="s">
        <v>255</v>
      </c>
      <c r="I40" s="275"/>
      <c r="J40" s="275"/>
      <c r="K40" s="275"/>
      <c r="L40" s="275"/>
      <c r="M40" s="275"/>
      <c r="N40" s="275"/>
      <c r="O40" s="275"/>
    </row>
    <row r="41" spans="1:217" s="162" customFormat="1" ht="15.75" x14ac:dyDescent="0.25">
      <c r="A41" s="80" t="s">
        <v>71</v>
      </c>
      <c r="B41" s="105" t="s">
        <v>72</v>
      </c>
      <c r="C41" s="103" t="s">
        <v>73</v>
      </c>
      <c r="D41" s="373"/>
      <c r="E41" s="373"/>
      <c r="F41" s="373"/>
      <c r="G41" s="77"/>
      <c r="H41" s="384"/>
      <c r="I41" s="275"/>
      <c r="J41" s="275"/>
      <c r="K41" s="275"/>
      <c r="L41" s="275"/>
      <c r="M41" s="275"/>
      <c r="N41" s="275"/>
      <c r="O41" s="275"/>
    </row>
    <row r="42" spans="1:217" s="216" customFormat="1" ht="15.75" x14ac:dyDescent="0.25">
      <c r="A42" s="80" t="s">
        <v>74</v>
      </c>
      <c r="B42" s="81" t="s">
        <v>75</v>
      </c>
      <c r="C42" s="103" t="s">
        <v>76</v>
      </c>
      <c r="D42" s="373">
        <v>86202</v>
      </c>
      <c r="E42" s="373">
        <f t="shared" si="5"/>
        <v>10775.25</v>
      </c>
      <c r="F42" s="373">
        <v>1100</v>
      </c>
      <c r="G42" s="77">
        <f t="shared" si="1"/>
        <v>95877.25</v>
      </c>
      <c r="H42" s="416" t="s">
        <v>255</v>
      </c>
      <c r="I42" s="270"/>
      <c r="J42" s="270"/>
      <c r="K42" s="270"/>
      <c r="L42" s="270"/>
      <c r="M42" s="270"/>
      <c r="N42" s="270"/>
      <c r="O42" s="270"/>
    </row>
    <row r="43" spans="1:217" s="271" customFormat="1" ht="15.75" x14ac:dyDescent="0.25">
      <c r="A43" s="80" t="s">
        <v>74</v>
      </c>
      <c r="B43" s="81" t="s">
        <v>77</v>
      </c>
      <c r="C43" s="103" t="s">
        <v>42</v>
      </c>
      <c r="D43" s="373">
        <v>87302</v>
      </c>
      <c r="E43" s="373">
        <f t="shared" si="5"/>
        <v>10912.75</v>
      </c>
      <c r="F43" s="373">
        <v>1100</v>
      </c>
      <c r="G43" s="77">
        <f t="shared" si="1"/>
        <v>97114.75</v>
      </c>
      <c r="H43" s="416" t="s">
        <v>255</v>
      </c>
      <c r="I43" s="273"/>
      <c r="J43" s="273"/>
      <c r="K43" s="273"/>
      <c r="L43" s="273"/>
      <c r="M43" s="273"/>
      <c r="N43" s="273"/>
      <c r="O43" s="273"/>
    </row>
    <row r="44" spans="1:217" s="216" customFormat="1" ht="15.75" x14ac:dyDescent="0.25">
      <c r="A44" s="80" t="s">
        <v>78</v>
      </c>
      <c r="B44" s="81" t="s">
        <v>79</v>
      </c>
      <c r="C44" s="103" t="s">
        <v>42</v>
      </c>
      <c r="D44" s="373">
        <v>88802</v>
      </c>
      <c r="E44" s="373">
        <f t="shared" si="5"/>
        <v>11100.25</v>
      </c>
      <c r="F44" s="373">
        <v>1100</v>
      </c>
      <c r="G44" s="77">
        <f t="shared" si="1"/>
        <v>98802.25</v>
      </c>
      <c r="H44" s="416" t="s">
        <v>255</v>
      </c>
      <c r="I44" s="270"/>
      <c r="J44" s="270"/>
      <c r="K44" s="270"/>
      <c r="L44" s="270"/>
      <c r="M44" s="270"/>
      <c r="N44" s="270"/>
      <c r="O44" s="270"/>
    </row>
    <row r="45" spans="1:217" s="216" customFormat="1" ht="15.75" x14ac:dyDescent="0.25">
      <c r="A45" s="80" t="s">
        <v>74</v>
      </c>
      <c r="B45" s="81" t="s">
        <v>80</v>
      </c>
      <c r="C45" s="103" t="s">
        <v>42</v>
      </c>
      <c r="D45" s="373"/>
      <c r="E45" s="373"/>
      <c r="F45" s="373"/>
      <c r="G45" s="77"/>
      <c r="H45" s="384"/>
      <c r="I45" s="270"/>
      <c r="J45" s="270"/>
      <c r="K45" s="270"/>
      <c r="L45" s="270"/>
      <c r="M45" s="270"/>
      <c r="N45" s="270"/>
      <c r="O45" s="270"/>
    </row>
    <row r="46" spans="1:217" s="216" customFormat="1" ht="15.75" x14ac:dyDescent="0.25">
      <c r="A46" s="80" t="s">
        <v>81</v>
      </c>
      <c r="B46" s="81" t="s">
        <v>82</v>
      </c>
      <c r="C46" s="103" t="s">
        <v>83</v>
      </c>
      <c r="D46" s="373">
        <v>89182</v>
      </c>
      <c r="E46" s="373">
        <f>D46*12.5%</f>
        <v>11147.75</v>
      </c>
      <c r="F46" s="373">
        <v>1100</v>
      </c>
      <c r="G46" s="77">
        <f t="shared" si="1"/>
        <v>99229.75</v>
      </c>
      <c r="H46" s="416" t="s">
        <v>255</v>
      </c>
      <c r="I46" s="270"/>
      <c r="J46" s="270"/>
      <c r="K46" s="270"/>
      <c r="L46" s="270"/>
      <c r="M46" s="270"/>
      <c r="N46" s="270"/>
      <c r="O46" s="270"/>
    </row>
    <row r="47" spans="1:217" s="216" customFormat="1" ht="15.75" x14ac:dyDescent="0.25">
      <c r="A47" s="80" t="s">
        <v>90</v>
      </c>
      <c r="B47" s="81" t="s">
        <v>91</v>
      </c>
      <c r="C47" s="103" t="s">
        <v>92</v>
      </c>
      <c r="D47" s="373"/>
      <c r="E47" s="373"/>
      <c r="F47" s="373"/>
      <c r="G47" s="77"/>
      <c r="H47" s="384"/>
      <c r="I47" s="270"/>
      <c r="J47" s="270"/>
      <c r="K47" s="270"/>
      <c r="L47" s="270"/>
      <c r="M47" s="270"/>
      <c r="N47" s="270"/>
      <c r="O47" s="270"/>
    </row>
    <row r="48" spans="1:217" s="271" customFormat="1" ht="15.75" x14ac:dyDescent="0.25">
      <c r="A48" s="80" t="s">
        <v>93</v>
      </c>
      <c r="B48" s="81" t="s">
        <v>94</v>
      </c>
      <c r="C48" s="106" t="s">
        <v>95</v>
      </c>
      <c r="D48" s="373">
        <v>88792</v>
      </c>
      <c r="E48" s="373">
        <f t="shared" ref="E48:E54" si="6">D48*12.5%</f>
        <v>11099</v>
      </c>
      <c r="F48" s="373">
        <v>1100</v>
      </c>
      <c r="G48" s="77">
        <f t="shared" si="1"/>
        <v>98791</v>
      </c>
      <c r="H48" s="416" t="s">
        <v>255</v>
      </c>
      <c r="I48" s="273"/>
      <c r="J48" s="273"/>
      <c r="K48" s="273"/>
      <c r="L48" s="273"/>
      <c r="M48" s="273"/>
      <c r="N48" s="273"/>
      <c r="O48" s="273"/>
    </row>
    <row r="49" spans="1:15" s="271" customFormat="1" ht="15.75" x14ac:dyDescent="0.25">
      <c r="A49" s="80" t="s">
        <v>93</v>
      </c>
      <c r="B49" s="81" t="s">
        <v>96</v>
      </c>
      <c r="C49" s="106" t="s">
        <v>97</v>
      </c>
      <c r="D49" s="419">
        <v>88792</v>
      </c>
      <c r="E49" s="373">
        <f t="shared" si="6"/>
        <v>11099</v>
      </c>
      <c r="F49" s="373">
        <v>1100</v>
      </c>
      <c r="G49" s="77">
        <f t="shared" si="1"/>
        <v>98791</v>
      </c>
      <c r="H49" s="416" t="s">
        <v>255</v>
      </c>
      <c r="I49" s="273"/>
      <c r="J49" s="273"/>
      <c r="K49" s="273"/>
      <c r="L49" s="273"/>
      <c r="M49" s="273"/>
      <c r="N49" s="273"/>
      <c r="O49" s="273"/>
    </row>
    <row r="50" spans="1:15" s="216" customFormat="1" ht="15.75" x14ac:dyDescent="0.25">
      <c r="A50" s="80" t="s">
        <v>98</v>
      </c>
      <c r="B50" s="81" t="s">
        <v>99</v>
      </c>
      <c r="C50" s="106" t="s">
        <v>100</v>
      </c>
      <c r="D50" s="380">
        <v>92622</v>
      </c>
      <c r="E50" s="373">
        <f t="shared" si="6"/>
        <v>11577.75</v>
      </c>
      <c r="F50" s="373">
        <v>1100</v>
      </c>
      <c r="G50" s="77">
        <f t="shared" si="1"/>
        <v>103099.75</v>
      </c>
      <c r="H50" s="416" t="s">
        <v>255</v>
      </c>
      <c r="I50" s="270"/>
      <c r="J50" s="270"/>
      <c r="K50" s="270"/>
      <c r="L50" s="270"/>
      <c r="M50" s="270"/>
      <c r="N50" s="270"/>
      <c r="O50" s="270"/>
    </row>
    <row r="51" spans="1:15" s="216" customFormat="1" ht="15.75" x14ac:dyDescent="0.25">
      <c r="A51" s="80" t="s">
        <v>98</v>
      </c>
      <c r="B51" s="81" t="s">
        <v>101</v>
      </c>
      <c r="C51" s="106" t="s">
        <v>100</v>
      </c>
      <c r="D51" s="73"/>
      <c r="E51" s="373"/>
      <c r="F51" s="373"/>
      <c r="G51" s="77"/>
      <c r="H51" s="416"/>
      <c r="I51" s="270"/>
      <c r="J51" s="270"/>
      <c r="K51" s="270"/>
      <c r="L51" s="270"/>
      <c r="M51" s="270"/>
      <c r="N51" s="270"/>
      <c r="O51" s="270"/>
    </row>
    <row r="52" spans="1:15" s="216" customFormat="1" ht="15.75" x14ac:dyDescent="0.25">
      <c r="A52" s="80" t="s">
        <v>104</v>
      </c>
      <c r="B52" s="81" t="s">
        <v>105</v>
      </c>
      <c r="C52" s="106" t="s">
        <v>106</v>
      </c>
      <c r="D52" s="373">
        <v>96152</v>
      </c>
      <c r="E52" s="373">
        <f t="shared" si="6"/>
        <v>12019</v>
      </c>
      <c r="F52" s="373">
        <v>1100</v>
      </c>
      <c r="G52" s="77">
        <f t="shared" si="1"/>
        <v>107071</v>
      </c>
      <c r="H52" s="416" t="s">
        <v>255</v>
      </c>
      <c r="I52" s="270"/>
      <c r="J52" s="270"/>
      <c r="K52" s="270"/>
      <c r="L52" s="270"/>
      <c r="M52" s="270"/>
      <c r="N52" s="270"/>
      <c r="O52" s="270"/>
    </row>
    <row r="53" spans="1:15" s="216" customFormat="1" ht="15.75" x14ac:dyDescent="0.25">
      <c r="A53" s="80" t="s">
        <v>107</v>
      </c>
      <c r="B53" s="81" t="s">
        <v>108</v>
      </c>
      <c r="C53" s="106" t="s">
        <v>109</v>
      </c>
      <c r="D53" s="373"/>
      <c r="E53" s="373"/>
      <c r="F53" s="373"/>
      <c r="G53" s="77"/>
      <c r="H53" s="384"/>
      <c r="I53" s="270"/>
      <c r="J53" s="270"/>
      <c r="K53" s="270"/>
      <c r="L53" s="270"/>
      <c r="M53" s="270"/>
      <c r="N53" s="270"/>
      <c r="O53" s="270"/>
    </row>
    <row r="54" spans="1:15" s="216" customFormat="1" ht="15.75" x14ac:dyDescent="0.25">
      <c r="A54" s="80" t="s">
        <v>107</v>
      </c>
      <c r="B54" s="81" t="s">
        <v>110</v>
      </c>
      <c r="C54" s="82" t="s">
        <v>97</v>
      </c>
      <c r="D54" s="69">
        <v>97002</v>
      </c>
      <c r="E54" s="373">
        <f t="shared" si="6"/>
        <v>12125.25</v>
      </c>
      <c r="F54" s="373">
        <v>1100</v>
      </c>
      <c r="G54" s="77">
        <f t="shared" si="1"/>
        <v>108027.25</v>
      </c>
      <c r="H54" s="416" t="s">
        <v>255</v>
      </c>
      <c r="I54" s="270"/>
      <c r="J54" s="270"/>
      <c r="K54" s="270"/>
      <c r="L54" s="270"/>
      <c r="M54" s="270"/>
      <c r="N54" s="270"/>
      <c r="O54" s="270"/>
    </row>
    <row r="55" spans="1:15" s="274" customFormat="1" ht="15.75" x14ac:dyDescent="0.25">
      <c r="A55" s="80" t="s">
        <v>98</v>
      </c>
      <c r="B55" s="81" t="s">
        <v>102</v>
      </c>
      <c r="C55" s="106" t="s">
        <v>103</v>
      </c>
      <c r="D55" s="69"/>
      <c r="E55" s="373"/>
      <c r="F55" s="373"/>
      <c r="G55" s="77"/>
      <c r="H55" s="384"/>
      <c r="I55" s="150"/>
      <c r="J55" s="150"/>
      <c r="K55" s="150"/>
      <c r="L55" s="150"/>
      <c r="M55" s="150"/>
      <c r="N55" s="150"/>
      <c r="O55" s="150"/>
    </row>
    <row r="56" spans="1:15" s="216" customFormat="1" ht="15.75" x14ac:dyDescent="0.25">
      <c r="A56" s="80" t="s">
        <v>84</v>
      </c>
      <c r="B56" s="81" t="s">
        <v>85</v>
      </c>
      <c r="C56" s="103" t="s">
        <v>86</v>
      </c>
      <c r="D56" s="69">
        <v>91742</v>
      </c>
      <c r="E56" s="373">
        <f t="shared" ref="E56:E63" si="7">D56*12.5%</f>
        <v>11467.75</v>
      </c>
      <c r="F56" s="373">
        <v>1100</v>
      </c>
      <c r="G56" s="77">
        <f t="shared" si="1"/>
        <v>102109.75</v>
      </c>
      <c r="H56" s="416" t="s">
        <v>255</v>
      </c>
      <c r="I56" s="270"/>
      <c r="J56" s="270"/>
      <c r="K56" s="270"/>
      <c r="L56" s="270"/>
      <c r="M56" s="270"/>
      <c r="N56" s="270"/>
      <c r="O56" s="270"/>
    </row>
    <row r="57" spans="1:15" s="271" customFormat="1" ht="15.75" x14ac:dyDescent="0.25">
      <c r="A57" s="80" t="s">
        <v>87</v>
      </c>
      <c r="B57" s="81" t="s">
        <v>88</v>
      </c>
      <c r="C57" s="103" t="s">
        <v>89</v>
      </c>
      <c r="D57" s="373">
        <v>88628</v>
      </c>
      <c r="E57" s="373">
        <f t="shared" si="7"/>
        <v>11078.5</v>
      </c>
      <c r="F57" s="373">
        <v>1100</v>
      </c>
      <c r="G57" s="77">
        <f t="shared" si="1"/>
        <v>98606.5</v>
      </c>
      <c r="H57" s="416" t="s">
        <v>255</v>
      </c>
      <c r="I57" s="273"/>
      <c r="J57" s="273"/>
      <c r="K57" s="273"/>
      <c r="L57" s="273"/>
      <c r="M57" s="273"/>
      <c r="N57" s="273"/>
      <c r="O57" s="273"/>
    </row>
    <row r="58" spans="1:15" s="216" customFormat="1" ht="15.75" x14ac:dyDescent="0.25">
      <c r="A58" s="80" t="s">
        <v>62</v>
      </c>
      <c r="B58" s="81" t="s">
        <v>111</v>
      </c>
      <c r="C58" s="107"/>
      <c r="D58" s="373">
        <v>79772</v>
      </c>
      <c r="E58" s="373">
        <f t="shared" si="7"/>
        <v>9971.5</v>
      </c>
      <c r="F58" s="373">
        <v>0</v>
      </c>
      <c r="G58" s="77">
        <f t="shared" si="1"/>
        <v>89743.5</v>
      </c>
      <c r="H58" s="416" t="s">
        <v>255</v>
      </c>
      <c r="I58" s="270"/>
      <c r="J58" s="270"/>
      <c r="K58" s="270"/>
      <c r="L58" s="270"/>
      <c r="M58" s="270"/>
      <c r="N58" s="270"/>
      <c r="O58" s="270"/>
    </row>
    <row r="59" spans="1:15" s="216" customFormat="1" ht="15.75" x14ac:dyDescent="0.25">
      <c r="A59" s="80" t="s">
        <v>62</v>
      </c>
      <c r="B59" s="81" t="s">
        <v>112</v>
      </c>
      <c r="C59" s="107"/>
      <c r="D59" s="373">
        <v>75748</v>
      </c>
      <c r="E59" s="373">
        <f t="shared" si="7"/>
        <v>9468.5</v>
      </c>
      <c r="F59" s="373">
        <v>0</v>
      </c>
      <c r="G59" s="77">
        <f t="shared" si="1"/>
        <v>85216.5</v>
      </c>
      <c r="H59" s="416" t="s">
        <v>255</v>
      </c>
      <c r="I59" s="270"/>
      <c r="J59" s="270"/>
      <c r="K59" s="270"/>
      <c r="L59" s="270"/>
      <c r="M59" s="270"/>
      <c r="N59" s="270"/>
      <c r="O59" s="270"/>
    </row>
    <row r="60" spans="1:15" s="216" customFormat="1" ht="15.75" x14ac:dyDescent="0.25">
      <c r="A60" s="80" t="s">
        <v>62</v>
      </c>
      <c r="B60" s="81" t="s">
        <v>114</v>
      </c>
      <c r="C60" s="107"/>
      <c r="D60" s="373">
        <v>84722</v>
      </c>
      <c r="E60" s="373">
        <f t="shared" si="7"/>
        <v>10590.25</v>
      </c>
      <c r="F60" s="373">
        <v>0</v>
      </c>
      <c r="G60" s="77">
        <f t="shared" si="1"/>
        <v>95312.25</v>
      </c>
      <c r="H60" s="416" t="s">
        <v>255</v>
      </c>
      <c r="I60" s="270"/>
      <c r="J60" s="270"/>
      <c r="K60" s="270"/>
      <c r="L60" s="270"/>
      <c r="M60" s="270"/>
      <c r="N60" s="270"/>
      <c r="O60" s="270"/>
    </row>
    <row r="61" spans="1:15" s="216" customFormat="1" ht="15.75" x14ac:dyDescent="0.25">
      <c r="A61" s="80" t="s">
        <v>62</v>
      </c>
      <c r="B61" s="81" t="s">
        <v>113</v>
      </c>
      <c r="C61" s="107"/>
      <c r="D61" s="373">
        <v>82172</v>
      </c>
      <c r="E61" s="373">
        <f t="shared" si="7"/>
        <v>10271.5</v>
      </c>
      <c r="F61" s="373">
        <v>0</v>
      </c>
      <c r="G61" s="77">
        <f t="shared" si="1"/>
        <v>92443.5</v>
      </c>
      <c r="H61" s="416" t="s">
        <v>255</v>
      </c>
      <c r="I61" s="270"/>
      <c r="J61" s="270"/>
      <c r="K61" s="270"/>
      <c r="L61" s="270"/>
      <c r="M61" s="270"/>
      <c r="N61" s="270"/>
      <c r="O61" s="270"/>
    </row>
    <row r="62" spans="1:15" s="216" customFormat="1" ht="15.75" x14ac:dyDescent="0.25">
      <c r="A62" s="80" t="s">
        <v>62</v>
      </c>
      <c r="B62" s="81" t="s">
        <v>115</v>
      </c>
      <c r="C62" s="107"/>
      <c r="D62" s="373">
        <v>83662</v>
      </c>
      <c r="E62" s="373">
        <f t="shared" si="7"/>
        <v>10457.75</v>
      </c>
      <c r="F62" s="373">
        <v>0</v>
      </c>
      <c r="G62" s="77">
        <f t="shared" si="1"/>
        <v>94119.75</v>
      </c>
      <c r="H62" s="416" t="s">
        <v>255</v>
      </c>
      <c r="I62" s="270"/>
      <c r="J62" s="270"/>
      <c r="K62" s="270"/>
      <c r="L62" s="270"/>
      <c r="M62" s="270"/>
      <c r="N62" s="270"/>
      <c r="O62" s="270"/>
    </row>
    <row r="63" spans="1:15" s="216" customFormat="1" ht="16.5" thickBot="1" x14ac:dyDescent="0.3">
      <c r="A63" s="108" t="s">
        <v>62</v>
      </c>
      <c r="B63" s="109" t="s">
        <v>116</v>
      </c>
      <c r="C63" s="107"/>
      <c r="D63" s="373">
        <v>83972</v>
      </c>
      <c r="E63" s="373">
        <f t="shared" si="7"/>
        <v>10496.5</v>
      </c>
      <c r="F63" s="373">
        <v>0</v>
      </c>
      <c r="G63" s="77">
        <f t="shared" si="1"/>
        <v>94468.5</v>
      </c>
      <c r="H63" s="416" t="s">
        <v>255</v>
      </c>
      <c r="I63" s="270"/>
      <c r="J63" s="270"/>
      <c r="K63" s="270"/>
      <c r="L63" s="270"/>
      <c r="M63" s="270"/>
      <c r="N63" s="270"/>
      <c r="O63" s="270"/>
    </row>
    <row r="64" spans="1:15" s="216" customFormat="1" ht="16.5" thickBot="1" x14ac:dyDescent="0.3">
      <c r="A64" s="113"/>
      <c r="B64" s="114"/>
      <c r="C64" s="115"/>
      <c r="D64" s="116"/>
      <c r="E64" s="116"/>
      <c r="F64" s="116"/>
      <c r="G64" s="116"/>
      <c r="H64" s="283"/>
      <c r="I64" s="270"/>
      <c r="J64" s="270"/>
      <c r="K64" s="270"/>
      <c r="L64" s="270"/>
      <c r="M64" s="270"/>
      <c r="N64" s="270"/>
      <c r="O64" s="270"/>
    </row>
    <row r="65" spans="1:15" s="216" customFormat="1" ht="16.5" thickBot="1" x14ac:dyDescent="0.3">
      <c r="A65" s="569" t="s">
        <v>117</v>
      </c>
      <c r="B65" s="570"/>
      <c r="C65" s="570"/>
      <c r="D65" s="570"/>
      <c r="E65" s="570"/>
      <c r="F65" s="570"/>
      <c r="G65" s="570"/>
      <c r="H65" s="691"/>
      <c r="I65" s="270"/>
      <c r="J65" s="270"/>
      <c r="K65" s="270"/>
      <c r="L65" s="270"/>
      <c r="M65" s="270"/>
      <c r="N65" s="270"/>
      <c r="O65" s="270"/>
    </row>
    <row r="66" spans="1:15" s="216" customFormat="1" ht="16.5" thickBot="1" x14ac:dyDescent="0.3">
      <c r="A66" s="690" t="s">
        <v>7</v>
      </c>
      <c r="B66" s="555"/>
      <c r="C66" s="369" t="s">
        <v>8</v>
      </c>
      <c r="D66" s="292" t="s">
        <v>190</v>
      </c>
      <c r="E66" s="370" t="s">
        <v>11</v>
      </c>
      <c r="F66" s="370" t="s">
        <v>194</v>
      </c>
      <c r="G66" s="370" t="s">
        <v>191</v>
      </c>
      <c r="H66" s="383"/>
      <c r="I66" s="270"/>
      <c r="J66" s="270"/>
      <c r="K66" s="270"/>
      <c r="L66" s="270"/>
      <c r="M66" s="270"/>
      <c r="N66" s="270"/>
      <c r="O66" s="270"/>
    </row>
    <row r="67" spans="1:15" s="216" customFormat="1" ht="15.75" x14ac:dyDescent="0.25">
      <c r="A67" s="119" t="s">
        <v>123</v>
      </c>
      <c r="B67" s="120" t="s">
        <v>124</v>
      </c>
      <c r="C67" s="82" t="s">
        <v>67</v>
      </c>
      <c r="D67" s="372">
        <v>93452</v>
      </c>
      <c r="E67" s="373">
        <f t="shared" ref="E67" si="8">D67*12.5%</f>
        <v>11681.5</v>
      </c>
      <c r="F67" s="373">
        <v>1100</v>
      </c>
      <c r="G67" s="77">
        <f>D67+E67-F67</f>
        <v>104033.5</v>
      </c>
      <c r="H67" s="416" t="s">
        <v>255</v>
      </c>
      <c r="I67" s="270"/>
      <c r="J67" s="270"/>
      <c r="K67" s="270"/>
      <c r="L67" s="270"/>
      <c r="M67" s="270"/>
      <c r="N67" s="270"/>
      <c r="O67" s="270"/>
    </row>
    <row r="68" spans="1:15" s="216" customFormat="1" ht="15.75" x14ac:dyDescent="0.25">
      <c r="A68" s="119" t="s">
        <v>123</v>
      </c>
      <c r="B68" s="120" t="s">
        <v>125</v>
      </c>
      <c r="C68" s="82" t="s">
        <v>126</v>
      </c>
      <c r="D68" s="373">
        <v>94502</v>
      </c>
      <c r="E68" s="373">
        <f t="shared" ref="E68:E77" si="9">D68*12.5%</f>
        <v>11812.75</v>
      </c>
      <c r="F68" s="373">
        <v>1100</v>
      </c>
      <c r="G68" s="77">
        <f t="shared" ref="G68:G77" si="10">D68+E68-F68</f>
        <v>105214.75</v>
      </c>
      <c r="H68" s="416" t="s">
        <v>255</v>
      </c>
      <c r="I68" s="270"/>
      <c r="J68" s="270"/>
      <c r="K68" s="270"/>
      <c r="L68" s="270"/>
      <c r="M68" s="270"/>
      <c r="N68" s="270"/>
      <c r="O68" s="270"/>
    </row>
    <row r="69" spans="1:15" s="162" customFormat="1" ht="15.75" x14ac:dyDescent="0.25">
      <c r="A69" s="119" t="s">
        <v>123</v>
      </c>
      <c r="B69" s="120" t="s">
        <v>127</v>
      </c>
      <c r="C69" s="82" t="s">
        <v>126</v>
      </c>
      <c r="D69" s="373">
        <v>95002</v>
      </c>
      <c r="E69" s="373">
        <f t="shared" si="9"/>
        <v>11875.25</v>
      </c>
      <c r="F69" s="373">
        <v>1100</v>
      </c>
      <c r="G69" s="77">
        <f t="shared" si="10"/>
        <v>105777.25</v>
      </c>
      <c r="H69" s="416" t="s">
        <v>255</v>
      </c>
      <c r="I69" s="275"/>
      <c r="J69" s="275"/>
      <c r="K69" s="275"/>
      <c r="L69" s="275"/>
      <c r="M69" s="275"/>
      <c r="N69" s="275"/>
      <c r="O69" s="275"/>
    </row>
    <row r="70" spans="1:15" s="162" customFormat="1" ht="15.75" x14ac:dyDescent="0.25">
      <c r="A70" s="119" t="s">
        <v>128</v>
      </c>
      <c r="B70" s="120" t="s">
        <v>129</v>
      </c>
      <c r="C70" s="82" t="s">
        <v>130</v>
      </c>
      <c r="D70" s="373">
        <v>95702</v>
      </c>
      <c r="E70" s="373">
        <f t="shared" si="9"/>
        <v>11962.75</v>
      </c>
      <c r="F70" s="373">
        <v>1100</v>
      </c>
      <c r="G70" s="77">
        <f t="shared" si="10"/>
        <v>106564.75</v>
      </c>
      <c r="H70" s="416" t="s">
        <v>255</v>
      </c>
      <c r="I70" s="275"/>
      <c r="J70" s="275"/>
      <c r="K70" s="275"/>
      <c r="L70" s="275"/>
      <c r="M70" s="275"/>
      <c r="N70" s="275"/>
      <c r="O70" s="275"/>
    </row>
    <row r="71" spans="1:15" s="162" customFormat="1" ht="15.75" x14ac:dyDescent="0.25">
      <c r="A71" s="119" t="s">
        <v>131</v>
      </c>
      <c r="B71" s="120" t="s">
        <v>132</v>
      </c>
      <c r="C71" s="82" t="s">
        <v>133</v>
      </c>
      <c r="D71" s="373">
        <v>95202</v>
      </c>
      <c r="E71" s="373">
        <f t="shared" si="9"/>
        <v>11900.25</v>
      </c>
      <c r="F71" s="373">
        <v>1100</v>
      </c>
      <c r="G71" s="77">
        <f t="shared" si="10"/>
        <v>106002.25</v>
      </c>
      <c r="H71" s="416" t="s">
        <v>255</v>
      </c>
      <c r="I71" s="275"/>
      <c r="J71" s="275"/>
      <c r="K71" s="275"/>
      <c r="L71" s="275"/>
      <c r="M71" s="275"/>
      <c r="N71" s="275"/>
      <c r="O71" s="275"/>
    </row>
    <row r="72" spans="1:15" s="156" customFormat="1" ht="15.75" x14ac:dyDescent="0.25">
      <c r="A72" s="119" t="s">
        <v>131</v>
      </c>
      <c r="B72" s="120" t="s">
        <v>134</v>
      </c>
      <c r="C72" s="82" t="s">
        <v>133</v>
      </c>
      <c r="D72" s="373">
        <v>96992</v>
      </c>
      <c r="E72" s="373">
        <f t="shared" si="9"/>
        <v>12124</v>
      </c>
      <c r="F72" s="373">
        <v>1100</v>
      </c>
      <c r="G72" s="77">
        <f t="shared" si="10"/>
        <v>108016</v>
      </c>
      <c r="H72" s="416" t="s">
        <v>255</v>
      </c>
      <c r="I72" s="115"/>
      <c r="J72" s="115"/>
      <c r="K72" s="115"/>
      <c r="L72" s="115"/>
      <c r="M72" s="115"/>
      <c r="N72" s="115"/>
      <c r="O72" s="115"/>
    </row>
    <row r="73" spans="1:15" s="271" customFormat="1" ht="15.75" x14ac:dyDescent="0.25">
      <c r="A73" s="119" t="s">
        <v>118</v>
      </c>
      <c r="B73" s="120" t="s">
        <v>119</v>
      </c>
      <c r="C73" s="82" t="s">
        <v>120</v>
      </c>
      <c r="D73" s="373"/>
      <c r="E73" s="373"/>
      <c r="F73" s="373"/>
      <c r="G73" s="77"/>
      <c r="H73" s="384"/>
      <c r="I73" s="273"/>
      <c r="J73" s="273"/>
      <c r="K73" s="273"/>
      <c r="L73" s="273"/>
      <c r="M73" s="273"/>
      <c r="N73" s="273"/>
      <c r="O73" s="273"/>
    </row>
    <row r="74" spans="1:15" s="271" customFormat="1" ht="15.75" x14ac:dyDescent="0.25">
      <c r="A74" s="121" t="s">
        <v>118</v>
      </c>
      <c r="B74" s="122" t="s">
        <v>121</v>
      </c>
      <c r="C74" s="82" t="s">
        <v>122</v>
      </c>
      <c r="D74" s="373">
        <v>97302</v>
      </c>
      <c r="E74" s="373">
        <f t="shared" si="9"/>
        <v>12162.75</v>
      </c>
      <c r="F74" s="373">
        <v>1100</v>
      </c>
      <c r="G74" s="77">
        <f t="shared" si="10"/>
        <v>108364.75</v>
      </c>
      <c r="H74" s="416" t="s">
        <v>255</v>
      </c>
      <c r="I74" s="273"/>
      <c r="J74" s="273"/>
      <c r="K74" s="273"/>
      <c r="L74" s="273"/>
      <c r="M74" s="273"/>
      <c r="N74" s="273"/>
      <c r="O74" s="273"/>
    </row>
    <row r="75" spans="1:15" s="216" customFormat="1" ht="15.75" x14ac:dyDescent="0.25">
      <c r="A75" s="80" t="s">
        <v>62</v>
      </c>
      <c r="B75" s="81" t="s">
        <v>135</v>
      </c>
      <c r="C75" s="107"/>
      <c r="D75" s="373">
        <v>84072</v>
      </c>
      <c r="E75" s="373">
        <f t="shared" si="9"/>
        <v>10509</v>
      </c>
      <c r="F75" s="373">
        <v>0</v>
      </c>
      <c r="G75" s="77">
        <f t="shared" si="10"/>
        <v>94581</v>
      </c>
      <c r="H75" s="416" t="s">
        <v>255</v>
      </c>
      <c r="I75" s="270"/>
      <c r="J75" s="270"/>
      <c r="K75" s="270"/>
      <c r="L75" s="270"/>
      <c r="M75" s="270"/>
      <c r="N75" s="270"/>
      <c r="O75" s="270"/>
    </row>
    <row r="76" spans="1:15" s="216" customFormat="1" ht="15.75" x14ac:dyDescent="0.25">
      <c r="A76" s="80" t="s">
        <v>62</v>
      </c>
      <c r="B76" s="81" t="s">
        <v>136</v>
      </c>
      <c r="C76" s="107"/>
      <c r="D76" s="373">
        <v>88572</v>
      </c>
      <c r="E76" s="373">
        <f t="shared" si="9"/>
        <v>11071.5</v>
      </c>
      <c r="F76" s="373">
        <v>0</v>
      </c>
      <c r="G76" s="77">
        <f t="shared" si="10"/>
        <v>99643.5</v>
      </c>
      <c r="H76" s="416" t="s">
        <v>255</v>
      </c>
      <c r="I76" s="270"/>
      <c r="J76" s="270"/>
      <c r="K76" s="270"/>
      <c r="L76" s="270"/>
      <c r="M76" s="270"/>
      <c r="N76" s="270"/>
      <c r="O76" s="270"/>
    </row>
    <row r="77" spans="1:15" s="216" customFormat="1" ht="16.5" thickBot="1" x14ac:dyDescent="0.3">
      <c r="A77" s="108" t="s">
        <v>62</v>
      </c>
      <c r="B77" s="109" t="s">
        <v>137</v>
      </c>
      <c r="C77" s="110"/>
      <c r="D77" s="419">
        <v>86572</v>
      </c>
      <c r="E77" s="374">
        <f t="shared" si="9"/>
        <v>10821.5</v>
      </c>
      <c r="F77" s="374">
        <v>0</v>
      </c>
      <c r="G77" s="296">
        <f t="shared" si="10"/>
        <v>97393.5</v>
      </c>
      <c r="H77" s="416" t="s">
        <v>255</v>
      </c>
      <c r="I77" s="270"/>
      <c r="J77" s="270"/>
      <c r="K77" s="270"/>
      <c r="L77" s="270"/>
      <c r="M77" s="270"/>
      <c r="N77" s="270"/>
      <c r="O77" s="270"/>
    </row>
    <row r="78" spans="1:15" s="216" customFormat="1" ht="16.5" thickBot="1" x14ac:dyDescent="0.3">
      <c r="A78" s="150"/>
      <c r="B78" s="114"/>
      <c r="C78" s="115"/>
      <c r="D78" s="116"/>
      <c r="E78" s="116"/>
      <c r="F78" s="116"/>
      <c r="G78" s="116"/>
      <c r="H78" s="283"/>
      <c r="I78" s="270"/>
      <c r="J78" s="270"/>
      <c r="K78" s="270"/>
      <c r="L78" s="270"/>
      <c r="M78" s="270"/>
      <c r="N78" s="270"/>
      <c r="O78" s="270"/>
    </row>
    <row r="79" spans="1:15" s="216" customFormat="1" ht="16.5" thickBot="1" x14ac:dyDescent="0.3">
      <c r="A79" s="556" t="s">
        <v>138</v>
      </c>
      <c r="B79" s="557"/>
      <c r="C79" s="557"/>
      <c r="D79" s="557"/>
      <c r="E79" s="558"/>
      <c r="F79" s="658"/>
      <c r="G79" s="659"/>
      <c r="H79" s="659"/>
      <c r="I79" s="270"/>
      <c r="J79" s="270"/>
      <c r="K79" s="270"/>
      <c r="L79" s="270"/>
      <c r="M79" s="270"/>
      <c r="N79" s="270"/>
      <c r="O79" s="270"/>
    </row>
    <row r="80" spans="1:15" s="216" customFormat="1" ht="16.5" thickBot="1" x14ac:dyDescent="0.3">
      <c r="A80" s="556" t="s">
        <v>139</v>
      </c>
      <c r="B80" s="558"/>
      <c r="C80" s="162"/>
      <c r="D80" s="559" t="s">
        <v>140</v>
      </c>
      <c r="E80" s="560"/>
      <c r="F80" s="157"/>
      <c r="G80" s="157"/>
      <c r="H80" s="283"/>
      <c r="I80" s="270"/>
      <c r="J80" s="270"/>
      <c r="K80" s="270"/>
      <c r="L80" s="270"/>
      <c r="M80" s="270"/>
      <c r="N80" s="270"/>
      <c r="O80" s="270"/>
    </row>
    <row r="81" spans="1:15" s="216" customFormat="1" ht="15.75" x14ac:dyDescent="0.25">
      <c r="A81" s="163" t="s">
        <v>141</v>
      </c>
      <c r="B81" s="164" t="s">
        <v>142</v>
      </c>
      <c r="C81" s="156"/>
      <c r="D81" s="165" t="s">
        <v>141</v>
      </c>
      <c r="E81" s="165" t="s">
        <v>142</v>
      </c>
      <c r="F81" s="157"/>
      <c r="G81" s="157"/>
      <c r="H81" s="283"/>
      <c r="I81" s="270"/>
      <c r="J81" s="270"/>
      <c r="K81" s="270"/>
      <c r="L81" s="270"/>
      <c r="M81" s="270"/>
      <c r="N81" s="270"/>
      <c r="O81" s="270"/>
    </row>
    <row r="82" spans="1:15" s="216" customFormat="1" ht="15.75" x14ac:dyDescent="0.25">
      <c r="A82" s="166" t="s">
        <v>143</v>
      </c>
      <c r="B82" s="167">
        <v>300</v>
      </c>
      <c r="C82" s="156"/>
      <c r="D82" s="107" t="s">
        <v>144</v>
      </c>
      <c r="E82" s="168">
        <v>300</v>
      </c>
      <c r="F82" s="157"/>
      <c r="G82" s="157"/>
      <c r="H82" s="283"/>
      <c r="I82" s="270"/>
      <c r="J82" s="270"/>
      <c r="K82" s="270"/>
      <c r="L82" s="270"/>
      <c r="M82" s="270"/>
      <c r="N82" s="270"/>
      <c r="O82" s="270"/>
    </row>
    <row r="83" spans="1:15" s="216" customFormat="1" ht="15.75" x14ac:dyDescent="0.25">
      <c r="A83" s="166" t="s">
        <v>145</v>
      </c>
      <c r="B83" s="167">
        <v>400</v>
      </c>
      <c r="C83" s="156"/>
      <c r="D83" s="107" t="s">
        <v>146</v>
      </c>
      <c r="E83" s="168">
        <v>400</v>
      </c>
      <c r="F83" s="157"/>
      <c r="G83" s="157"/>
      <c r="H83" s="283"/>
      <c r="I83" s="270"/>
      <c r="J83" s="270"/>
      <c r="K83" s="270"/>
      <c r="L83" s="270"/>
      <c r="M83" s="270"/>
      <c r="N83" s="270"/>
      <c r="O83" s="270"/>
    </row>
    <row r="84" spans="1:15" s="216" customFormat="1" ht="15.75" x14ac:dyDescent="0.25">
      <c r="A84" s="166" t="s">
        <v>147</v>
      </c>
      <c r="B84" s="167">
        <v>500</v>
      </c>
      <c r="C84" s="156"/>
      <c r="D84" s="107" t="s">
        <v>148</v>
      </c>
      <c r="E84" s="168">
        <v>500</v>
      </c>
      <c r="F84" s="157"/>
      <c r="G84" s="157"/>
      <c r="H84" s="283"/>
      <c r="I84" s="270"/>
      <c r="J84" s="270"/>
      <c r="K84" s="270"/>
      <c r="L84" s="270"/>
      <c r="M84" s="270"/>
      <c r="N84" s="270"/>
      <c r="O84" s="270"/>
    </row>
    <row r="85" spans="1:15" s="216" customFormat="1" ht="15.75" x14ac:dyDescent="0.25">
      <c r="A85" s="166" t="s">
        <v>149</v>
      </c>
      <c r="B85" s="167">
        <v>600</v>
      </c>
      <c r="C85" s="156"/>
      <c r="D85" s="107" t="s">
        <v>150</v>
      </c>
      <c r="E85" s="168">
        <v>600</v>
      </c>
      <c r="F85" s="157"/>
      <c r="G85" s="157"/>
      <c r="H85" s="283"/>
      <c r="I85" s="270"/>
      <c r="J85" s="270"/>
      <c r="K85" s="270"/>
      <c r="L85" s="270"/>
      <c r="M85" s="270"/>
      <c r="N85" s="270"/>
      <c r="O85" s="270"/>
    </row>
    <row r="86" spans="1:15" s="216" customFormat="1" ht="15.75" x14ac:dyDescent="0.25">
      <c r="A86" s="166" t="s">
        <v>151</v>
      </c>
      <c r="B86" s="167">
        <v>700</v>
      </c>
      <c r="C86" s="156"/>
      <c r="D86" s="107" t="s">
        <v>152</v>
      </c>
      <c r="E86" s="168">
        <v>700</v>
      </c>
      <c r="F86" s="157"/>
      <c r="G86" s="157"/>
      <c r="H86" s="283"/>
      <c r="I86" s="270"/>
      <c r="J86" s="270"/>
      <c r="K86" s="270"/>
      <c r="L86" s="270"/>
      <c r="M86" s="270"/>
      <c r="N86" s="270"/>
      <c r="O86" s="270"/>
    </row>
    <row r="87" spans="1:15" s="216" customFormat="1" ht="15.75" x14ac:dyDescent="0.25">
      <c r="A87" s="166" t="s">
        <v>153</v>
      </c>
      <c r="B87" s="167">
        <v>800</v>
      </c>
      <c r="C87" s="156"/>
      <c r="D87" s="107" t="s">
        <v>154</v>
      </c>
      <c r="E87" s="168">
        <v>750</v>
      </c>
      <c r="F87" s="157"/>
      <c r="G87" s="157"/>
      <c r="H87" s="283"/>
      <c r="I87" s="270"/>
      <c r="J87" s="270"/>
      <c r="K87" s="270"/>
      <c r="L87" s="270"/>
      <c r="M87" s="270"/>
      <c r="N87" s="270"/>
      <c r="O87" s="270"/>
    </row>
    <row r="88" spans="1:15" s="216" customFormat="1" ht="15.75" x14ac:dyDescent="0.25">
      <c r="A88" s="169" t="s">
        <v>155</v>
      </c>
      <c r="B88" s="170">
        <v>900</v>
      </c>
      <c r="C88" s="156"/>
      <c r="D88" s="107" t="s">
        <v>156</v>
      </c>
      <c r="E88" s="168">
        <v>800</v>
      </c>
      <c r="F88" s="157"/>
      <c r="G88" s="157"/>
      <c r="H88" s="283"/>
      <c r="I88" s="270"/>
      <c r="J88" s="270"/>
      <c r="K88" s="270"/>
      <c r="L88" s="270"/>
      <c r="M88" s="270"/>
      <c r="N88" s="270"/>
      <c r="O88" s="270"/>
    </row>
    <row r="89" spans="1:15" s="216" customFormat="1" ht="15.75" x14ac:dyDescent="0.25">
      <c r="A89" s="150" t="s">
        <v>224</v>
      </c>
      <c r="B89" s="171"/>
      <c r="C89" s="156"/>
      <c r="D89" s="115"/>
      <c r="E89" s="172"/>
      <c r="F89" s="157"/>
      <c r="G89" s="157"/>
      <c r="H89" s="283"/>
      <c r="I89" s="270"/>
      <c r="J89" s="270"/>
      <c r="K89" s="270"/>
      <c r="L89" s="270"/>
      <c r="M89" s="270"/>
      <c r="N89" s="270"/>
      <c r="O89" s="270"/>
    </row>
    <row r="90" spans="1:15" s="216" customFormat="1" ht="15.75" x14ac:dyDescent="0.25">
      <c r="A90" s="173" t="s">
        <v>158</v>
      </c>
      <c r="B90" s="174"/>
      <c r="C90" s="175"/>
      <c r="D90" s="175"/>
      <c r="E90" s="175"/>
      <c r="F90" s="175"/>
      <c r="G90" s="175"/>
      <c r="H90" s="284"/>
      <c r="I90" s="270"/>
      <c r="J90" s="270"/>
      <c r="K90" s="270"/>
      <c r="L90" s="270"/>
      <c r="M90" s="270"/>
      <c r="N90" s="270"/>
      <c r="O90" s="270"/>
    </row>
    <row r="91" spans="1:15" s="216" customFormat="1" ht="15.75" x14ac:dyDescent="0.25">
      <c r="A91" s="173" t="s">
        <v>159</v>
      </c>
      <c r="B91" s="174"/>
      <c r="C91" s="175"/>
      <c r="D91" s="175"/>
      <c r="E91" s="175"/>
      <c r="F91" s="175"/>
      <c r="G91" s="175"/>
      <c r="H91" s="284"/>
      <c r="I91" s="270"/>
      <c r="J91" s="270"/>
      <c r="K91" s="270"/>
      <c r="L91" s="270"/>
      <c r="M91" s="270"/>
      <c r="N91" s="270"/>
      <c r="O91" s="270"/>
    </row>
    <row r="92" spans="1:15" s="84" customFormat="1" x14ac:dyDescent="0.25">
      <c r="B92" s="176"/>
      <c r="C92" s="177"/>
      <c r="D92" s="177"/>
      <c r="E92" s="177"/>
      <c r="F92" s="177"/>
      <c r="G92" s="177"/>
      <c r="H92" s="285"/>
      <c r="I92" s="85"/>
      <c r="J92" s="85"/>
      <c r="K92" s="85"/>
      <c r="L92" s="85"/>
      <c r="M92" s="85"/>
      <c r="N92" s="85"/>
      <c r="O92" s="85"/>
    </row>
    <row r="93" spans="1:15" s="84" customFormat="1" x14ac:dyDescent="0.25">
      <c r="B93" s="176"/>
      <c r="C93" s="177"/>
      <c r="D93" s="177"/>
      <c r="E93" s="177"/>
      <c r="F93" s="177"/>
      <c r="G93" s="177"/>
      <c r="H93" s="285"/>
      <c r="I93" s="85"/>
      <c r="J93" s="85"/>
      <c r="K93" s="85"/>
      <c r="L93" s="85"/>
      <c r="M93" s="85"/>
      <c r="N93" s="85"/>
      <c r="O93" s="85"/>
    </row>
    <row r="94" spans="1:15" s="84" customFormat="1" x14ac:dyDescent="0.25">
      <c r="B94" s="176"/>
      <c r="C94" s="177"/>
      <c r="D94" s="177"/>
      <c r="E94" s="177"/>
      <c r="F94" s="177"/>
      <c r="G94" s="177"/>
      <c r="H94" s="285"/>
      <c r="I94" s="85"/>
      <c r="J94" s="85"/>
      <c r="K94" s="85"/>
      <c r="L94" s="85"/>
      <c r="M94" s="85"/>
      <c r="N94" s="85"/>
      <c r="O94" s="85"/>
    </row>
    <row r="95" spans="1:15" s="84" customFormat="1" x14ac:dyDescent="0.25">
      <c r="B95" s="176"/>
      <c r="C95" s="177"/>
      <c r="D95" s="177"/>
      <c r="E95" s="177"/>
      <c r="F95" s="177"/>
      <c r="G95" s="177"/>
      <c r="H95" s="285"/>
      <c r="I95" s="85"/>
      <c r="J95" s="85"/>
      <c r="K95" s="85"/>
      <c r="L95" s="85"/>
      <c r="M95" s="85"/>
      <c r="N95" s="85"/>
      <c r="O95" s="85"/>
    </row>
    <row r="96" spans="1:15" s="84" customFormat="1" x14ac:dyDescent="0.25">
      <c r="B96" s="176"/>
      <c r="C96" s="177"/>
      <c r="D96" s="177"/>
      <c r="E96" s="177"/>
      <c r="F96" s="177"/>
      <c r="G96" s="177"/>
      <c r="H96" s="285"/>
      <c r="I96" s="85"/>
      <c r="J96" s="85"/>
      <c r="K96" s="85"/>
      <c r="L96" s="85"/>
      <c r="M96" s="85"/>
      <c r="N96" s="85"/>
      <c r="O96" s="85"/>
    </row>
    <row r="97" spans="1:15" s="84" customFormat="1" x14ac:dyDescent="0.25">
      <c r="B97" s="176"/>
      <c r="C97" s="177"/>
      <c r="D97" s="177"/>
      <c r="E97" s="177"/>
      <c r="F97" s="177"/>
      <c r="G97" s="177"/>
      <c r="H97" s="285"/>
      <c r="I97" s="85"/>
      <c r="J97" s="85"/>
      <c r="K97" s="85"/>
      <c r="L97" s="85"/>
      <c r="M97" s="85"/>
      <c r="N97" s="85"/>
      <c r="O97" s="85"/>
    </row>
    <row r="98" spans="1:15" s="84" customFormat="1" x14ac:dyDescent="0.25">
      <c r="B98" s="176"/>
      <c r="C98" s="177"/>
      <c r="D98" s="177"/>
      <c r="E98" s="177"/>
      <c r="F98" s="177"/>
      <c r="G98" s="177"/>
      <c r="H98" s="285"/>
      <c r="I98" s="85"/>
      <c r="J98" s="85"/>
      <c r="K98" s="85"/>
      <c r="L98" s="85"/>
      <c r="M98" s="85"/>
      <c r="N98" s="85"/>
      <c r="O98" s="85"/>
    </row>
    <row r="99" spans="1:15" s="84" customFormat="1" x14ac:dyDescent="0.25">
      <c r="B99" s="176"/>
      <c r="C99" s="177"/>
      <c r="D99" s="177"/>
      <c r="E99" s="177"/>
      <c r="F99" s="177"/>
      <c r="G99" s="177"/>
      <c r="H99" s="285"/>
      <c r="I99" s="85"/>
      <c r="J99" s="85"/>
      <c r="K99" s="85"/>
      <c r="L99" s="85"/>
      <c r="M99" s="85"/>
      <c r="N99" s="85"/>
      <c r="O99" s="85"/>
    </row>
    <row r="103" spans="1:15" x14ac:dyDescent="0.25">
      <c r="A103" s="12"/>
      <c r="B103" s="12"/>
      <c r="C103" s="13"/>
      <c r="D103" s="13"/>
      <c r="E103" s="13"/>
      <c r="F103" s="9"/>
      <c r="G103" s="9"/>
      <c r="H103" s="47"/>
    </row>
  </sheetData>
  <mergeCells count="18">
    <mergeCell ref="H1:H5"/>
    <mergeCell ref="A1:A4"/>
    <mergeCell ref="B1:G1"/>
    <mergeCell ref="B2:G2"/>
    <mergeCell ref="B3:G3"/>
    <mergeCell ref="B4:G4"/>
    <mergeCell ref="A6:G6"/>
    <mergeCell ref="A7:G7"/>
    <mergeCell ref="A8:H8"/>
    <mergeCell ref="A9:B9"/>
    <mergeCell ref="A37:H37"/>
    <mergeCell ref="F79:H79"/>
    <mergeCell ref="A38:B38"/>
    <mergeCell ref="A66:B66"/>
    <mergeCell ref="A80:B80"/>
    <mergeCell ref="D80:E80"/>
    <mergeCell ref="A79:E79"/>
    <mergeCell ref="A65:H65"/>
  </mergeCells>
  <pageMargins left="0.7" right="0.7" top="0.75" bottom="0.75" header="0.3" footer="0.3"/>
  <pageSetup scale="4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B99"/>
  <sheetViews>
    <sheetView topLeftCell="A19" workbookViewId="0">
      <selection activeCell="D40" sqref="D40"/>
    </sheetView>
  </sheetViews>
  <sheetFormatPr defaultColWidth="14.85546875" defaultRowHeight="15" x14ac:dyDescent="0.25"/>
  <cols>
    <col min="1" max="1" width="28.28515625" customWidth="1"/>
    <col min="2" max="2" width="21.85546875" style="1" customWidth="1"/>
    <col min="3" max="3" width="14.85546875" style="2"/>
    <col min="4" max="4" width="20.7109375" style="2" customWidth="1"/>
    <col min="5" max="6" width="17.7109375" style="2" customWidth="1"/>
    <col min="7" max="7" width="29.85546875" style="2" customWidth="1"/>
    <col min="8" max="8" width="24.28515625" style="2" customWidth="1"/>
  </cols>
  <sheetData>
    <row r="1" spans="1:15" ht="48.75" customHeight="1" x14ac:dyDescent="0.6">
      <c r="A1" s="536"/>
      <c r="B1" s="578" t="s">
        <v>0</v>
      </c>
      <c r="C1" s="578"/>
      <c r="D1" s="578"/>
      <c r="E1" s="578"/>
      <c r="F1" s="578"/>
      <c r="G1" s="578"/>
      <c r="H1" s="353"/>
    </row>
    <row r="2" spans="1:15" ht="15.75" x14ac:dyDescent="0.25">
      <c r="A2" s="536"/>
      <c r="B2" s="581" t="s">
        <v>230</v>
      </c>
      <c r="C2" s="581"/>
      <c r="D2" s="581"/>
      <c r="E2" s="581"/>
      <c r="F2" s="581"/>
      <c r="G2" s="581"/>
      <c r="H2" s="354"/>
    </row>
    <row r="3" spans="1:15" x14ac:dyDescent="0.25">
      <c r="A3" s="536"/>
      <c r="B3" s="580" t="s">
        <v>233</v>
      </c>
      <c r="C3" s="580"/>
      <c r="D3" s="580"/>
      <c r="E3" s="580"/>
      <c r="F3" s="580"/>
      <c r="G3" s="580"/>
      <c r="H3" s="352"/>
    </row>
    <row r="4" spans="1:15" ht="15.75" x14ac:dyDescent="0.25">
      <c r="A4" s="536"/>
      <c r="B4" s="581" t="s">
        <v>232</v>
      </c>
      <c r="C4" s="581"/>
      <c r="D4" s="581"/>
      <c r="E4" s="581"/>
      <c r="F4" s="581"/>
      <c r="G4" s="581"/>
      <c r="H4" s="354"/>
    </row>
    <row r="5" spans="1:15" ht="15.75" thickBot="1" x14ac:dyDescent="0.3"/>
    <row r="6" spans="1:15" ht="15.75" thickBot="1" x14ac:dyDescent="0.3">
      <c r="A6" s="683" t="s">
        <v>187</v>
      </c>
      <c r="B6" s="684"/>
      <c r="C6" s="684"/>
      <c r="D6" s="684"/>
      <c r="E6" s="684"/>
      <c r="F6" s="684"/>
      <c r="G6" s="684"/>
      <c r="H6" s="29" t="s">
        <v>196</v>
      </c>
    </row>
    <row r="7" spans="1:15" ht="15.75" thickBot="1" x14ac:dyDescent="0.3">
      <c r="A7" s="683" t="s">
        <v>239</v>
      </c>
      <c r="B7" s="684"/>
      <c r="C7" s="684"/>
      <c r="D7" s="684"/>
      <c r="E7" s="684"/>
      <c r="F7" s="684"/>
      <c r="G7" s="684"/>
      <c r="H7" s="4">
        <v>42887</v>
      </c>
    </row>
    <row r="8" spans="1:15" x14ac:dyDescent="0.25">
      <c r="A8" s="704" t="s">
        <v>189</v>
      </c>
      <c r="B8" s="705"/>
      <c r="C8" s="705"/>
      <c r="D8" s="705"/>
      <c r="E8" s="705"/>
      <c r="F8" s="705"/>
      <c r="G8" s="705"/>
      <c r="H8" s="705"/>
    </row>
    <row r="9" spans="1:15" ht="20.25" x14ac:dyDescent="0.25">
      <c r="A9" s="706" t="s">
        <v>139</v>
      </c>
      <c r="B9" s="706"/>
      <c r="C9" s="706"/>
      <c r="D9" s="706"/>
      <c r="E9" s="706"/>
      <c r="F9" s="706"/>
      <c r="G9" s="706"/>
      <c r="H9" s="706"/>
    </row>
    <row r="10" spans="1:15" s="7" customFormat="1" ht="15.75" x14ac:dyDescent="0.25">
      <c r="A10" s="660" t="s">
        <v>244</v>
      </c>
      <c r="B10" s="660"/>
      <c r="C10" s="79" t="s">
        <v>8</v>
      </c>
      <c r="D10" s="79" t="s">
        <v>190</v>
      </c>
      <c r="E10" s="79" t="s">
        <v>11</v>
      </c>
      <c r="F10" s="79" t="s">
        <v>194</v>
      </c>
      <c r="G10" s="78" t="s">
        <v>191</v>
      </c>
      <c r="H10" s="339"/>
    </row>
    <row r="11" spans="1:15" s="216" customFormat="1" ht="15.75" x14ac:dyDescent="0.25">
      <c r="A11" s="288" t="s">
        <v>14</v>
      </c>
      <c r="B11" s="289" t="s">
        <v>15</v>
      </c>
      <c r="C11" s="297" t="s">
        <v>16</v>
      </c>
      <c r="D11" s="71">
        <v>81662</v>
      </c>
      <c r="E11" s="71">
        <f t="shared" ref="E11:E15" si="0">D11*12.5%</f>
        <v>10207.75</v>
      </c>
      <c r="F11" s="71">
        <v>1100</v>
      </c>
      <c r="G11" s="291">
        <f>D11+E11-F11</f>
        <v>90769.75</v>
      </c>
      <c r="H11" s="340" t="s">
        <v>195</v>
      </c>
    </row>
    <row r="12" spans="1:15" s="216" customFormat="1" ht="15.75" x14ac:dyDescent="0.25">
      <c r="A12" s="80" t="s">
        <v>14</v>
      </c>
      <c r="B12" s="81" t="s">
        <v>23</v>
      </c>
      <c r="C12" s="82" t="s">
        <v>24</v>
      </c>
      <c r="D12" s="72"/>
      <c r="E12" s="72"/>
      <c r="F12" s="72"/>
      <c r="G12" s="77"/>
      <c r="H12" s="340"/>
    </row>
    <row r="13" spans="1:15" s="216" customFormat="1" ht="15.75" x14ac:dyDescent="0.25">
      <c r="A13" s="80" t="s">
        <v>14</v>
      </c>
      <c r="B13" s="81" t="s">
        <v>19</v>
      </c>
      <c r="C13" s="82" t="s">
        <v>20</v>
      </c>
      <c r="D13" s="72"/>
      <c r="E13" s="72"/>
      <c r="F13" s="72"/>
      <c r="G13" s="77"/>
      <c r="H13" s="340"/>
      <c r="L13" s="269"/>
      <c r="M13" s="270"/>
      <c r="N13" s="270"/>
      <c r="O13" s="270"/>
    </row>
    <row r="14" spans="1:15" s="216" customFormat="1" ht="15.75" x14ac:dyDescent="0.25">
      <c r="A14" s="80" t="s">
        <v>14</v>
      </c>
      <c r="B14" s="81" t="s">
        <v>21</v>
      </c>
      <c r="C14" s="82" t="s">
        <v>22</v>
      </c>
      <c r="D14" s="72"/>
      <c r="E14" s="72"/>
      <c r="F14" s="72"/>
      <c r="G14" s="77"/>
      <c r="H14" s="340"/>
      <c r="L14" s="269"/>
      <c r="M14" s="270"/>
      <c r="N14" s="270"/>
      <c r="O14" s="270"/>
    </row>
    <row r="15" spans="1:15" s="216" customFormat="1" ht="15.75" x14ac:dyDescent="0.25">
      <c r="A15" s="80" t="s">
        <v>14</v>
      </c>
      <c r="B15" s="81" t="s">
        <v>17</v>
      </c>
      <c r="C15" s="82" t="s">
        <v>18</v>
      </c>
      <c r="D15" s="72">
        <v>83786</v>
      </c>
      <c r="E15" s="72">
        <f t="shared" si="0"/>
        <v>10473.25</v>
      </c>
      <c r="F15" s="72">
        <v>1100</v>
      </c>
      <c r="G15" s="77">
        <f t="shared" ref="G15:G76" si="1">D15+E15-F15</f>
        <v>93159.25</v>
      </c>
      <c r="H15" s="340" t="s">
        <v>195</v>
      </c>
      <c r="L15" s="269"/>
      <c r="M15" s="270"/>
      <c r="N15" s="270"/>
      <c r="O15" s="270"/>
    </row>
    <row r="16" spans="1:15" s="216" customFormat="1" ht="15.75" x14ac:dyDescent="0.25">
      <c r="A16" s="80" t="s">
        <v>14</v>
      </c>
      <c r="B16" s="81" t="s">
        <v>251</v>
      </c>
      <c r="C16" s="82" t="s">
        <v>252</v>
      </c>
      <c r="D16" s="378"/>
      <c r="E16" s="378"/>
      <c r="F16" s="378"/>
      <c r="G16" s="77"/>
      <c r="H16" s="377"/>
      <c r="L16" s="269"/>
      <c r="M16" s="270"/>
      <c r="N16" s="270"/>
      <c r="O16" s="270"/>
    </row>
    <row r="17" spans="1:15" s="271" customFormat="1" ht="15.75" x14ac:dyDescent="0.25">
      <c r="A17" s="80" t="s">
        <v>25</v>
      </c>
      <c r="B17" s="81" t="s">
        <v>26</v>
      </c>
      <c r="C17" s="82" t="s">
        <v>22</v>
      </c>
      <c r="D17" s="72">
        <v>83837</v>
      </c>
      <c r="E17" s="72">
        <v>10912.62</v>
      </c>
      <c r="F17" s="72">
        <v>1100</v>
      </c>
      <c r="G17" s="77">
        <f t="shared" si="1"/>
        <v>93649.62</v>
      </c>
      <c r="H17" s="377" t="s">
        <v>195</v>
      </c>
      <c r="L17" s="272"/>
      <c r="M17" s="273"/>
      <c r="N17" s="273"/>
      <c r="O17" s="273"/>
    </row>
    <row r="18" spans="1:15" s="216" customFormat="1" ht="15.75" x14ac:dyDescent="0.25">
      <c r="A18" s="80" t="s">
        <v>31</v>
      </c>
      <c r="B18" s="81" t="s">
        <v>32</v>
      </c>
      <c r="C18" s="82" t="s">
        <v>33</v>
      </c>
      <c r="D18" s="72"/>
      <c r="E18" s="72"/>
      <c r="F18" s="72"/>
      <c r="G18" s="77"/>
      <c r="H18" s="340"/>
      <c r="L18" s="270"/>
      <c r="M18" s="270"/>
      <c r="N18" s="270"/>
      <c r="O18" s="270"/>
    </row>
    <row r="19" spans="1:15" s="216" customFormat="1" ht="15.75" x14ac:dyDescent="0.25">
      <c r="A19" s="80" t="s">
        <v>34</v>
      </c>
      <c r="B19" s="81" t="s">
        <v>35</v>
      </c>
      <c r="C19" s="82" t="s">
        <v>36</v>
      </c>
      <c r="D19" s="72"/>
      <c r="E19" s="72"/>
      <c r="F19" s="72"/>
      <c r="G19" s="77"/>
      <c r="H19" s="340"/>
      <c r="L19" s="270"/>
      <c r="M19" s="270"/>
      <c r="N19" s="270"/>
      <c r="O19" s="270"/>
    </row>
    <row r="20" spans="1:15" s="216" customFormat="1" ht="15.75" x14ac:dyDescent="0.25">
      <c r="A20" s="80" t="s">
        <v>34</v>
      </c>
      <c r="B20" s="81" t="s">
        <v>37</v>
      </c>
      <c r="C20" s="82" t="s">
        <v>38</v>
      </c>
      <c r="D20" s="72"/>
      <c r="E20" s="72"/>
      <c r="F20" s="72"/>
      <c r="G20" s="77"/>
      <c r="H20" s="340"/>
      <c r="L20" s="270"/>
      <c r="M20" s="270"/>
      <c r="N20" s="270"/>
      <c r="O20" s="270"/>
    </row>
    <row r="21" spans="1:15" s="216" customFormat="1" ht="15.75" x14ac:dyDescent="0.25">
      <c r="A21" s="80" t="s">
        <v>27</v>
      </c>
      <c r="B21" s="81" t="s">
        <v>28</v>
      </c>
      <c r="C21" s="82" t="s">
        <v>18</v>
      </c>
      <c r="D21" s="72"/>
      <c r="E21" s="72"/>
      <c r="F21" s="301"/>
      <c r="G21" s="77"/>
      <c r="H21" s="340"/>
      <c r="L21" s="270"/>
      <c r="M21" s="270"/>
      <c r="N21" s="270"/>
      <c r="O21" s="270"/>
    </row>
    <row r="22" spans="1:15" s="216" customFormat="1" ht="15.75" x14ac:dyDescent="0.25">
      <c r="A22" s="80" t="s">
        <v>29</v>
      </c>
      <c r="B22" s="81" t="s">
        <v>30</v>
      </c>
      <c r="C22" s="82" t="s">
        <v>22</v>
      </c>
      <c r="D22" s="72"/>
      <c r="E22" s="72"/>
      <c r="F22" s="72"/>
      <c r="G22" s="77"/>
      <c r="H22" s="340"/>
      <c r="L22" s="270"/>
      <c r="M22" s="270"/>
      <c r="N22" s="270"/>
      <c r="O22" s="270"/>
    </row>
    <row r="23" spans="1:15" s="216" customFormat="1" ht="15.75" x14ac:dyDescent="0.25">
      <c r="A23" s="92" t="s">
        <v>58</v>
      </c>
      <c r="B23" s="81" t="s">
        <v>59</v>
      </c>
      <c r="C23" s="82" t="s">
        <v>18</v>
      </c>
      <c r="D23" s="72">
        <v>93809</v>
      </c>
      <c r="E23" s="72">
        <f t="shared" ref="E23:E28" si="2">D23*12.5%</f>
        <v>11726.125</v>
      </c>
      <c r="F23" s="72">
        <v>1100</v>
      </c>
      <c r="G23" s="77">
        <f t="shared" si="1"/>
        <v>104435.125</v>
      </c>
      <c r="H23" s="340" t="s">
        <v>195</v>
      </c>
      <c r="L23" s="269"/>
      <c r="M23" s="270"/>
      <c r="N23" s="270"/>
      <c r="O23" s="270"/>
    </row>
    <row r="24" spans="1:15" s="216" customFormat="1" ht="15.75" x14ac:dyDescent="0.25">
      <c r="A24" s="92" t="s">
        <v>39</v>
      </c>
      <c r="B24" s="81" t="s">
        <v>40</v>
      </c>
      <c r="C24" s="82" t="s">
        <v>22</v>
      </c>
      <c r="D24" s="72">
        <v>90421</v>
      </c>
      <c r="E24" s="72">
        <f t="shared" si="2"/>
        <v>11302.625</v>
      </c>
      <c r="F24" s="72">
        <v>1100</v>
      </c>
      <c r="G24" s="77">
        <f t="shared" si="1"/>
        <v>100623.625</v>
      </c>
      <c r="H24" s="340" t="s">
        <v>195</v>
      </c>
      <c r="L24" s="269"/>
      <c r="M24" s="270"/>
      <c r="N24" s="270"/>
      <c r="O24" s="270"/>
    </row>
    <row r="25" spans="1:15" s="216" customFormat="1" ht="15.75" x14ac:dyDescent="0.25">
      <c r="A25" s="92" t="s">
        <v>39</v>
      </c>
      <c r="B25" s="81" t="s">
        <v>41</v>
      </c>
      <c r="C25" s="82" t="s">
        <v>42</v>
      </c>
      <c r="D25" s="72">
        <v>95731</v>
      </c>
      <c r="E25" s="72">
        <f t="shared" si="2"/>
        <v>11966.375</v>
      </c>
      <c r="F25" s="72">
        <v>1100</v>
      </c>
      <c r="G25" s="77">
        <f t="shared" si="1"/>
        <v>106597.375</v>
      </c>
      <c r="H25" s="340" t="s">
        <v>195</v>
      </c>
      <c r="L25" s="269"/>
      <c r="M25" s="270"/>
      <c r="N25" s="270"/>
      <c r="O25" s="270"/>
    </row>
    <row r="26" spans="1:15" s="216" customFormat="1" ht="15.75" x14ac:dyDescent="0.25">
      <c r="A26" s="92" t="s">
        <v>58</v>
      </c>
      <c r="B26" s="81" t="s">
        <v>60</v>
      </c>
      <c r="C26" s="82" t="s">
        <v>61</v>
      </c>
      <c r="D26" s="72"/>
      <c r="E26" s="72"/>
      <c r="F26" s="72"/>
      <c r="G26" s="77"/>
      <c r="H26" s="340"/>
      <c r="L26" s="269"/>
      <c r="M26" s="270"/>
      <c r="N26" s="270"/>
      <c r="O26" s="270"/>
    </row>
    <row r="27" spans="1:15" s="216" customFormat="1" ht="15.75" x14ac:dyDescent="0.25">
      <c r="A27" s="92" t="s">
        <v>39</v>
      </c>
      <c r="B27" s="81" t="s">
        <v>43</v>
      </c>
      <c r="C27" s="82" t="s">
        <v>44</v>
      </c>
      <c r="D27" s="72">
        <v>91048</v>
      </c>
      <c r="E27" s="72">
        <f t="shared" si="2"/>
        <v>11381</v>
      </c>
      <c r="F27" s="72">
        <v>1100</v>
      </c>
      <c r="G27" s="77">
        <f t="shared" si="1"/>
        <v>101329</v>
      </c>
      <c r="H27" s="340" t="s">
        <v>195</v>
      </c>
      <c r="L27" s="269"/>
      <c r="M27" s="270"/>
      <c r="N27" s="270"/>
      <c r="O27" s="270"/>
    </row>
    <row r="28" spans="1:15" s="216" customFormat="1" ht="15.75" x14ac:dyDescent="0.25">
      <c r="A28" s="92" t="s">
        <v>39</v>
      </c>
      <c r="B28" s="81" t="s">
        <v>45</v>
      </c>
      <c r="C28" s="82" t="s">
        <v>44</v>
      </c>
      <c r="D28" s="72">
        <v>90370</v>
      </c>
      <c r="E28" s="72">
        <f t="shared" si="2"/>
        <v>11296.25</v>
      </c>
      <c r="F28" s="72">
        <v>1100</v>
      </c>
      <c r="G28" s="77">
        <f t="shared" si="1"/>
        <v>100566.25</v>
      </c>
      <c r="H28" s="340" t="s">
        <v>195</v>
      </c>
      <c r="L28" s="269"/>
      <c r="M28" s="270"/>
      <c r="N28" s="270"/>
      <c r="O28" s="270"/>
    </row>
    <row r="29" spans="1:15" s="216" customFormat="1" ht="15.75" x14ac:dyDescent="0.25">
      <c r="A29" s="92" t="s">
        <v>39</v>
      </c>
      <c r="B29" s="81" t="s">
        <v>46</v>
      </c>
      <c r="C29" s="82" t="s">
        <v>222</v>
      </c>
      <c r="D29" s="72"/>
      <c r="E29" s="72"/>
      <c r="F29" s="72"/>
      <c r="G29" s="77"/>
      <c r="H29" s="340"/>
      <c r="L29" s="269"/>
      <c r="M29" s="270"/>
      <c r="N29" s="270"/>
      <c r="O29" s="270"/>
    </row>
    <row r="30" spans="1:15" s="216" customFormat="1" ht="15.75" x14ac:dyDescent="0.25">
      <c r="A30" s="92" t="s">
        <v>39</v>
      </c>
      <c r="B30" s="81" t="s">
        <v>48</v>
      </c>
      <c r="C30" s="82" t="s">
        <v>222</v>
      </c>
      <c r="D30" s="72"/>
      <c r="E30" s="72"/>
      <c r="F30" s="72"/>
      <c r="G30" s="77"/>
      <c r="H30" s="340"/>
      <c r="L30" s="269"/>
      <c r="M30" s="270"/>
      <c r="N30" s="270"/>
      <c r="O30" s="270"/>
    </row>
    <row r="31" spans="1:15" s="216" customFormat="1" ht="15.75" x14ac:dyDescent="0.25">
      <c r="A31" s="92" t="s">
        <v>39</v>
      </c>
      <c r="B31" s="81" t="s">
        <v>49</v>
      </c>
      <c r="C31" s="82" t="s">
        <v>50</v>
      </c>
      <c r="D31" s="72"/>
      <c r="E31" s="72"/>
      <c r="F31" s="72"/>
      <c r="G31" s="77"/>
      <c r="H31" s="340"/>
      <c r="L31" s="269"/>
      <c r="M31" s="270"/>
      <c r="N31" s="270"/>
      <c r="O31" s="270"/>
    </row>
    <row r="32" spans="1:15" s="216" customFormat="1" ht="15.75" x14ac:dyDescent="0.25">
      <c r="A32" s="92" t="s">
        <v>39</v>
      </c>
      <c r="B32" s="81" t="s">
        <v>51</v>
      </c>
      <c r="C32" s="82" t="s">
        <v>52</v>
      </c>
      <c r="D32" s="72"/>
      <c r="E32" s="72"/>
      <c r="F32" s="72"/>
      <c r="G32" s="77"/>
      <c r="H32" s="340"/>
      <c r="L32" s="269"/>
      <c r="M32" s="270"/>
      <c r="N32" s="270"/>
      <c r="O32" s="270"/>
    </row>
    <row r="33" spans="1:236" s="216" customFormat="1" ht="15.75" x14ac:dyDescent="0.25">
      <c r="A33" s="92" t="s">
        <v>39</v>
      </c>
      <c r="B33" s="81" t="s">
        <v>53</v>
      </c>
      <c r="C33" s="82" t="s">
        <v>42</v>
      </c>
      <c r="D33" s="72"/>
      <c r="E33" s="72"/>
      <c r="F33" s="72"/>
      <c r="G33" s="77"/>
      <c r="H33" s="340"/>
      <c r="L33" s="269"/>
      <c r="M33" s="270"/>
      <c r="N33" s="270"/>
      <c r="O33" s="270"/>
    </row>
    <row r="34" spans="1:236" s="271" customFormat="1" ht="15.75" x14ac:dyDescent="0.25">
      <c r="A34" s="92" t="s">
        <v>39</v>
      </c>
      <c r="B34" s="81" t="s">
        <v>54</v>
      </c>
      <c r="C34" s="82" t="s">
        <v>55</v>
      </c>
      <c r="D34" s="72"/>
      <c r="E34" s="72"/>
      <c r="F34" s="72"/>
      <c r="G34" s="77"/>
      <c r="H34" s="340"/>
      <c r="L34" s="272"/>
      <c r="M34" s="273"/>
      <c r="N34" s="273"/>
      <c r="O34" s="273"/>
    </row>
    <row r="35" spans="1:236" s="216" customFormat="1" ht="15.75" x14ac:dyDescent="0.25">
      <c r="A35" s="92" t="s">
        <v>39</v>
      </c>
      <c r="B35" s="81" t="s">
        <v>56</v>
      </c>
      <c r="C35" s="82" t="s">
        <v>57</v>
      </c>
      <c r="D35" s="72"/>
      <c r="E35" s="72"/>
      <c r="F35" s="72"/>
      <c r="G35" s="77"/>
      <c r="H35" s="340"/>
      <c r="L35" s="269"/>
      <c r="M35" s="270"/>
      <c r="N35" s="270"/>
      <c r="O35" s="270"/>
    </row>
    <row r="36" spans="1:236" s="216" customFormat="1" ht="15.75" x14ac:dyDescent="0.25">
      <c r="A36" s="80" t="s">
        <v>62</v>
      </c>
      <c r="B36" s="81" t="s">
        <v>63</v>
      </c>
      <c r="C36" s="82"/>
      <c r="D36" s="72"/>
      <c r="E36" s="72"/>
      <c r="F36" s="72"/>
      <c r="G36" s="77"/>
      <c r="H36" s="340"/>
      <c r="L36" s="270"/>
      <c r="M36" s="270"/>
      <c r="N36" s="270"/>
      <c r="O36" s="270"/>
    </row>
    <row r="37" spans="1:236" s="216" customFormat="1" ht="15.75" x14ac:dyDescent="0.25">
      <c r="A37" s="80" t="s">
        <v>62</v>
      </c>
      <c r="B37" s="81" t="s">
        <v>64</v>
      </c>
      <c r="C37" s="82"/>
      <c r="D37" s="72"/>
      <c r="E37" s="72"/>
      <c r="F37" s="72"/>
      <c r="G37" s="77"/>
      <c r="H37" s="340"/>
      <c r="L37" s="270"/>
      <c r="M37" s="270"/>
      <c r="N37" s="270"/>
      <c r="O37" s="270"/>
    </row>
    <row r="38" spans="1:236" s="270" customFormat="1" ht="16.5" thickBot="1" x14ac:dyDescent="0.3">
      <c r="A38" s="348"/>
      <c r="B38" s="298"/>
      <c r="C38" s="299"/>
      <c r="D38" s="349"/>
      <c r="E38" s="154"/>
      <c r="F38" s="154"/>
      <c r="G38" s="300"/>
      <c r="H38" s="154"/>
      <c r="IB38" s="216"/>
    </row>
    <row r="39" spans="1:236" s="216" customFormat="1" ht="21" thickBot="1" x14ac:dyDescent="0.35">
      <c r="A39" s="646" t="s">
        <v>65</v>
      </c>
      <c r="B39" s="647"/>
      <c r="C39" s="647"/>
      <c r="D39" s="647"/>
      <c r="E39" s="647"/>
      <c r="F39" s="647"/>
      <c r="G39" s="647"/>
      <c r="H39" s="648"/>
      <c r="L39" s="270"/>
      <c r="M39" s="270"/>
      <c r="N39" s="270"/>
      <c r="O39" s="270"/>
    </row>
    <row r="40" spans="1:236" s="274" customFormat="1" ht="16.5" thickBot="1" x14ac:dyDescent="0.3">
      <c r="A40" s="616" t="s">
        <v>7</v>
      </c>
      <c r="B40" s="617"/>
      <c r="C40" s="293" t="s">
        <v>8</v>
      </c>
      <c r="D40" s="293" t="s">
        <v>190</v>
      </c>
      <c r="E40" s="293" t="s">
        <v>11</v>
      </c>
      <c r="F40" s="293" t="s">
        <v>194</v>
      </c>
      <c r="G40" s="345" t="s">
        <v>191</v>
      </c>
      <c r="H40" s="357"/>
      <c r="I40" s="275"/>
      <c r="M40" s="150"/>
      <c r="N40" s="150"/>
      <c r="O40" s="150"/>
      <c r="P40" s="150"/>
    </row>
    <row r="41" spans="1:236" s="162" customFormat="1" ht="15.75" x14ac:dyDescent="0.25">
      <c r="A41" s="288" t="s">
        <v>25</v>
      </c>
      <c r="B41" s="289" t="s">
        <v>66</v>
      </c>
      <c r="C41" s="290" t="s">
        <v>67</v>
      </c>
      <c r="D41" s="71"/>
      <c r="E41" s="71"/>
      <c r="F41" s="71"/>
      <c r="G41" s="291"/>
      <c r="H41" s="343"/>
      <c r="I41" s="116"/>
      <c r="M41" s="275"/>
      <c r="N41" s="275"/>
      <c r="O41" s="275"/>
      <c r="P41" s="275"/>
    </row>
    <row r="42" spans="1:236" s="162" customFormat="1" ht="15.75" x14ac:dyDescent="0.25">
      <c r="A42" s="80" t="s">
        <v>68</v>
      </c>
      <c r="B42" s="81" t="s">
        <v>69</v>
      </c>
      <c r="C42" s="103" t="s">
        <v>70</v>
      </c>
      <c r="D42" s="71"/>
      <c r="E42" s="72"/>
      <c r="F42" s="72"/>
      <c r="G42" s="77"/>
      <c r="H42" s="340"/>
      <c r="I42" s="116"/>
      <c r="M42" s="275"/>
      <c r="N42" s="275"/>
      <c r="O42" s="275"/>
      <c r="P42" s="275"/>
    </row>
    <row r="43" spans="1:236" s="162" customFormat="1" ht="15.75" x14ac:dyDescent="0.25">
      <c r="A43" s="80" t="s">
        <v>71</v>
      </c>
      <c r="B43" s="105" t="s">
        <v>72</v>
      </c>
      <c r="C43" s="103" t="s">
        <v>73</v>
      </c>
      <c r="D43" s="72"/>
      <c r="E43" s="72"/>
      <c r="F43" s="72"/>
      <c r="G43" s="77"/>
      <c r="H43" s="340"/>
      <c r="I43" s="116"/>
      <c r="M43" s="275"/>
      <c r="N43" s="275"/>
      <c r="O43" s="275"/>
      <c r="P43" s="275"/>
    </row>
    <row r="44" spans="1:236" s="216" customFormat="1" ht="15.75" x14ac:dyDescent="0.25">
      <c r="A44" s="80" t="s">
        <v>74</v>
      </c>
      <c r="B44" s="81" t="s">
        <v>75</v>
      </c>
      <c r="C44" s="103" t="s">
        <v>76</v>
      </c>
      <c r="D44" s="72">
        <v>84934</v>
      </c>
      <c r="E44" s="72">
        <f t="shared" ref="E44:E46" si="3">D44*12.5%</f>
        <v>10616.75</v>
      </c>
      <c r="F44" s="72">
        <v>1100</v>
      </c>
      <c r="G44" s="77">
        <f t="shared" si="1"/>
        <v>94450.75</v>
      </c>
      <c r="H44" s="340" t="s">
        <v>195</v>
      </c>
      <c r="I44" s="116"/>
      <c r="M44" s="270"/>
      <c r="N44" s="270"/>
      <c r="O44" s="270"/>
      <c r="P44" s="270"/>
    </row>
    <row r="45" spans="1:236" s="271" customFormat="1" ht="15.75" x14ac:dyDescent="0.25">
      <c r="A45" s="80" t="s">
        <v>74</v>
      </c>
      <c r="B45" s="81" t="s">
        <v>77</v>
      </c>
      <c r="C45" s="103" t="s">
        <v>42</v>
      </c>
      <c r="D45" s="72">
        <v>89182</v>
      </c>
      <c r="E45" s="72">
        <f t="shared" si="3"/>
        <v>11147.75</v>
      </c>
      <c r="F45" s="72">
        <v>1100</v>
      </c>
      <c r="G45" s="77">
        <f t="shared" si="1"/>
        <v>99229.75</v>
      </c>
      <c r="H45" s="340" t="s">
        <v>195</v>
      </c>
      <c r="I45" s="116"/>
      <c r="M45" s="273"/>
      <c r="N45" s="273"/>
      <c r="O45" s="273"/>
      <c r="P45" s="273"/>
    </row>
    <row r="46" spans="1:236" s="216" customFormat="1" ht="15.75" x14ac:dyDescent="0.25">
      <c r="A46" s="80" t="s">
        <v>78</v>
      </c>
      <c r="B46" s="81" t="s">
        <v>79</v>
      </c>
      <c r="C46" s="103" t="s">
        <v>42</v>
      </c>
      <c r="D46" s="72">
        <v>90699</v>
      </c>
      <c r="E46" s="72">
        <f t="shared" si="3"/>
        <v>11337.375</v>
      </c>
      <c r="F46" s="72">
        <v>1100</v>
      </c>
      <c r="G46" s="77">
        <f t="shared" si="1"/>
        <v>100936.375</v>
      </c>
      <c r="H46" s="340" t="s">
        <v>195</v>
      </c>
      <c r="I46" s="116"/>
      <c r="M46" s="270"/>
      <c r="N46" s="270"/>
      <c r="O46" s="270"/>
      <c r="P46" s="270"/>
    </row>
    <row r="47" spans="1:236" s="216" customFormat="1" ht="15.75" x14ac:dyDescent="0.25">
      <c r="A47" s="80" t="s">
        <v>74</v>
      </c>
      <c r="B47" s="81" t="s">
        <v>80</v>
      </c>
      <c r="C47" s="103" t="s">
        <v>42</v>
      </c>
      <c r="D47" s="72"/>
      <c r="E47" s="72"/>
      <c r="F47" s="72"/>
      <c r="G47" s="77"/>
      <c r="H47" s="340"/>
      <c r="I47" s="116"/>
      <c r="M47" s="270"/>
      <c r="N47" s="270"/>
      <c r="O47" s="270"/>
      <c r="P47" s="270"/>
    </row>
    <row r="48" spans="1:236" s="216" customFormat="1" ht="15.75" x14ac:dyDescent="0.25">
      <c r="A48" s="80" t="s">
        <v>81</v>
      </c>
      <c r="B48" s="81" t="s">
        <v>82</v>
      </c>
      <c r="C48" s="103" t="s">
        <v>83</v>
      </c>
      <c r="D48" s="72"/>
      <c r="E48" s="72"/>
      <c r="F48" s="72"/>
      <c r="G48" s="77"/>
      <c r="H48" s="340"/>
      <c r="I48" s="116"/>
      <c r="M48" s="270"/>
      <c r="N48" s="270"/>
      <c r="O48" s="270"/>
      <c r="P48" s="270"/>
    </row>
    <row r="49" spans="1:16" s="216" customFormat="1" ht="15.75" x14ac:dyDescent="0.25">
      <c r="A49" s="80" t="s">
        <v>90</v>
      </c>
      <c r="B49" s="81" t="s">
        <v>91</v>
      </c>
      <c r="C49" s="103" t="s">
        <v>92</v>
      </c>
      <c r="D49" s="72"/>
      <c r="E49" s="72"/>
      <c r="F49" s="72"/>
      <c r="G49" s="77"/>
      <c r="H49" s="340"/>
      <c r="I49" s="116"/>
      <c r="M49" s="270"/>
      <c r="N49" s="270"/>
      <c r="O49" s="270"/>
      <c r="P49" s="270"/>
    </row>
    <row r="50" spans="1:16" s="271" customFormat="1" ht="15.75" x14ac:dyDescent="0.25">
      <c r="A50" s="80" t="s">
        <v>93</v>
      </c>
      <c r="B50" s="81" t="s">
        <v>94</v>
      </c>
      <c r="C50" s="106" t="s">
        <v>95</v>
      </c>
      <c r="D50" s="72"/>
      <c r="E50" s="72"/>
      <c r="F50" s="72"/>
      <c r="G50" s="77"/>
      <c r="H50" s="340"/>
      <c r="I50" s="116"/>
      <c r="M50" s="273"/>
      <c r="N50" s="273"/>
      <c r="O50" s="273"/>
      <c r="P50" s="273"/>
    </row>
    <row r="51" spans="1:16" s="271" customFormat="1" ht="15.75" x14ac:dyDescent="0.25">
      <c r="A51" s="80" t="s">
        <v>93</v>
      </c>
      <c r="B51" s="81" t="s">
        <v>96</v>
      </c>
      <c r="C51" s="106" t="s">
        <v>97</v>
      </c>
      <c r="D51" s="72"/>
      <c r="E51" s="72"/>
      <c r="F51" s="72"/>
      <c r="G51" s="77"/>
      <c r="H51" s="340"/>
      <c r="I51" s="116"/>
      <c r="M51" s="273"/>
      <c r="N51" s="273"/>
      <c r="O51" s="273"/>
      <c r="P51" s="273"/>
    </row>
    <row r="52" spans="1:16" s="216" customFormat="1" ht="15.75" x14ac:dyDescent="0.25">
      <c r="A52" s="80" t="s">
        <v>98</v>
      </c>
      <c r="B52" s="81" t="s">
        <v>99</v>
      </c>
      <c r="C52" s="106" t="s">
        <v>100</v>
      </c>
      <c r="D52" s="73"/>
      <c r="E52" s="72"/>
      <c r="F52" s="72"/>
      <c r="G52" s="77"/>
      <c r="H52" s="340"/>
      <c r="I52" s="116"/>
      <c r="M52" s="270"/>
      <c r="N52" s="270"/>
      <c r="O52" s="270"/>
      <c r="P52" s="270"/>
    </row>
    <row r="53" spans="1:16" s="216" customFormat="1" ht="15.75" x14ac:dyDescent="0.25">
      <c r="A53" s="80" t="s">
        <v>98</v>
      </c>
      <c r="B53" s="81" t="s">
        <v>101</v>
      </c>
      <c r="C53" s="106" t="s">
        <v>100</v>
      </c>
      <c r="D53" s="73"/>
      <c r="E53" s="72"/>
      <c r="F53" s="72"/>
      <c r="G53" s="77"/>
      <c r="H53" s="340"/>
      <c r="I53" s="116"/>
      <c r="M53" s="270"/>
      <c r="N53" s="270"/>
      <c r="O53" s="270"/>
      <c r="P53" s="270"/>
    </row>
    <row r="54" spans="1:16" s="216" customFormat="1" ht="15.75" x14ac:dyDescent="0.25">
      <c r="A54" s="80" t="s">
        <v>104</v>
      </c>
      <c r="B54" s="81" t="s">
        <v>105</v>
      </c>
      <c r="C54" s="106" t="s">
        <v>106</v>
      </c>
      <c r="D54" s="72"/>
      <c r="E54" s="72"/>
      <c r="F54" s="72"/>
      <c r="G54" s="77"/>
      <c r="H54" s="340"/>
      <c r="I54" s="116"/>
      <c r="M54" s="270"/>
      <c r="N54" s="270"/>
      <c r="O54" s="270"/>
      <c r="P54" s="270"/>
    </row>
    <row r="55" spans="1:16" s="216" customFormat="1" ht="15.75" x14ac:dyDescent="0.25">
      <c r="A55" s="80" t="s">
        <v>107</v>
      </c>
      <c r="B55" s="81" t="s">
        <v>108</v>
      </c>
      <c r="C55" s="106" t="s">
        <v>109</v>
      </c>
      <c r="D55" s="72"/>
      <c r="E55" s="72"/>
      <c r="F55" s="72"/>
      <c r="G55" s="77"/>
      <c r="H55" s="340"/>
      <c r="I55" s="116"/>
      <c r="M55" s="270"/>
      <c r="N55" s="270"/>
      <c r="O55" s="270"/>
      <c r="P55" s="270"/>
    </row>
    <row r="56" spans="1:16" s="216" customFormat="1" ht="15.75" x14ac:dyDescent="0.25">
      <c r="A56" s="80" t="s">
        <v>107</v>
      </c>
      <c r="B56" s="81" t="s">
        <v>110</v>
      </c>
      <c r="C56" s="82" t="s">
        <v>97</v>
      </c>
      <c r="D56" s="69"/>
      <c r="E56" s="72"/>
      <c r="F56" s="72"/>
      <c r="G56" s="77"/>
      <c r="H56" s="340"/>
      <c r="I56" s="116"/>
      <c r="M56" s="270"/>
      <c r="N56" s="270"/>
      <c r="O56" s="270"/>
      <c r="P56" s="270"/>
    </row>
    <row r="57" spans="1:16" s="274" customFormat="1" ht="15.75" x14ac:dyDescent="0.25">
      <c r="A57" s="80" t="s">
        <v>98</v>
      </c>
      <c r="B57" s="81" t="s">
        <v>102</v>
      </c>
      <c r="C57" s="106" t="s">
        <v>103</v>
      </c>
      <c r="D57" s="69"/>
      <c r="E57" s="72"/>
      <c r="F57" s="72"/>
      <c r="G57" s="77"/>
      <c r="H57" s="340"/>
      <c r="I57" s="116"/>
      <c r="M57" s="150"/>
      <c r="N57" s="150"/>
      <c r="O57" s="150"/>
      <c r="P57" s="150"/>
    </row>
    <row r="58" spans="1:16" s="216" customFormat="1" ht="15.75" x14ac:dyDescent="0.25">
      <c r="A58" s="80" t="s">
        <v>84</v>
      </c>
      <c r="B58" s="81" t="s">
        <v>85</v>
      </c>
      <c r="C58" s="103" t="s">
        <v>86</v>
      </c>
      <c r="D58" s="69"/>
      <c r="E58" s="72"/>
      <c r="F58" s="72"/>
      <c r="G58" s="77"/>
      <c r="H58" s="340"/>
      <c r="I58" s="116"/>
      <c r="M58" s="270"/>
      <c r="N58" s="270"/>
      <c r="O58" s="270"/>
      <c r="P58" s="270"/>
    </row>
    <row r="59" spans="1:16" s="271" customFormat="1" ht="15.75" x14ac:dyDescent="0.25">
      <c r="A59" s="80" t="s">
        <v>87</v>
      </c>
      <c r="B59" s="81" t="s">
        <v>88</v>
      </c>
      <c r="C59" s="103" t="s">
        <v>89</v>
      </c>
      <c r="D59" s="72"/>
      <c r="E59" s="72"/>
      <c r="F59" s="72"/>
      <c r="G59" s="77"/>
      <c r="H59" s="337"/>
      <c r="I59" s="116"/>
    </row>
    <row r="60" spans="1:16" s="216" customFormat="1" ht="15.75" x14ac:dyDescent="0.25">
      <c r="A60" s="80" t="s">
        <v>62</v>
      </c>
      <c r="B60" s="81" t="s">
        <v>111</v>
      </c>
      <c r="C60" s="107"/>
      <c r="D60" s="72"/>
      <c r="E60" s="72"/>
      <c r="F60" s="72"/>
      <c r="G60" s="77"/>
      <c r="H60" s="340"/>
      <c r="I60" s="116"/>
      <c r="M60" s="270"/>
      <c r="N60" s="270"/>
      <c r="O60" s="270"/>
      <c r="P60" s="270"/>
    </row>
    <row r="61" spans="1:16" s="216" customFormat="1" ht="15.75" x14ac:dyDescent="0.25">
      <c r="A61" s="80" t="s">
        <v>62</v>
      </c>
      <c r="B61" s="81" t="s">
        <v>112</v>
      </c>
      <c r="C61" s="107"/>
      <c r="D61" s="72"/>
      <c r="E61" s="72"/>
      <c r="F61" s="72"/>
      <c r="G61" s="77"/>
      <c r="H61" s="340"/>
      <c r="I61" s="116"/>
      <c r="M61" s="270"/>
      <c r="N61" s="270"/>
      <c r="O61" s="270"/>
      <c r="P61" s="270"/>
    </row>
    <row r="62" spans="1:16" s="216" customFormat="1" ht="15.75" x14ac:dyDescent="0.25">
      <c r="A62" s="80" t="s">
        <v>62</v>
      </c>
      <c r="B62" s="81" t="s">
        <v>114</v>
      </c>
      <c r="C62" s="107"/>
      <c r="D62" s="72"/>
      <c r="E62" s="72"/>
      <c r="F62" s="72"/>
      <c r="G62" s="77"/>
      <c r="H62" s="340"/>
      <c r="I62" s="116"/>
      <c r="M62" s="269"/>
      <c r="N62" s="269"/>
      <c r="O62" s="269"/>
      <c r="P62" s="269"/>
    </row>
    <row r="63" spans="1:16" s="216" customFormat="1" ht="15.75" x14ac:dyDescent="0.25">
      <c r="A63" s="80" t="s">
        <v>62</v>
      </c>
      <c r="B63" s="81" t="s">
        <v>113</v>
      </c>
      <c r="C63" s="107"/>
      <c r="D63" s="72"/>
      <c r="E63" s="72"/>
      <c r="F63" s="72"/>
      <c r="G63" s="77"/>
      <c r="H63" s="340"/>
      <c r="I63" s="116"/>
      <c r="M63" s="269"/>
      <c r="N63" s="269"/>
      <c r="O63" s="269"/>
      <c r="P63" s="269"/>
    </row>
    <row r="64" spans="1:16" s="216" customFormat="1" ht="15.75" x14ac:dyDescent="0.25">
      <c r="A64" s="80" t="s">
        <v>62</v>
      </c>
      <c r="B64" s="81" t="s">
        <v>115</v>
      </c>
      <c r="C64" s="107"/>
      <c r="D64" s="72"/>
      <c r="E64" s="72"/>
      <c r="F64" s="72"/>
      <c r="G64" s="77"/>
      <c r="H64" s="340"/>
      <c r="I64" s="116"/>
      <c r="M64" s="269"/>
      <c r="N64" s="269"/>
      <c r="O64" s="269"/>
      <c r="P64" s="269"/>
    </row>
    <row r="65" spans="1:16" s="216" customFormat="1" ht="16.5" thickBot="1" x14ac:dyDescent="0.3">
      <c r="A65" s="108" t="s">
        <v>62</v>
      </c>
      <c r="B65" s="109" t="s">
        <v>116</v>
      </c>
      <c r="C65" s="107"/>
      <c r="D65" s="72"/>
      <c r="E65" s="72"/>
      <c r="F65" s="72"/>
      <c r="G65" s="77"/>
      <c r="H65" s="340"/>
      <c r="I65" s="116"/>
      <c r="M65" s="269"/>
      <c r="N65" s="269"/>
      <c r="O65" s="269"/>
      <c r="P65" s="269"/>
    </row>
    <row r="66" spans="1:16" s="216" customFormat="1" ht="15.75" x14ac:dyDescent="0.25">
      <c r="A66" s="150"/>
      <c r="B66" s="155"/>
      <c r="C66" s="156"/>
      <c r="D66" s="157"/>
      <c r="E66" s="157"/>
      <c r="F66" s="157"/>
      <c r="G66" s="300"/>
      <c r="H66" s="157"/>
      <c r="L66" s="270"/>
      <c r="M66" s="270"/>
      <c r="N66" s="270"/>
      <c r="O66" s="270"/>
    </row>
    <row r="67" spans="1:16" s="216" customFormat="1" ht="21" thickBot="1" x14ac:dyDescent="0.35">
      <c r="A67" s="701" t="s">
        <v>117</v>
      </c>
      <c r="B67" s="702"/>
      <c r="C67" s="702"/>
      <c r="D67" s="702"/>
      <c r="E67" s="702"/>
      <c r="F67" s="702"/>
      <c r="G67" s="702"/>
      <c r="H67" s="703"/>
      <c r="L67" s="270"/>
      <c r="M67" s="270"/>
      <c r="N67" s="270"/>
      <c r="O67" s="270"/>
    </row>
    <row r="68" spans="1:16" s="216" customFormat="1" ht="16.5" thickBot="1" x14ac:dyDescent="0.3">
      <c r="A68" s="616" t="s">
        <v>7</v>
      </c>
      <c r="B68" s="617"/>
      <c r="C68" s="293" t="s">
        <v>8</v>
      </c>
      <c r="D68" s="292" t="s">
        <v>190</v>
      </c>
      <c r="E68" s="293" t="s">
        <v>11</v>
      </c>
      <c r="F68" s="293" t="s">
        <v>194</v>
      </c>
      <c r="G68" s="345" t="s">
        <v>191</v>
      </c>
      <c r="H68" s="292"/>
      <c r="I68" s="275"/>
      <c r="M68" s="270"/>
      <c r="N68" s="270"/>
      <c r="O68" s="270"/>
      <c r="P68" s="270"/>
    </row>
    <row r="69" spans="1:16" s="216" customFormat="1" ht="15.75" x14ac:dyDescent="0.25">
      <c r="A69" s="355" t="s">
        <v>123</v>
      </c>
      <c r="B69" s="356" t="s">
        <v>124</v>
      </c>
      <c r="C69" s="297" t="s">
        <v>67</v>
      </c>
      <c r="D69" s="294"/>
      <c r="E69" s="71"/>
      <c r="F69" s="71"/>
      <c r="G69" s="291"/>
      <c r="H69" s="341"/>
      <c r="I69" s="116"/>
      <c r="M69" s="270"/>
      <c r="N69" s="270"/>
      <c r="O69" s="270"/>
      <c r="P69" s="270"/>
    </row>
    <row r="70" spans="1:16" s="216" customFormat="1" ht="15.75" x14ac:dyDescent="0.25">
      <c r="A70" s="119" t="s">
        <v>123</v>
      </c>
      <c r="B70" s="120" t="s">
        <v>125</v>
      </c>
      <c r="C70" s="82" t="s">
        <v>126</v>
      </c>
      <c r="D70" s="72"/>
      <c r="E70" s="72"/>
      <c r="F70" s="72"/>
      <c r="G70" s="77"/>
      <c r="H70" s="340"/>
      <c r="I70" s="116"/>
      <c r="M70" s="270"/>
      <c r="N70" s="270"/>
      <c r="O70" s="270"/>
      <c r="P70" s="270"/>
    </row>
    <row r="71" spans="1:16" s="162" customFormat="1" ht="15.75" x14ac:dyDescent="0.25">
      <c r="A71" s="119" t="s">
        <v>123</v>
      </c>
      <c r="B71" s="120" t="s">
        <v>127</v>
      </c>
      <c r="C71" s="82" t="s">
        <v>126</v>
      </c>
      <c r="D71" s="72"/>
      <c r="E71" s="72"/>
      <c r="F71" s="72"/>
      <c r="G71" s="77"/>
      <c r="H71" s="340"/>
      <c r="I71" s="116"/>
      <c r="J71" s="271"/>
      <c r="M71" s="275"/>
      <c r="N71" s="275"/>
      <c r="O71" s="275"/>
      <c r="P71" s="275"/>
    </row>
    <row r="72" spans="1:16" s="162" customFormat="1" ht="15.75" x14ac:dyDescent="0.25">
      <c r="A72" s="119" t="s">
        <v>128</v>
      </c>
      <c r="B72" s="120" t="s">
        <v>129</v>
      </c>
      <c r="C72" s="82" t="s">
        <v>130</v>
      </c>
      <c r="D72" s="72"/>
      <c r="E72" s="72"/>
      <c r="F72" s="72"/>
      <c r="G72" s="77"/>
      <c r="H72" s="340"/>
      <c r="I72" s="116"/>
      <c r="M72" s="275"/>
      <c r="N72" s="275"/>
      <c r="O72" s="275"/>
      <c r="P72" s="275"/>
    </row>
    <row r="73" spans="1:16" s="162" customFormat="1" ht="15.75" x14ac:dyDescent="0.25">
      <c r="A73" s="119" t="s">
        <v>131</v>
      </c>
      <c r="B73" s="120" t="s">
        <v>132</v>
      </c>
      <c r="C73" s="82" t="s">
        <v>133</v>
      </c>
      <c r="D73" s="72"/>
      <c r="E73" s="72"/>
      <c r="F73" s="72"/>
      <c r="G73" s="77"/>
      <c r="H73" s="340"/>
      <c r="I73" s="116"/>
      <c r="M73" s="275"/>
      <c r="N73" s="275"/>
      <c r="O73" s="275"/>
      <c r="P73" s="275"/>
    </row>
    <row r="74" spans="1:16" s="156" customFormat="1" ht="15.75" x14ac:dyDescent="0.25">
      <c r="A74" s="119" t="s">
        <v>131</v>
      </c>
      <c r="B74" s="120" t="s">
        <v>134</v>
      </c>
      <c r="C74" s="82" t="s">
        <v>133</v>
      </c>
      <c r="D74" s="72"/>
      <c r="E74" s="72"/>
      <c r="F74" s="72"/>
      <c r="G74" s="77"/>
      <c r="H74" s="340"/>
      <c r="I74" s="116"/>
      <c r="M74" s="115"/>
      <c r="N74" s="115"/>
      <c r="O74" s="115"/>
      <c r="P74" s="115"/>
    </row>
    <row r="75" spans="1:16" s="271" customFormat="1" ht="15.75" x14ac:dyDescent="0.25">
      <c r="A75" s="119" t="s">
        <v>118</v>
      </c>
      <c r="B75" s="120" t="s">
        <v>119</v>
      </c>
      <c r="C75" s="82" t="s">
        <v>120</v>
      </c>
      <c r="D75" s="72"/>
      <c r="E75" s="72"/>
      <c r="F75" s="72"/>
      <c r="G75" s="77"/>
      <c r="H75" s="340"/>
      <c r="I75" s="116"/>
      <c r="J75" s="162"/>
      <c r="M75" s="273"/>
      <c r="N75" s="273"/>
      <c r="O75" s="273"/>
      <c r="P75" s="273"/>
    </row>
    <row r="76" spans="1:16" s="271" customFormat="1" ht="15.75" x14ac:dyDescent="0.25">
      <c r="A76" s="121" t="s">
        <v>118</v>
      </c>
      <c r="B76" s="122" t="s">
        <v>121</v>
      </c>
      <c r="C76" s="82" t="s">
        <v>122</v>
      </c>
      <c r="D76" s="72">
        <v>99902</v>
      </c>
      <c r="E76" s="72">
        <f t="shared" ref="E76" si="4">D76*12.5%</f>
        <v>12487.75</v>
      </c>
      <c r="F76" s="72">
        <v>1100</v>
      </c>
      <c r="G76" s="77">
        <f t="shared" si="1"/>
        <v>111289.75</v>
      </c>
      <c r="H76" s="340" t="s">
        <v>195</v>
      </c>
      <c r="I76" s="116"/>
      <c r="J76" s="162"/>
      <c r="M76" s="273"/>
      <c r="N76" s="273"/>
      <c r="O76" s="273"/>
      <c r="P76" s="273"/>
    </row>
    <row r="77" spans="1:16" s="216" customFormat="1" ht="15.75" x14ac:dyDescent="0.25">
      <c r="A77" s="80" t="s">
        <v>62</v>
      </c>
      <c r="B77" s="81" t="s">
        <v>135</v>
      </c>
      <c r="C77" s="107"/>
      <c r="D77" s="72"/>
      <c r="E77" s="72"/>
      <c r="F77" s="72"/>
      <c r="G77" s="77"/>
      <c r="H77" s="340"/>
      <c r="I77" s="116"/>
      <c r="J77" s="271"/>
      <c r="M77" s="270"/>
      <c r="N77" s="270"/>
      <c r="O77" s="270"/>
      <c r="P77" s="270"/>
    </row>
    <row r="78" spans="1:16" s="216" customFormat="1" ht="15.75" x14ac:dyDescent="0.25">
      <c r="A78" s="80" t="s">
        <v>62</v>
      </c>
      <c r="B78" s="81" t="s">
        <v>136</v>
      </c>
      <c r="C78" s="107"/>
      <c r="D78" s="72"/>
      <c r="E78" s="72"/>
      <c r="F78" s="72"/>
      <c r="G78" s="77"/>
      <c r="H78" s="340"/>
      <c r="I78" s="116"/>
      <c r="M78" s="270"/>
      <c r="N78" s="270"/>
      <c r="O78" s="270"/>
      <c r="P78" s="270"/>
    </row>
    <row r="79" spans="1:16" s="216" customFormat="1" ht="16.5" thickBot="1" x14ac:dyDescent="0.3">
      <c r="A79" s="108" t="s">
        <v>62</v>
      </c>
      <c r="B79" s="109" t="s">
        <v>137</v>
      </c>
      <c r="C79" s="110"/>
      <c r="D79" s="295"/>
      <c r="E79" s="295"/>
      <c r="F79" s="295"/>
      <c r="G79" s="296"/>
      <c r="H79" s="342"/>
      <c r="I79" s="116"/>
      <c r="M79" s="270"/>
      <c r="N79" s="270"/>
      <c r="O79" s="270"/>
      <c r="P79" s="270"/>
    </row>
    <row r="80" spans="1:16" s="216" customFormat="1" ht="16.5" thickBot="1" x14ac:dyDescent="0.3">
      <c r="A80" s="158"/>
      <c r="B80" s="159"/>
      <c r="C80" s="160"/>
      <c r="D80" s="161"/>
      <c r="E80" s="161"/>
      <c r="F80" s="116"/>
      <c r="G80" s="116"/>
      <c r="H80" s="116"/>
      <c r="L80" s="270"/>
      <c r="M80" s="270"/>
      <c r="N80" s="270"/>
      <c r="O80" s="270"/>
    </row>
    <row r="81" spans="1:15" s="216" customFormat="1" ht="16.5" thickBot="1" x14ac:dyDescent="0.3">
      <c r="A81" s="556" t="s">
        <v>138</v>
      </c>
      <c r="B81" s="557"/>
      <c r="C81" s="557"/>
      <c r="D81" s="557"/>
      <c r="E81" s="558"/>
      <c r="F81" s="658"/>
      <c r="G81" s="659"/>
      <c r="H81" s="659"/>
      <c r="L81" s="270"/>
      <c r="M81" s="270"/>
      <c r="N81" s="270"/>
      <c r="O81" s="270"/>
    </row>
    <row r="82" spans="1:15" s="216" customFormat="1" ht="16.5" thickBot="1" x14ac:dyDescent="0.3">
      <c r="A82" s="556" t="s">
        <v>139</v>
      </c>
      <c r="B82" s="558"/>
      <c r="C82" s="162"/>
      <c r="D82" s="559" t="s">
        <v>140</v>
      </c>
      <c r="E82" s="560"/>
      <c r="F82" s="157"/>
      <c r="G82" s="157"/>
      <c r="H82" s="157"/>
      <c r="L82" s="270"/>
      <c r="M82" s="270"/>
      <c r="N82" s="270"/>
      <c r="O82" s="270"/>
    </row>
    <row r="83" spans="1:15" s="216" customFormat="1" ht="15.75" x14ac:dyDescent="0.25">
      <c r="A83" s="163" t="s">
        <v>141</v>
      </c>
      <c r="B83" s="164" t="s">
        <v>142</v>
      </c>
      <c r="C83" s="156"/>
      <c r="D83" s="165" t="s">
        <v>141</v>
      </c>
      <c r="E83" s="165" t="s">
        <v>142</v>
      </c>
      <c r="F83" s="157"/>
      <c r="G83" s="157"/>
      <c r="H83" s="157"/>
      <c r="L83" s="270"/>
      <c r="M83" s="270"/>
      <c r="N83" s="270"/>
      <c r="O83" s="270"/>
    </row>
    <row r="84" spans="1:15" s="216" customFormat="1" ht="15.75" x14ac:dyDescent="0.25">
      <c r="A84" s="166" t="s">
        <v>143</v>
      </c>
      <c r="B84" s="167">
        <v>300</v>
      </c>
      <c r="C84" s="156"/>
      <c r="D84" s="107" t="s">
        <v>144</v>
      </c>
      <c r="E84" s="168">
        <v>300</v>
      </c>
      <c r="F84" s="157"/>
      <c r="G84" s="157"/>
      <c r="H84" s="157"/>
      <c r="L84" s="270"/>
      <c r="M84" s="270"/>
      <c r="N84" s="270"/>
      <c r="O84" s="270"/>
    </row>
    <row r="85" spans="1:15" s="216" customFormat="1" ht="15.75" x14ac:dyDescent="0.25">
      <c r="A85" s="166" t="s">
        <v>145</v>
      </c>
      <c r="B85" s="167">
        <v>400</v>
      </c>
      <c r="C85" s="156"/>
      <c r="D85" s="107" t="s">
        <v>146</v>
      </c>
      <c r="E85" s="168">
        <v>400</v>
      </c>
      <c r="F85" s="157"/>
      <c r="G85" s="157"/>
      <c r="H85" s="157"/>
      <c r="L85" s="270"/>
      <c r="M85" s="270"/>
      <c r="N85" s="270"/>
      <c r="O85" s="270"/>
    </row>
    <row r="86" spans="1:15" s="216" customFormat="1" ht="15.75" x14ac:dyDescent="0.25">
      <c r="A86" s="166" t="s">
        <v>147</v>
      </c>
      <c r="B86" s="167">
        <v>500</v>
      </c>
      <c r="C86" s="156"/>
      <c r="D86" s="107" t="s">
        <v>148</v>
      </c>
      <c r="E86" s="168">
        <v>500</v>
      </c>
      <c r="F86" s="157"/>
      <c r="G86" s="157"/>
      <c r="H86" s="157"/>
      <c r="L86" s="270"/>
      <c r="M86" s="270"/>
      <c r="N86" s="270"/>
      <c r="O86" s="270"/>
    </row>
    <row r="87" spans="1:15" s="216" customFormat="1" ht="15.75" x14ac:dyDescent="0.25">
      <c r="A87" s="166" t="s">
        <v>149</v>
      </c>
      <c r="B87" s="167">
        <v>600</v>
      </c>
      <c r="C87" s="156"/>
      <c r="D87" s="107" t="s">
        <v>150</v>
      </c>
      <c r="E87" s="168">
        <v>600</v>
      </c>
      <c r="F87" s="157"/>
      <c r="G87" s="157"/>
      <c r="H87" s="157"/>
    </row>
    <row r="88" spans="1:15" s="216" customFormat="1" ht="15.75" x14ac:dyDescent="0.25">
      <c r="A88" s="166" t="s">
        <v>151</v>
      </c>
      <c r="B88" s="167">
        <v>700</v>
      </c>
      <c r="C88" s="156"/>
      <c r="D88" s="107" t="s">
        <v>152</v>
      </c>
      <c r="E88" s="168">
        <v>700</v>
      </c>
      <c r="F88" s="157"/>
      <c r="G88" s="157"/>
      <c r="H88" s="157"/>
    </row>
    <row r="89" spans="1:15" s="216" customFormat="1" ht="15.75" x14ac:dyDescent="0.25">
      <c r="A89" s="166" t="s">
        <v>153</v>
      </c>
      <c r="B89" s="167">
        <v>800</v>
      </c>
      <c r="C89" s="156"/>
      <c r="D89" s="107" t="s">
        <v>154</v>
      </c>
      <c r="E89" s="168">
        <v>750</v>
      </c>
      <c r="F89" s="157"/>
      <c r="G89" s="157"/>
      <c r="H89" s="157"/>
    </row>
    <row r="90" spans="1:15" s="216" customFormat="1" ht="15.75" x14ac:dyDescent="0.25">
      <c r="A90" s="169" t="s">
        <v>155</v>
      </c>
      <c r="B90" s="170">
        <v>900</v>
      </c>
      <c r="C90" s="156"/>
      <c r="D90" s="107" t="s">
        <v>156</v>
      </c>
      <c r="E90" s="168">
        <v>800</v>
      </c>
      <c r="F90" s="157"/>
      <c r="G90" s="157"/>
      <c r="H90" s="157"/>
    </row>
    <row r="91" spans="1:15" s="216" customFormat="1" ht="15.75" x14ac:dyDescent="0.25">
      <c r="A91" s="150" t="s">
        <v>224</v>
      </c>
      <c r="B91" s="171"/>
      <c r="C91" s="156"/>
      <c r="D91" s="115"/>
      <c r="E91" s="172"/>
      <c r="F91" s="157"/>
      <c r="G91" s="157"/>
      <c r="H91" s="157"/>
    </row>
    <row r="92" spans="1:15" s="216" customFormat="1" ht="15.75" x14ac:dyDescent="0.25">
      <c r="A92" s="173" t="s">
        <v>158</v>
      </c>
      <c r="B92" s="174"/>
      <c r="C92" s="175"/>
      <c r="D92" s="175"/>
      <c r="E92" s="175"/>
      <c r="F92" s="175"/>
      <c r="G92" s="175"/>
      <c r="H92" s="175"/>
    </row>
    <row r="93" spans="1:15" s="216" customFormat="1" ht="15.75" x14ac:dyDescent="0.25">
      <c r="A93" s="173" t="s">
        <v>159</v>
      </c>
      <c r="B93" s="174"/>
      <c r="C93" s="175"/>
      <c r="D93" s="175"/>
      <c r="E93" s="175"/>
      <c r="F93" s="175"/>
      <c r="G93" s="175"/>
      <c r="H93" s="175"/>
    </row>
    <row r="99" spans="1:8" x14ac:dyDescent="0.25">
      <c r="A99" s="12"/>
      <c r="B99" s="12"/>
      <c r="C99" s="13"/>
      <c r="D99" s="13"/>
      <c r="E99" s="13"/>
      <c r="F99" s="9"/>
      <c r="G99" s="9"/>
      <c r="H99" s="9"/>
    </row>
  </sheetData>
  <mergeCells count="18">
    <mergeCell ref="A1:A4"/>
    <mergeCell ref="A6:G6"/>
    <mergeCell ref="A7:G7"/>
    <mergeCell ref="A8:H8"/>
    <mergeCell ref="A10:B10"/>
    <mergeCell ref="B1:G1"/>
    <mergeCell ref="B2:G2"/>
    <mergeCell ref="B3:G3"/>
    <mergeCell ref="B4:G4"/>
    <mergeCell ref="A9:H9"/>
    <mergeCell ref="A40:B40"/>
    <mergeCell ref="A39:H39"/>
    <mergeCell ref="A68:B68"/>
    <mergeCell ref="A67:H67"/>
    <mergeCell ref="A82:B82"/>
    <mergeCell ref="D82:E82"/>
    <mergeCell ref="A81:E81"/>
    <mergeCell ref="F81:H81"/>
  </mergeCells>
  <pageMargins left="0.7" right="0.7" top="0.75" bottom="0.75" header="0.3" footer="0.3"/>
  <pageSetup scale="46" orientation="portrait" horizontalDpi="4294967293" verticalDpi="4294967293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"/>
  <sheetViews>
    <sheetView topLeftCell="A58" workbookViewId="0">
      <selection activeCell="F80" sqref="F80:H80"/>
    </sheetView>
  </sheetViews>
  <sheetFormatPr defaultColWidth="14.85546875" defaultRowHeight="15" x14ac:dyDescent="0.25"/>
  <cols>
    <col min="1" max="1" width="24.5703125" customWidth="1"/>
    <col min="2" max="2" width="17.140625" style="1" customWidth="1"/>
    <col min="3" max="6" width="17.140625" style="2" customWidth="1"/>
    <col min="7" max="7" width="27.42578125" style="2" customWidth="1"/>
    <col min="8" max="8" width="23.5703125" style="2" customWidth="1"/>
  </cols>
  <sheetData>
    <row r="1" spans="1:15" ht="55.5" customHeight="1" x14ac:dyDescent="0.6">
      <c r="A1" s="536"/>
      <c r="B1" s="353" t="s">
        <v>0</v>
      </c>
      <c r="C1" s="353"/>
      <c r="D1" s="353"/>
      <c r="E1" s="353"/>
      <c r="F1" s="353"/>
      <c r="G1" s="353"/>
      <c r="H1" s="353"/>
    </row>
    <row r="2" spans="1:15" ht="15.75" x14ac:dyDescent="0.25">
      <c r="A2" s="536"/>
      <c r="B2" s="581" t="s">
        <v>230</v>
      </c>
      <c r="C2" s="581"/>
      <c r="D2" s="581"/>
      <c r="E2" s="581"/>
      <c r="F2" s="581"/>
      <c r="G2" s="581"/>
      <c r="H2" s="581"/>
    </row>
    <row r="3" spans="1:15" x14ac:dyDescent="0.25">
      <c r="A3" s="536"/>
      <c r="B3" s="580" t="s">
        <v>233</v>
      </c>
      <c r="C3" s="580"/>
      <c r="D3" s="580"/>
      <c r="E3" s="580"/>
      <c r="F3" s="580"/>
      <c r="G3" s="580"/>
      <c r="H3" s="352"/>
    </row>
    <row r="4" spans="1:15" ht="15.75" x14ac:dyDescent="0.25">
      <c r="A4" s="536"/>
      <c r="B4" s="581" t="s">
        <v>232</v>
      </c>
      <c r="C4" s="581"/>
      <c r="D4" s="581"/>
      <c r="E4" s="581"/>
      <c r="F4" s="581"/>
      <c r="G4" s="581"/>
      <c r="H4" s="581"/>
    </row>
    <row r="5" spans="1:15" ht="15.75" thickBot="1" x14ac:dyDescent="0.3"/>
    <row r="6" spans="1:15" ht="15.75" thickBot="1" x14ac:dyDescent="0.3">
      <c r="A6" s="683" t="s">
        <v>187</v>
      </c>
      <c r="B6" s="684"/>
      <c r="C6" s="684"/>
      <c r="D6" s="684"/>
      <c r="E6" s="684"/>
      <c r="F6" s="684"/>
      <c r="G6" s="684"/>
      <c r="H6" s="29" t="s">
        <v>197</v>
      </c>
    </row>
    <row r="7" spans="1:15" ht="15.75" thickBot="1" x14ac:dyDescent="0.3">
      <c r="A7" s="683" t="s">
        <v>240</v>
      </c>
      <c r="B7" s="684"/>
      <c r="C7" s="684"/>
      <c r="D7" s="684"/>
      <c r="E7" s="684"/>
      <c r="F7" s="684"/>
      <c r="G7" s="684"/>
      <c r="H7" s="4">
        <v>42887</v>
      </c>
    </row>
    <row r="8" spans="1:15" ht="18.75" thickBot="1" x14ac:dyDescent="0.3">
      <c r="A8" s="719" t="s">
        <v>189</v>
      </c>
      <c r="B8" s="720"/>
      <c r="C8" s="720"/>
      <c r="D8" s="720"/>
      <c r="E8" s="720"/>
      <c r="F8" s="720"/>
      <c r="G8" s="720"/>
      <c r="H8" s="720"/>
    </row>
    <row r="9" spans="1:15" ht="18" x14ac:dyDescent="0.25">
      <c r="A9" s="719" t="s">
        <v>139</v>
      </c>
      <c r="B9" s="720"/>
      <c r="C9" s="720"/>
      <c r="D9" s="720"/>
      <c r="E9" s="720"/>
      <c r="F9" s="720"/>
      <c r="G9" s="720"/>
      <c r="H9" s="721"/>
    </row>
    <row r="10" spans="1:15" s="7" customFormat="1" ht="15.75" x14ac:dyDescent="0.25">
      <c r="A10" s="722" t="s">
        <v>245</v>
      </c>
      <c r="B10" s="660"/>
      <c r="C10" s="442" t="s">
        <v>8</v>
      </c>
      <c r="D10" s="442" t="s">
        <v>190</v>
      </c>
      <c r="E10" s="442" t="s">
        <v>11</v>
      </c>
      <c r="F10" s="442" t="s">
        <v>194</v>
      </c>
      <c r="G10" s="427" t="s">
        <v>191</v>
      </c>
      <c r="H10" s="456"/>
    </row>
    <row r="11" spans="1:15" s="144" customFormat="1" ht="14.25" x14ac:dyDescent="0.2">
      <c r="A11" s="307" t="s">
        <v>14</v>
      </c>
      <c r="B11" s="308" t="s">
        <v>15</v>
      </c>
      <c r="C11" s="330" t="s">
        <v>16</v>
      </c>
      <c r="D11" s="432">
        <v>81729</v>
      </c>
      <c r="E11" s="302">
        <f t="shared" ref="E11:E15" si="0">D11*12.5%</f>
        <v>10216.125</v>
      </c>
      <c r="F11" s="302">
        <v>1100</v>
      </c>
      <c r="G11" s="310">
        <f>D11+E11-F11</f>
        <v>90845.125</v>
      </c>
      <c r="H11" s="457" t="s">
        <v>195</v>
      </c>
    </row>
    <row r="12" spans="1:15" s="144" customFormat="1" ht="14.25" x14ac:dyDescent="0.2">
      <c r="A12" s="229" t="s">
        <v>14</v>
      </c>
      <c r="B12" s="230" t="s">
        <v>23</v>
      </c>
      <c r="C12" s="231" t="s">
        <v>24</v>
      </c>
      <c r="D12" s="244"/>
      <c r="E12" s="244"/>
      <c r="F12" s="244"/>
      <c r="G12" s="303"/>
      <c r="H12" s="457"/>
    </row>
    <row r="13" spans="1:15" s="144" customFormat="1" ht="14.25" x14ac:dyDescent="0.2">
      <c r="A13" s="229" t="s">
        <v>14</v>
      </c>
      <c r="B13" s="230" t="s">
        <v>19</v>
      </c>
      <c r="C13" s="231" t="s">
        <v>20</v>
      </c>
      <c r="D13" s="244"/>
      <c r="E13" s="244"/>
      <c r="F13" s="244"/>
      <c r="G13" s="303"/>
      <c r="H13" s="457"/>
      <c r="L13" s="145"/>
      <c r="M13" s="146"/>
      <c r="N13" s="146"/>
      <c r="O13" s="146"/>
    </row>
    <row r="14" spans="1:15" s="144" customFormat="1" ht="14.25" x14ac:dyDescent="0.2">
      <c r="A14" s="229" t="s">
        <v>14</v>
      </c>
      <c r="B14" s="230" t="s">
        <v>21</v>
      </c>
      <c r="C14" s="231" t="s">
        <v>22</v>
      </c>
      <c r="D14" s="244"/>
      <c r="E14" s="244"/>
      <c r="F14" s="244"/>
      <c r="G14" s="303"/>
      <c r="H14" s="457"/>
      <c r="L14" s="145"/>
      <c r="M14" s="146"/>
      <c r="N14" s="146"/>
      <c r="O14" s="146"/>
    </row>
    <row r="15" spans="1:15" s="144" customFormat="1" ht="14.25" x14ac:dyDescent="0.2">
      <c r="A15" s="229" t="s">
        <v>14</v>
      </c>
      <c r="B15" s="230" t="s">
        <v>17</v>
      </c>
      <c r="C15" s="231" t="s">
        <v>18</v>
      </c>
      <c r="D15" s="244">
        <v>82479</v>
      </c>
      <c r="E15" s="244">
        <f t="shared" si="0"/>
        <v>10309.875</v>
      </c>
      <c r="F15" s="244">
        <v>1100</v>
      </c>
      <c r="G15" s="303">
        <f>D15+E15-F15</f>
        <v>91688.875</v>
      </c>
      <c r="H15" s="457" t="s">
        <v>195</v>
      </c>
      <c r="L15" s="145"/>
      <c r="M15" s="146"/>
      <c r="N15" s="146"/>
      <c r="O15" s="146"/>
    </row>
    <row r="16" spans="1:15" s="144" customFormat="1" x14ac:dyDescent="0.2">
      <c r="A16" s="80" t="s">
        <v>14</v>
      </c>
      <c r="B16" s="81" t="s">
        <v>251</v>
      </c>
      <c r="C16" s="82" t="s">
        <v>252</v>
      </c>
      <c r="D16" s="244"/>
      <c r="E16" s="244"/>
      <c r="F16" s="244"/>
      <c r="G16" s="303"/>
      <c r="H16" s="457"/>
      <c r="L16" s="145"/>
      <c r="M16" s="146"/>
      <c r="N16" s="146"/>
      <c r="O16" s="146"/>
    </row>
    <row r="17" spans="1:15" s="147" customFormat="1" ht="14.25" x14ac:dyDescent="0.2">
      <c r="A17" s="229" t="s">
        <v>25</v>
      </c>
      <c r="B17" s="230" t="s">
        <v>26</v>
      </c>
      <c r="C17" s="231" t="s">
        <v>22</v>
      </c>
      <c r="D17" s="244"/>
      <c r="E17" s="244"/>
      <c r="F17" s="244"/>
      <c r="G17" s="303"/>
      <c r="H17" s="457"/>
      <c r="L17" s="148"/>
      <c r="M17" s="149"/>
      <c r="N17" s="149"/>
      <c r="O17" s="149"/>
    </row>
    <row r="18" spans="1:15" s="144" customFormat="1" ht="14.25" x14ac:dyDescent="0.2">
      <c r="A18" s="229" t="s">
        <v>31</v>
      </c>
      <c r="B18" s="230" t="s">
        <v>32</v>
      </c>
      <c r="C18" s="231" t="s">
        <v>33</v>
      </c>
      <c r="D18" s="244"/>
      <c r="E18" s="244"/>
      <c r="F18" s="244"/>
      <c r="G18" s="303"/>
      <c r="H18" s="457"/>
      <c r="L18" s="146"/>
      <c r="M18" s="146"/>
      <c r="N18" s="146"/>
      <c r="O18" s="146"/>
    </row>
    <row r="19" spans="1:15" s="144" customFormat="1" ht="14.25" x14ac:dyDescent="0.2">
      <c r="A19" s="229" t="s">
        <v>34</v>
      </c>
      <c r="B19" s="230" t="s">
        <v>35</v>
      </c>
      <c r="C19" s="231" t="s">
        <v>36</v>
      </c>
      <c r="D19" s="244"/>
      <c r="E19" s="244"/>
      <c r="F19" s="244"/>
      <c r="G19" s="303"/>
      <c r="H19" s="457"/>
      <c r="L19" s="146"/>
      <c r="M19" s="146"/>
      <c r="N19" s="146"/>
      <c r="O19" s="146"/>
    </row>
    <row r="20" spans="1:15" s="144" customFormat="1" ht="14.25" x14ac:dyDescent="0.2">
      <c r="A20" s="229" t="s">
        <v>34</v>
      </c>
      <c r="B20" s="230" t="s">
        <v>37</v>
      </c>
      <c r="C20" s="231" t="s">
        <v>38</v>
      </c>
      <c r="D20" s="244"/>
      <c r="E20" s="244"/>
      <c r="F20" s="244"/>
      <c r="G20" s="303"/>
      <c r="H20" s="457"/>
      <c r="L20" s="146"/>
      <c r="M20" s="146"/>
      <c r="N20" s="146"/>
      <c r="O20" s="146"/>
    </row>
    <row r="21" spans="1:15" s="144" customFormat="1" ht="14.25" x14ac:dyDescent="0.2">
      <c r="A21" s="229" t="s">
        <v>27</v>
      </c>
      <c r="B21" s="230" t="s">
        <v>28</v>
      </c>
      <c r="C21" s="231" t="s">
        <v>18</v>
      </c>
      <c r="D21" s="244"/>
      <c r="E21" s="244"/>
      <c r="F21" s="304"/>
      <c r="G21" s="303"/>
      <c r="H21" s="457"/>
      <c r="L21" s="146"/>
      <c r="M21" s="146"/>
      <c r="N21" s="146"/>
      <c r="O21" s="146"/>
    </row>
    <row r="22" spans="1:15" s="144" customFormat="1" ht="14.25" x14ac:dyDescent="0.2">
      <c r="A22" s="229" t="s">
        <v>29</v>
      </c>
      <c r="B22" s="230" t="s">
        <v>30</v>
      </c>
      <c r="C22" s="231" t="s">
        <v>22</v>
      </c>
      <c r="D22" s="244"/>
      <c r="E22" s="244"/>
      <c r="F22" s="244"/>
      <c r="G22" s="303"/>
      <c r="H22" s="457"/>
      <c r="L22" s="146"/>
      <c r="M22" s="146"/>
      <c r="N22" s="146"/>
      <c r="O22" s="146"/>
    </row>
    <row r="23" spans="1:15" s="144" customFormat="1" ht="14.25" x14ac:dyDescent="0.2">
      <c r="A23" s="236" t="s">
        <v>58</v>
      </c>
      <c r="B23" s="230" t="s">
        <v>59</v>
      </c>
      <c r="C23" s="231" t="s">
        <v>18</v>
      </c>
      <c r="D23" s="244"/>
      <c r="E23" s="244"/>
      <c r="F23" s="244"/>
      <c r="G23" s="303"/>
      <c r="H23" s="457"/>
      <c r="L23" s="145"/>
      <c r="M23" s="146"/>
      <c r="N23" s="146"/>
      <c r="O23" s="146"/>
    </row>
    <row r="24" spans="1:15" s="144" customFormat="1" ht="14.25" x14ac:dyDescent="0.2">
      <c r="A24" s="236" t="s">
        <v>39</v>
      </c>
      <c r="B24" s="230" t="s">
        <v>40</v>
      </c>
      <c r="C24" s="231" t="s">
        <v>22</v>
      </c>
      <c r="D24" s="244"/>
      <c r="E24" s="244"/>
      <c r="F24" s="244"/>
      <c r="G24" s="303"/>
      <c r="H24" s="457"/>
      <c r="L24" s="145"/>
      <c r="M24" s="146"/>
      <c r="N24" s="146"/>
      <c r="O24" s="146"/>
    </row>
    <row r="25" spans="1:15" s="144" customFormat="1" ht="14.25" x14ac:dyDescent="0.2">
      <c r="A25" s="236" t="s">
        <v>39</v>
      </c>
      <c r="B25" s="230" t="s">
        <v>41</v>
      </c>
      <c r="C25" s="231" t="s">
        <v>42</v>
      </c>
      <c r="D25" s="244"/>
      <c r="E25" s="244"/>
      <c r="F25" s="244"/>
      <c r="G25" s="303"/>
      <c r="H25" s="457"/>
      <c r="L25" s="145"/>
      <c r="M25" s="146"/>
      <c r="N25" s="146"/>
      <c r="O25" s="146"/>
    </row>
    <row r="26" spans="1:15" s="144" customFormat="1" ht="14.25" x14ac:dyDescent="0.2">
      <c r="A26" s="236" t="s">
        <v>58</v>
      </c>
      <c r="B26" s="230" t="s">
        <v>60</v>
      </c>
      <c r="C26" s="231" t="s">
        <v>61</v>
      </c>
      <c r="D26" s="244"/>
      <c r="E26" s="244"/>
      <c r="F26" s="244"/>
      <c r="G26" s="303"/>
      <c r="H26" s="457"/>
      <c r="L26" s="145"/>
      <c r="M26" s="146"/>
      <c r="N26" s="146"/>
      <c r="O26" s="146"/>
    </row>
    <row r="27" spans="1:15" s="144" customFormat="1" ht="14.25" x14ac:dyDescent="0.2">
      <c r="A27" s="236" t="s">
        <v>39</v>
      </c>
      <c r="B27" s="230" t="s">
        <v>43</v>
      </c>
      <c r="C27" s="231" t="s">
        <v>44</v>
      </c>
      <c r="D27" s="244"/>
      <c r="E27" s="244"/>
      <c r="F27" s="244"/>
      <c r="G27" s="303"/>
      <c r="H27" s="457"/>
      <c r="L27" s="145"/>
      <c r="M27" s="146"/>
      <c r="N27" s="146"/>
      <c r="O27" s="146"/>
    </row>
    <row r="28" spans="1:15" s="144" customFormat="1" ht="14.25" x14ac:dyDescent="0.2">
      <c r="A28" s="236" t="s">
        <v>39</v>
      </c>
      <c r="B28" s="230" t="s">
        <v>45</v>
      </c>
      <c r="C28" s="231" t="s">
        <v>44</v>
      </c>
      <c r="D28" s="244"/>
      <c r="E28" s="244"/>
      <c r="F28" s="244"/>
      <c r="G28" s="303"/>
      <c r="H28" s="457"/>
      <c r="L28" s="145"/>
      <c r="M28" s="146"/>
      <c r="N28" s="146"/>
      <c r="O28" s="146"/>
    </row>
    <row r="29" spans="1:15" s="144" customFormat="1" ht="14.25" x14ac:dyDescent="0.2">
      <c r="A29" s="236" t="s">
        <v>39</v>
      </c>
      <c r="B29" s="230" t="s">
        <v>46</v>
      </c>
      <c r="C29" s="231" t="s">
        <v>47</v>
      </c>
      <c r="D29" s="244"/>
      <c r="E29" s="244"/>
      <c r="F29" s="244"/>
      <c r="G29" s="303"/>
      <c r="H29" s="457"/>
      <c r="L29" s="145"/>
      <c r="M29" s="146"/>
      <c r="N29" s="146"/>
      <c r="O29" s="146"/>
    </row>
    <row r="30" spans="1:15" s="144" customFormat="1" ht="14.25" x14ac:dyDescent="0.2">
      <c r="A30" s="236" t="s">
        <v>39</v>
      </c>
      <c r="B30" s="230" t="s">
        <v>48</v>
      </c>
      <c r="C30" s="231" t="s">
        <v>47</v>
      </c>
      <c r="D30" s="244"/>
      <c r="E30" s="244"/>
      <c r="F30" s="244"/>
      <c r="G30" s="303"/>
      <c r="H30" s="457"/>
      <c r="L30" s="145"/>
      <c r="M30" s="146"/>
      <c r="N30" s="146"/>
      <c r="O30" s="146"/>
    </row>
    <row r="31" spans="1:15" s="144" customFormat="1" ht="14.25" x14ac:dyDescent="0.2">
      <c r="A31" s="236" t="s">
        <v>39</v>
      </c>
      <c r="B31" s="230" t="s">
        <v>49</v>
      </c>
      <c r="C31" s="231" t="s">
        <v>50</v>
      </c>
      <c r="D31" s="244">
        <v>89939</v>
      </c>
      <c r="E31" s="244">
        <f t="shared" ref="E31" si="1">D31*12.5%</f>
        <v>11242.375</v>
      </c>
      <c r="F31" s="244">
        <v>1100</v>
      </c>
      <c r="G31" s="303">
        <f>D31+E31-F31</f>
        <v>100081.375</v>
      </c>
      <c r="H31" s="457" t="s">
        <v>195</v>
      </c>
      <c r="L31" s="145"/>
      <c r="M31" s="146"/>
      <c r="N31" s="146"/>
      <c r="O31" s="146"/>
    </row>
    <row r="32" spans="1:15" s="144" customFormat="1" ht="14.25" x14ac:dyDescent="0.2">
      <c r="A32" s="236" t="s">
        <v>39</v>
      </c>
      <c r="B32" s="230" t="s">
        <v>51</v>
      </c>
      <c r="C32" s="231" t="s">
        <v>52</v>
      </c>
      <c r="D32" s="244"/>
      <c r="E32" s="244"/>
      <c r="F32" s="244"/>
      <c r="G32" s="303"/>
      <c r="H32" s="457"/>
      <c r="L32" s="145"/>
      <c r="M32" s="146"/>
      <c r="N32" s="146"/>
      <c r="O32" s="146"/>
    </row>
    <row r="33" spans="1:16" s="144" customFormat="1" ht="14.25" x14ac:dyDescent="0.2">
      <c r="A33" s="236" t="s">
        <v>39</v>
      </c>
      <c r="B33" s="230" t="s">
        <v>53</v>
      </c>
      <c r="C33" s="231" t="s">
        <v>42</v>
      </c>
      <c r="D33" s="244"/>
      <c r="E33" s="244"/>
      <c r="F33" s="244"/>
      <c r="G33" s="303"/>
      <c r="H33" s="457"/>
      <c r="L33" s="145"/>
      <c r="M33" s="146"/>
      <c r="N33" s="146"/>
      <c r="O33" s="146"/>
    </row>
    <row r="34" spans="1:16" s="147" customFormat="1" ht="14.25" x14ac:dyDescent="0.2">
      <c r="A34" s="236" t="s">
        <v>39</v>
      </c>
      <c r="B34" s="230" t="s">
        <v>54</v>
      </c>
      <c r="C34" s="231" t="s">
        <v>55</v>
      </c>
      <c r="D34" s="244"/>
      <c r="E34" s="244"/>
      <c r="F34" s="244"/>
      <c r="G34" s="303"/>
      <c r="H34" s="457"/>
      <c r="L34" s="148"/>
      <c r="M34" s="149"/>
      <c r="N34" s="149"/>
      <c r="O34" s="149"/>
    </row>
    <row r="35" spans="1:16" s="144" customFormat="1" ht="14.25" x14ac:dyDescent="0.2">
      <c r="A35" s="236" t="s">
        <v>39</v>
      </c>
      <c r="B35" s="230" t="s">
        <v>56</v>
      </c>
      <c r="C35" s="231" t="s">
        <v>57</v>
      </c>
      <c r="D35" s="244"/>
      <c r="E35" s="244"/>
      <c r="F35" s="244"/>
      <c r="G35" s="303"/>
      <c r="H35" s="457"/>
      <c r="L35" s="145"/>
      <c r="M35" s="146"/>
      <c r="N35" s="146"/>
      <c r="O35" s="146"/>
    </row>
    <row r="36" spans="1:16" s="144" customFormat="1" ht="14.25" x14ac:dyDescent="0.2">
      <c r="A36" s="229" t="s">
        <v>62</v>
      </c>
      <c r="B36" s="230" t="s">
        <v>63</v>
      </c>
      <c r="C36" s="231"/>
      <c r="D36" s="244"/>
      <c r="E36" s="244"/>
      <c r="F36" s="244"/>
      <c r="G36" s="303"/>
      <c r="H36" s="457"/>
      <c r="L36" s="146"/>
      <c r="M36" s="146"/>
      <c r="N36" s="146"/>
      <c r="O36" s="146"/>
    </row>
    <row r="37" spans="1:16" s="144" customFormat="1" thickBot="1" x14ac:dyDescent="0.25">
      <c r="A37" s="246" t="s">
        <v>62</v>
      </c>
      <c r="B37" s="247" t="s">
        <v>64</v>
      </c>
      <c r="C37" s="458"/>
      <c r="D37" s="316"/>
      <c r="E37" s="316"/>
      <c r="F37" s="316"/>
      <c r="G37" s="317"/>
      <c r="H37" s="459"/>
      <c r="L37" s="146"/>
      <c r="M37" s="146"/>
      <c r="N37" s="146"/>
      <c r="O37" s="146"/>
    </row>
    <row r="38" spans="1:16" s="144" customFormat="1" ht="24" thickBot="1" x14ac:dyDescent="0.4">
      <c r="A38" s="709" t="s">
        <v>65</v>
      </c>
      <c r="B38" s="710"/>
      <c r="C38" s="710"/>
      <c r="D38" s="710"/>
      <c r="E38" s="710"/>
      <c r="F38" s="710"/>
      <c r="G38" s="710"/>
      <c r="H38" s="711"/>
      <c r="L38" s="146"/>
      <c r="M38" s="146"/>
      <c r="N38" s="146"/>
      <c r="O38" s="146"/>
    </row>
    <row r="39" spans="1:16" s="101" customFormat="1" ht="15.75" thickBot="1" x14ac:dyDescent="0.3">
      <c r="A39" s="707" t="s">
        <v>7</v>
      </c>
      <c r="B39" s="708"/>
      <c r="C39" s="358" t="s">
        <v>8</v>
      </c>
      <c r="D39" s="306" t="s">
        <v>190</v>
      </c>
      <c r="E39" s="306" t="s">
        <v>11</v>
      </c>
      <c r="F39" s="306" t="s">
        <v>194</v>
      </c>
      <c r="G39" s="359" t="s">
        <v>191</v>
      </c>
      <c r="H39" s="338"/>
      <c r="I39" s="153"/>
      <c r="M39" s="102"/>
      <c r="N39" s="102"/>
      <c r="O39" s="102"/>
      <c r="P39" s="102"/>
    </row>
    <row r="40" spans="1:16" s="143" customFormat="1" ht="14.25" x14ac:dyDescent="0.2">
      <c r="A40" s="307" t="s">
        <v>25</v>
      </c>
      <c r="B40" s="308" t="s">
        <v>66</v>
      </c>
      <c r="C40" s="309" t="s">
        <v>67</v>
      </c>
      <c r="D40" s="302"/>
      <c r="E40" s="302"/>
      <c r="F40" s="302"/>
      <c r="G40" s="310"/>
      <c r="H40" s="344"/>
      <c r="I40" s="305"/>
      <c r="M40" s="153"/>
      <c r="N40" s="153"/>
      <c r="O40" s="153"/>
      <c r="P40" s="153"/>
    </row>
    <row r="41" spans="1:16" s="143" customFormat="1" ht="14.25" x14ac:dyDescent="0.2">
      <c r="A41" s="229" t="s">
        <v>68</v>
      </c>
      <c r="B41" s="230" t="s">
        <v>69</v>
      </c>
      <c r="C41" s="239" t="s">
        <v>70</v>
      </c>
      <c r="D41" s="302"/>
      <c r="E41" s="244"/>
      <c r="F41" s="244"/>
      <c r="G41" s="303"/>
      <c r="H41" s="344"/>
      <c r="I41" s="305"/>
      <c r="M41" s="153"/>
      <c r="N41" s="153"/>
      <c r="O41" s="153"/>
      <c r="P41" s="153"/>
    </row>
    <row r="42" spans="1:16" s="143" customFormat="1" ht="14.25" x14ac:dyDescent="0.2">
      <c r="A42" s="229" t="s">
        <v>71</v>
      </c>
      <c r="B42" s="242" t="s">
        <v>72</v>
      </c>
      <c r="C42" s="239" t="s">
        <v>73</v>
      </c>
      <c r="D42" s="244"/>
      <c r="E42" s="244"/>
      <c r="F42" s="244"/>
      <c r="G42" s="303"/>
      <c r="H42" s="344"/>
      <c r="I42" s="305"/>
      <c r="M42" s="153"/>
      <c r="N42" s="153"/>
      <c r="O42" s="153"/>
      <c r="P42" s="153"/>
    </row>
    <row r="43" spans="1:16" s="144" customFormat="1" ht="14.25" x14ac:dyDescent="0.2">
      <c r="A43" s="229" t="s">
        <v>74</v>
      </c>
      <c r="B43" s="230" t="s">
        <v>75</v>
      </c>
      <c r="C43" s="239" t="s">
        <v>76</v>
      </c>
      <c r="D43" s="244"/>
      <c r="E43" s="244"/>
      <c r="F43" s="244"/>
      <c r="G43" s="303"/>
      <c r="H43" s="344"/>
      <c r="I43" s="305"/>
      <c r="M43" s="146"/>
      <c r="N43" s="146"/>
      <c r="O43" s="146"/>
      <c r="P43" s="146"/>
    </row>
    <row r="44" spans="1:16" s="147" customFormat="1" ht="14.25" x14ac:dyDescent="0.2">
      <c r="A44" s="229" t="s">
        <v>74</v>
      </c>
      <c r="B44" s="230" t="s">
        <v>77</v>
      </c>
      <c r="C44" s="239" t="s">
        <v>42</v>
      </c>
      <c r="D44" s="244"/>
      <c r="E44" s="244"/>
      <c r="F44" s="244"/>
      <c r="G44" s="303"/>
      <c r="H44" s="344"/>
      <c r="I44" s="305"/>
      <c r="M44" s="149"/>
      <c r="N44" s="149"/>
      <c r="O44" s="149"/>
      <c r="P44" s="149"/>
    </row>
    <row r="45" spans="1:16" s="144" customFormat="1" ht="14.25" x14ac:dyDescent="0.2">
      <c r="A45" s="229" t="s">
        <v>78</v>
      </c>
      <c r="B45" s="230" t="s">
        <v>79</v>
      </c>
      <c r="C45" s="239" t="s">
        <v>42</v>
      </c>
      <c r="D45" s="244"/>
      <c r="E45" s="244"/>
      <c r="F45" s="244"/>
      <c r="G45" s="303"/>
      <c r="H45" s="344"/>
      <c r="I45" s="305"/>
      <c r="M45" s="146"/>
      <c r="N45" s="146"/>
      <c r="O45" s="146"/>
      <c r="P45" s="146"/>
    </row>
    <row r="46" spans="1:16" s="144" customFormat="1" ht="14.25" x14ac:dyDescent="0.2">
      <c r="A46" s="229" t="s">
        <v>74</v>
      </c>
      <c r="B46" s="230" t="s">
        <v>80</v>
      </c>
      <c r="C46" s="239" t="s">
        <v>42</v>
      </c>
      <c r="D46" s="244"/>
      <c r="E46" s="244"/>
      <c r="F46" s="244"/>
      <c r="G46" s="303"/>
      <c r="H46" s="344"/>
      <c r="I46" s="305"/>
      <c r="M46" s="146"/>
      <c r="N46" s="146"/>
      <c r="O46" s="146"/>
      <c r="P46" s="146"/>
    </row>
    <row r="47" spans="1:16" s="144" customFormat="1" ht="14.25" x14ac:dyDescent="0.2">
      <c r="A47" s="229" t="s">
        <v>81</v>
      </c>
      <c r="B47" s="230" t="s">
        <v>82</v>
      </c>
      <c r="C47" s="239" t="s">
        <v>83</v>
      </c>
      <c r="D47" s="244"/>
      <c r="E47" s="244"/>
      <c r="F47" s="244"/>
      <c r="G47" s="303"/>
      <c r="H47" s="344"/>
      <c r="I47" s="305"/>
      <c r="M47" s="146"/>
      <c r="N47" s="146"/>
      <c r="O47" s="146"/>
      <c r="P47" s="146"/>
    </row>
    <row r="48" spans="1:16" s="144" customFormat="1" ht="14.25" x14ac:dyDescent="0.2">
      <c r="A48" s="229" t="s">
        <v>90</v>
      </c>
      <c r="B48" s="230" t="s">
        <v>91</v>
      </c>
      <c r="C48" s="239" t="s">
        <v>92</v>
      </c>
      <c r="D48" s="244"/>
      <c r="E48" s="244"/>
      <c r="F48" s="244"/>
      <c r="G48" s="303"/>
      <c r="H48" s="344"/>
      <c r="I48" s="305"/>
      <c r="M48" s="146"/>
      <c r="N48" s="146"/>
      <c r="O48" s="146"/>
      <c r="P48" s="146"/>
    </row>
    <row r="49" spans="1:16" s="147" customFormat="1" ht="14.25" x14ac:dyDescent="0.2">
      <c r="A49" s="229" t="s">
        <v>93</v>
      </c>
      <c r="B49" s="230" t="s">
        <v>94</v>
      </c>
      <c r="C49" s="243" t="s">
        <v>95</v>
      </c>
      <c r="D49" s="244"/>
      <c r="E49" s="244"/>
      <c r="F49" s="244"/>
      <c r="G49" s="303"/>
      <c r="H49" s="344"/>
      <c r="I49" s="305"/>
      <c r="M49" s="149"/>
      <c r="N49" s="149"/>
      <c r="O49" s="149"/>
      <c r="P49" s="149"/>
    </row>
    <row r="50" spans="1:16" s="147" customFormat="1" ht="14.25" x14ac:dyDescent="0.2">
      <c r="A50" s="229" t="s">
        <v>93</v>
      </c>
      <c r="B50" s="230" t="s">
        <v>96</v>
      </c>
      <c r="C50" s="243" t="s">
        <v>97</v>
      </c>
      <c r="D50" s="244"/>
      <c r="E50" s="244"/>
      <c r="F50" s="244"/>
      <c r="G50" s="303"/>
      <c r="H50" s="344"/>
      <c r="I50" s="305"/>
      <c r="M50" s="149"/>
      <c r="N50" s="149"/>
      <c r="O50" s="149"/>
      <c r="P50" s="149"/>
    </row>
    <row r="51" spans="1:16" s="144" customFormat="1" ht="14.25" x14ac:dyDescent="0.2">
      <c r="A51" s="229" t="s">
        <v>98</v>
      </c>
      <c r="B51" s="230" t="s">
        <v>99</v>
      </c>
      <c r="C51" s="243" t="s">
        <v>100</v>
      </c>
      <c r="D51" s="311"/>
      <c r="E51" s="244"/>
      <c r="F51" s="244"/>
      <c r="G51" s="303"/>
      <c r="H51" s="344"/>
      <c r="I51" s="305"/>
      <c r="M51" s="146"/>
      <c r="N51" s="146"/>
      <c r="O51" s="146"/>
      <c r="P51" s="146"/>
    </row>
    <row r="52" spans="1:16" s="144" customFormat="1" ht="14.25" x14ac:dyDescent="0.2">
      <c r="A52" s="229" t="s">
        <v>98</v>
      </c>
      <c r="B52" s="230" t="s">
        <v>101</v>
      </c>
      <c r="C52" s="243" t="s">
        <v>100</v>
      </c>
      <c r="D52" s="311"/>
      <c r="E52" s="244"/>
      <c r="F52" s="244"/>
      <c r="G52" s="303"/>
      <c r="H52" s="344"/>
      <c r="I52" s="305"/>
      <c r="M52" s="146"/>
      <c r="N52" s="146"/>
      <c r="O52" s="146"/>
      <c r="P52" s="146"/>
    </row>
    <row r="53" spans="1:16" s="144" customFormat="1" ht="14.25" x14ac:dyDescent="0.2">
      <c r="A53" s="229" t="s">
        <v>104</v>
      </c>
      <c r="B53" s="230" t="s">
        <v>105</v>
      </c>
      <c r="C53" s="243" t="s">
        <v>106</v>
      </c>
      <c r="D53" s="244"/>
      <c r="E53" s="244"/>
      <c r="F53" s="244"/>
      <c r="G53" s="303"/>
      <c r="H53" s="344"/>
      <c r="I53" s="305"/>
      <c r="M53" s="146"/>
      <c r="N53" s="146"/>
      <c r="O53" s="146"/>
      <c r="P53" s="146"/>
    </row>
    <row r="54" spans="1:16" s="144" customFormat="1" ht="14.25" x14ac:dyDescent="0.2">
      <c r="A54" s="229" t="s">
        <v>107</v>
      </c>
      <c r="B54" s="230" t="s">
        <v>108</v>
      </c>
      <c r="C54" s="243" t="s">
        <v>109</v>
      </c>
      <c r="D54" s="244"/>
      <c r="E54" s="244"/>
      <c r="F54" s="244"/>
      <c r="G54" s="303"/>
      <c r="H54" s="344"/>
      <c r="I54" s="305"/>
      <c r="M54" s="146"/>
      <c r="N54" s="146"/>
      <c r="O54" s="146"/>
      <c r="P54" s="146"/>
    </row>
    <row r="55" spans="1:16" s="144" customFormat="1" ht="14.25" x14ac:dyDescent="0.2">
      <c r="A55" s="229" t="s">
        <v>107</v>
      </c>
      <c r="B55" s="230" t="s">
        <v>110</v>
      </c>
      <c r="C55" s="231" t="s">
        <v>97</v>
      </c>
      <c r="D55" s="232"/>
      <c r="E55" s="244"/>
      <c r="F55" s="244"/>
      <c r="G55" s="303"/>
      <c r="H55" s="344"/>
      <c r="I55" s="305"/>
      <c r="M55" s="146"/>
      <c r="N55" s="146"/>
      <c r="O55" s="146"/>
      <c r="P55" s="146"/>
    </row>
    <row r="56" spans="1:16" s="101" customFormat="1" ht="14.25" x14ac:dyDescent="0.2">
      <c r="A56" s="229" t="s">
        <v>98</v>
      </c>
      <c r="B56" s="230" t="s">
        <v>102</v>
      </c>
      <c r="C56" s="243" t="s">
        <v>103</v>
      </c>
      <c r="D56" s="232"/>
      <c r="E56" s="244"/>
      <c r="F56" s="244"/>
      <c r="G56" s="303"/>
      <c r="H56" s="344"/>
      <c r="I56" s="305"/>
      <c r="M56" s="102"/>
      <c r="N56" s="102"/>
      <c r="O56" s="102"/>
      <c r="P56" s="102"/>
    </row>
    <row r="57" spans="1:16" s="144" customFormat="1" ht="14.25" x14ac:dyDescent="0.2">
      <c r="A57" s="229" t="s">
        <v>84</v>
      </c>
      <c r="B57" s="230" t="s">
        <v>85</v>
      </c>
      <c r="C57" s="239" t="s">
        <v>86</v>
      </c>
      <c r="D57" s="232"/>
      <c r="E57" s="244"/>
      <c r="F57" s="244"/>
      <c r="G57" s="303"/>
      <c r="H57" s="344"/>
      <c r="I57" s="305"/>
      <c r="M57" s="146"/>
      <c r="N57" s="146"/>
      <c r="O57" s="146"/>
      <c r="P57" s="146"/>
    </row>
    <row r="58" spans="1:16" s="147" customFormat="1" ht="14.25" x14ac:dyDescent="0.2">
      <c r="A58" s="229" t="s">
        <v>87</v>
      </c>
      <c r="B58" s="230" t="s">
        <v>88</v>
      </c>
      <c r="C58" s="239" t="s">
        <v>89</v>
      </c>
      <c r="D58" s="244"/>
      <c r="E58" s="244"/>
      <c r="F58" s="244"/>
      <c r="G58" s="303"/>
      <c r="H58" s="344"/>
      <c r="I58" s="305"/>
    </row>
    <row r="59" spans="1:16" s="144" customFormat="1" ht="14.25" x14ac:dyDescent="0.2">
      <c r="A59" s="229" t="s">
        <v>62</v>
      </c>
      <c r="B59" s="230" t="s">
        <v>111</v>
      </c>
      <c r="C59" s="245"/>
      <c r="D59" s="244"/>
      <c r="E59" s="244"/>
      <c r="F59" s="244"/>
      <c r="G59" s="303"/>
      <c r="H59" s="344"/>
      <c r="I59" s="305"/>
      <c r="M59" s="146"/>
      <c r="N59" s="146"/>
      <c r="O59" s="146"/>
      <c r="P59" s="146"/>
    </row>
    <row r="60" spans="1:16" s="144" customFormat="1" ht="14.25" x14ac:dyDescent="0.2">
      <c r="A60" s="229" t="s">
        <v>62</v>
      </c>
      <c r="B60" s="230" t="s">
        <v>112</v>
      </c>
      <c r="C60" s="245"/>
      <c r="D60" s="244"/>
      <c r="E60" s="244"/>
      <c r="F60" s="244"/>
      <c r="G60" s="303"/>
      <c r="H60" s="344"/>
      <c r="I60" s="305"/>
      <c r="M60" s="146"/>
      <c r="N60" s="146"/>
      <c r="O60" s="146"/>
      <c r="P60" s="146"/>
    </row>
    <row r="61" spans="1:16" s="144" customFormat="1" ht="14.25" x14ac:dyDescent="0.2">
      <c r="A61" s="229" t="s">
        <v>62</v>
      </c>
      <c r="B61" s="230" t="s">
        <v>114</v>
      </c>
      <c r="C61" s="245"/>
      <c r="D61" s="244"/>
      <c r="E61" s="244"/>
      <c r="F61" s="244"/>
      <c r="G61" s="303"/>
      <c r="H61" s="344"/>
      <c r="I61" s="305"/>
      <c r="M61" s="145"/>
      <c r="N61" s="145"/>
      <c r="O61" s="145"/>
      <c r="P61" s="145"/>
    </row>
    <row r="62" spans="1:16" s="144" customFormat="1" ht="14.25" x14ac:dyDescent="0.2">
      <c r="A62" s="229" t="s">
        <v>62</v>
      </c>
      <c r="B62" s="230" t="s">
        <v>113</v>
      </c>
      <c r="C62" s="245"/>
      <c r="D62" s="244"/>
      <c r="E62" s="244"/>
      <c r="F62" s="244"/>
      <c r="G62" s="303"/>
      <c r="H62" s="344"/>
      <c r="I62" s="305"/>
      <c r="M62" s="145"/>
      <c r="N62" s="145"/>
      <c r="O62" s="145"/>
      <c r="P62" s="145"/>
    </row>
    <row r="63" spans="1:16" s="144" customFormat="1" ht="14.25" x14ac:dyDescent="0.2">
      <c r="A63" s="229" t="s">
        <v>62</v>
      </c>
      <c r="B63" s="230" t="s">
        <v>115</v>
      </c>
      <c r="C63" s="312"/>
      <c r="D63" s="244"/>
      <c r="E63" s="244"/>
      <c r="F63" s="244"/>
      <c r="G63" s="303"/>
      <c r="H63" s="344"/>
      <c r="I63" s="305"/>
      <c r="M63" s="145"/>
      <c r="N63" s="145"/>
      <c r="O63" s="145"/>
      <c r="P63" s="145"/>
    </row>
    <row r="64" spans="1:16" s="144" customFormat="1" thickBot="1" x14ac:dyDescent="0.25">
      <c r="A64" s="246" t="s">
        <v>62</v>
      </c>
      <c r="B64" s="247" t="s">
        <v>116</v>
      </c>
      <c r="C64" s="312"/>
      <c r="D64" s="244"/>
      <c r="E64" s="244"/>
      <c r="F64" s="244"/>
      <c r="G64" s="303"/>
      <c r="H64" s="344"/>
      <c r="I64" s="305"/>
      <c r="M64" s="145"/>
      <c r="N64" s="145"/>
      <c r="O64" s="145"/>
      <c r="P64" s="145"/>
    </row>
    <row r="65" spans="1:16" s="144" customFormat="1" ht="12.75" thickBot="1" x14ac:dyDescent="0.25">
      <c r="A65" s="102"/>
      <c r="B65" s="313"/>
      <c r="C65" s="128"/>
      <c r="D65" s="123"/>
      <c r="E65" s="123"/>
      <c r="F65" s="123"/>
      <c r="G65" s="123"/>
      <c r="H65" s="123"/>
      <c r="L65" s="146"/>
      <c r="M65" s="146"/>
      <c r="N65" s="146"/>
      <c r="O65" s="146"/>
    </row>
    <row r="66" spans="1:16" s="144" customFormat="1" ht="15.75" customHeight="1" thickBot="1" x14ac:dyDescent="0.3">
      <c r="A66" s="569" t="s">
        <v>117</v>
      </c>
      <c r="B66" s="570"/>
      <c r="C66" s="570"/>
      <c r="D66" s="570"/>
      <c r="E66" s="570"/>
      <c r="F66" s="570"/>
      <c r="G66" s="570"/>
      <c r="H66" s="590"/>
      <c r="L66" s="146"/>
      <c r="M66" s="146"/>
      <c r="N66" s="146"/>
      <c r="O66" s="146"/>
    </row>
    <row r="67" spans="1:16" s="144" customFormat="1" ht="15.75" thickBot="1" x14ac:dyDescent="0.3">
      <c r="A67" s="707" t="s">
        <v>7</v>
      </c>
      <c r="B67" s="708"/>
      <c r="C67" s="358" t="s">
        <v>8</v>
      </c>
      <c r="D67" s="314" t="s">
        <v>190</v>
      </c>
      <c r="E67" s="306" t="s">
        <v>11</v>
      </c>
      <c r="F67" s="306" t="s">
        <v>194</v>
      </c>
      <c r="G67" s="306" t="s">
        <v>191</v>
      </c>
      <c r="H67" s="338"/>
      <c r="I67" s="153"/>
      <c r="M67" s="146"/>
      <c r="N67" s="146"/>
      <c r="O67" s="146"/>
      <c r="P67" s="146"/>
    </row>
    <row r="68" spans="1:16" s="144" customFormat="1" ht="14.25" x14ac:dyDescent="0.2">
      <c r="A68" s="360" t="s">
        <v>123</v>
      </c>
      <c r="B68" s="361" t="s">
        <v>124</v>
      </c>
      <c r="C68" s="330" t="s">
        <v>67</v>
      </c>
      <c r="D68" s="315"/>
      <c r="E68" s="302"/>
      <c r="F68" s="302"/>
      <c r="G68" s="310"/>
      <c r="H68" s="344"/>
      <c r="I68" s="305"/>
      <c r="M68" s="146"/>
      <c r="N68" s="146"/>
      <c r="O68" s="146"/>
      <c r="P68" s="146"/>
    </row>
    <row r="69" spans="1:16" s="144" customFormat="1" ht="14.25" x14ac:dyDescent="0.2">
      <c r="A69" s="248" t="s">
        <v>123</v>
      </c>
      <c r="B69" s="249" t="s">
        <v>125</v>
      </c>
      <c r="C69" s="231" t="s">
        <v>126</v>
      </c>
      <c r="D69" s="244"/>
      <c r="E69" s="244"/>
      <c r="F69" s="244"/>
      <c r="G69" s="303"/>
      <c r="H69" s="344"/>
      <c r="I69" s="305"/>
      <c r="M69" s="146"/>
      <c r="N69" s="146"/>
      <c r="O69" s="146"/>
      <c r="P69" s="146"/>
    </row>
    <row r="70" spans="1:16" s="143" customFormat="1" ht="14.25" x14ac:dyDescent="0.2">
      <c r="A70" s="248" t="s">
        <v>123</v>
      </c>
      <c r="B70" s="249" t="s">
        <v>127</v>
      </c>
      <c r="C70" s="231" t="s">
        <v>126</v>
      </c>
      <c r="D70" s="244"/>
      <c r="E70" s="244"/>
      <c r="F70" s="244"/>
      <c r="G70" s="303"/>
      <c r="H70" s="344"/>
      <c r="I70" s="305"/>
      <c r="J70" s="147"/>
      <c r="M70" s="153"/>
      <c r="N70" s="153"/>
      <c r="O70" s="153"/>
      <c r="P70" s="153"/>
    </row>
    <row r="71" spans="1:16" s="143" customFormat="1" ht="14.25" x14ac:dyDescent="0.2">
      <c r="A71" s="248" t="s">
        <v>128</v>
      </c>
      <c r="B71" s="249" t="s">
        <v>129</v>
      </c>
      <c r="C71" s="231" t="s">
        <v>130</v>
      </c>
      <c r="D71" s="244"/>
      <c r="E71" s="244"/>
      <c r="F71" s="244"/>
      <c r="G71" s="303"/>
      <c r="H71" s="344"/>
      <c r="I71" s="305"/>
      <c r="M71" s="153"/>
      <c r="N71" s="153"/>
      <c r="O71" s="153"/>
      <c r="P71" s="153"/>
    </row>
    <row r="72" spans="1:16" s="143" customFormat="1" ht="14.25" x14ac:dyDescent="0.2">
      <c r="A72" s="248" t="s">
        <v>131</v>
      </c>
      <c r="B72" s="249" t="s">
        <v>132</v>
      </c>
      <c r="C72" s="231" t="s">
        <v>133</v>
      </c>
      <c r="D72" s="244"/>
      <c r="E72" s="244"/>
      <c r="F72" s="244"/>
      <c r="G72" s="303"/>
      <c r="H72" s="344"/>
      <c r="I72" s="305"/>
      <c r="M72" s="153"/>
      <c r="N72" s="153"/>
      <c r="O72" s="153"/>
      <c r="P72" s="153"/>
    </row>
    <row r="73" spans="1:16" s="128" customFormat="1" ht="14.25" x14ac:dyDescent="0.2">
      <c r="A73" s="248" t="s">
        <v>131</v>
      </c>
      <c r="B73" s="249" t="s">
        <v>134</v>
      </c>
      <c r="C73" s="231" t="s">
        <v>133</v>
      </c>
      <c r="D73" s="244"/>
      <c r="E73" s="244"/>
      <c r="F73" s="244"/>
      <c r="G73" s="303"/>
      <c r="H73" s="344"/>
      <c r="I73" s="305"/>
      <c r="M73" s="140"/>
      <c r="N73" s="140"/>
      <c r="O73" s="140"/>
      <c r="P73" s="140"/>
    </row>
    <row r="74" spans="1:16" s="147" customFormat="1" ht="14.25" x14ac:dyDescent="0.2">
      <c r="A74" s="248" t="s">
        <v>118</v>
      </c>
      <c r="B74" s="249" t="s">
        <v>119</v>
      </c>
      <c r="C74" s="231" t="s">
        <v>120</v>
      </c>
      <c r="D74" s="244"/>
      <c r="E74" s="244"/>
      <c r="F74" s="244"/>
      <c r="G74" s="303"/>
      <c r="H74" s="344"/>
      <c r="I74" s="305"/>
      <c r="J74" s="143"/>
      <c r="M74" s="149"/>
      <c r="N74" s="149"/>
      <c r="O74" s="149"/>
      <c r="P74" s="149"/>
    </row>
    <row r="75" spans="1:16" s="147" customFormat="1" x14ac:dyDescent="0.2">
      <c r="A75" s="252" t="s">
        <v>118</v>
      </c>
      <c r="B75" s="253" t="s">
        <v>121</v>
      </c>
      <c r="C75" s="231" t="s">
        <v>122</v>
      </c>
      <c r="D75" s="244">
        <v>97014</v>
      </c>
      <c r="E75" s="244">
        <f>D75*12.5%</f>
        <v>12126.75</v>
      </c>
      <c r="F75" s="244">
        <v>1100</v>
      </c>
      <c r="G75" s="303">
        <f>D75+E75-F75</f>
        <v>108040.75</v>
      </c>
      <c r="H75" s="416" t="s">
        <v>195</v>
      </c>
      <c r="I75" s="305"/>
      <c r="J75" s="143"/>
      <c r="M75" s="149"/>
      <c r="N75" s="149"/>
      <c r="O75" s="149"/>
      <c r="P75" s="149"/>
    </row>
    <row r="76" spans="1:16" s="144" customFormat="1" ht="14.25" x14ac:dyDescent="0.2">
      <c r="A76" s="229" t="s">
        <v>62</v>
      </c>
      <c r="B76" s="230" t="s">
        <v>135</v>
      </c>
      <c r="C76" s="245"/>
      <c r="D76" s="244"/>
      <c r="E76" s="244"/>
      <c r="F76" s="244"/>
      <c r="G76" s="303"/>
      <c r="H76" s="344"/>
      <c r="I76" s="305"/>
      <c r="J76" s="147"/>
      <c r="M76" s="146"/>
      <c r="N76" s="146"/>
      <c r="O76" s="146"/>
      <c r="P76" s="146"/>
    </row>
    <row r="77" spans="1:16" s="144" customFormat="1" ht="14.25" x14ac:dyDescent="0.2">
      <c r="A77" s="229" t="s">
        <v>62</v>
      </c>
      <c r="B77" s="230" t="s">
        <v>136</v>
      </c>
      <c r="C77" s="245"/>
      <c r="D77" s="244"/>
      <c r="E77" s="244"/>
      <c r="F77" s="244"/>
      <c r="G77" s="303"/>
      <c r="H77" s="344"/>
      <c r="I77" s="305"/>
      <c r="M77" s="146"/>
      <c r="N77" s="146"/>
      <c r="O77" s="146"/>
      <c r="P77" s="146"/>
    </row>
    <row r="78" spans="1:16" s="144" customFormat="1" thickBot="1" x14ac:dyDescent="0.25">
      <c r="A78" s="246" t="s">
        <v>62</v>
      </c>
      <c r="B78" s="247" t="s">
        <v>137</v>
      </c>
      <c r="C78" s="254"/>
      <c r="D78" s="316"/>
      <c r="E78" s="316"/>
      <c r="F78" s="316"/>
      <c r="G78" s="317"/>
      <c r="H78" s="344"/>
      <c r="I78" s="305"/>
      <c r="M78" s="146"/>
      <c r="N78" s="146"/>
      <c r="O78" s="146"/>
      <c r="P78" s="146"/>
    </row>
    <row r="79" spans="1:16" s="144" customFormat="1" ht="12.75" thickBot="1" x14ac:dyDescent="0.25">
      <c r="A79" s="318"/>
      <c r="B79" s="319"/>
      <c r="C79" s="320"/>
      <c r="D79" s="321"/>
      <c r="E79" s="321"/>
      <c r="F79" s="305"/>
      <c r="G79" s="305"/>
      <c r="H79" s="305"/>
      <c r="L79" s="146"/>
      <c r="M79" s="146"/>
      <c r="N79" s="146"/>
      <c r="O79" s="146"/>
    </row>
    <row r="80" spans="1:16" s="144" customFormat="1" ht="12.75" thickBot="1" x14ac:dyDescent="0.25">
      <c r="A80" s="712" t="s">
        <v>138</v>
      </c>
      <c r="B80" s="716"/>
      <c r="C80" s="716"/>
      <c r="D80" s="716"/>
      <c r="E80" s="713"/>
      <c r="F80" s="717"/>
      <c r="G80" s="718"/>
      <c r="H80" s="718"/>
      <c r="L80" s="146"/>
      <c r="M80" s="146"/>
      <c r="N80" s="146"/>
      <c r="O80" s="146"/>
    </row>
    <row r="81" spans="1:15" s="144" customFormat="1" ht="16.5" thickBot="1" x14ac:dyDescent="0.3">
      <c r="A81" s="712" t="s">
        <v>139</v>
      </c>
      <c r="B81" s="713"/>
      <c r="C81" s="143"/>
      <c r="D81" s="714" t="s">
        <v>140</v>
      </c>
      <c r="E81" s="715"/>
      <c r="F81" s="397"/>
      <c r="G81" s="157"/>
      <c r="H81" s="157"/>
      <c r="L81" s="146"/>
      <c r="M81" s="146"/>
      <c r="N81" s="146"/>
      <c r="O81" s="146"/>
    </row>
    <row r="82" spans="1:15" s="144" customFormat="1" x14ac:dyDescent="0.2">
      <c r="A82" s="322" t="s">
        <v>141</v>
      </c>
      <c r="B82" s="323" t="s">
        <v>142</v>
      </c>
      <c r="C82" s="128"/>
      <c r="D82" s="324" t="s">
        <v>141</v>
      </c>
      <c r="E82" s="324" t="s">
        <v>142</v>
      </c>
      <c r="F82" s="398"/>
      <c r="G82" s="157"/>
      <c r="H82" s="157"/>
      <c r="L82" s="146"/>
      <c r="M82" s="146"/>
      <c r="N82" s="146"/>
      <c r="O82" s="146"/>
    </row>
    <row r="83" spans="1:15" s="144" customFormat="1" x14ac:dyDescent="0.2">
      <c r="A83" s="325" t="s">
        <v>143</v>
      </c>
      <c r="B83" s="326">
        <v>300</v>
      </c>
      <c r="C83" s="128"/>
      <c r="D83" s="312" t="s">
        <v>144</v>
      </c>
      <c r="E83" s="327">
        <v>300</v>
      </c>
      <c r="F83" s="523"/>
      <c r="G83" s="524"/>
      <c r="H83" s="524"/>
      <c r="L83" s="146"/>
      <c r="M83" s="146"/>
      <c r="N83" s="146"/>
      <c r="O83" s="146"/>
    </row>
    <row r="84" spans="1:15" s="144" customFormat="1" x14ac:dyDescent="0.2">
      <c r="A84" s="325" t="s">
        <v>145</v>
      </c>
      <c r="B84" s="326">
        <v>400</v>
      </c>
      <c r="C84" s="128"/>
      <c r="D84" s="312" t="s">
        <v>146</v>
      </c>
      <c r="E84" s="327">
        <v>400</v>
      </c>
      <c r="F84" s="399"/>
      <c r="G84" s="157"/>
      <c r="H84" s="157"/>
      <c r="L84" s="146"/>
      <c r="M84" s="146"/>
      <c r="N84" s="146"/>
      <c r="O84" s="146"/>
    </row>
    <row r="85" spans="1:15" s="144" customFormat="1" ht="12" x14ac:dyDescent="0.2">
      <c r="A85" s="325" t="s">
        <v>147</v>
      </c>
      <c r="B85" s="326">
        <v>500</v>
      </c>
      <c r="C85" s="128"/>
      <c r="D85" s="312" t="s">
        <v>148</v>
      </c>
      <c r="E85" s="327">
        <v>500</v>
      </c>
      <c r="F85" s="123"/>
      <c r="G85" s="123"/>
      <c r="H85" s="123"/>
      <c r="L85" s="146"/>
      <c r="M85" s="146"/>
      <c r="N85" s="146"/>
      <c r="O85" s="146"/>
    </row>
    <row r="86" spans="1:15" s="144" customFormat="1" ht="12" x14ac:dyDescent="0.2">
      <c r="A86" s="325" t="s">
        <v>149</v>
      </c>
      <c r="B86" s="326">
        <v>600</v>
      </c>
      <c r="C86" s="128"/>
      <c r="D86" s="312" t="s">
        <v>150</v>
      </c>
      <c r="E86" s="327">
        <v>600</v>
      </c>
      <c r="F86" s="123"/>
      <c r="G86" s="123"/>
      <c r="H86" s="123"/>
    </row>
    <row r="87" spans="1:15" s="144" customFormat="1" ht="12" x14ac:dyDescent="0.2">
      <c r="A87" s="325" t="s">
        <v>151</v>
      </c>
      <c r="B87" s="326">
        <v>700</v>
      </c>
      <c r="C87" s="128"/>
      <c r="D87" s="312" t="s">
        <v>152</v>
      </c>
      <c r="E87" s="327">
        <v>700</v>
      </c>
      <c r="F87" s="123"/>
      <c r="G87" s="123"/>
      <c r="H87" s="123"/>
    </row>
    <row r="88" spans="1:15" s="144" customFormat="1" ht="12" x14ac:dyDescent="0.2">
      <c r="A88" s="325" t="s">
        <v>153</v>
      </c>
      <c r="B88" s="326">
        <v>800</v>
      </c>
      <c r="C88" s="128"/>
      <c r="D88" s="312" t="s">
        <v>154</v>
      </c>
      <c r="E88" s="327">
        <v>750</v>
      </c>
      <c r="F88" s="123"/>
      <c r="G88" s="123"/>
      <c r="H88" s="123"/>
    </row>
    <row r="89" spans="1:15" s="144" customFormat="1" ht="12" x14ac:dyDescent="0.2">
      <c r="A89" s="328" t="s">
        <v>155</v>
      </c>
      <c r="B89" s="329">
        <v>900</v>
      </c>
      <c r="C89" s="128"/>
      <c r="D89" s="312" t="s">
        <v>156</v>
      </c>
      <c r="E89" s="327">
        <v>800</v>
      </c>
      <c r="F89" s="123"/>
      <c r="G89" s="123"/>
      <c r="H89" s="123"/>
    </row>
    <row r="90" spans="1:15" s="144" customFormat="1" ht="12" x14ac:dyDescent="0.2">
      <c r="A90" s="102" t="s">
        <v>157</v>
      </c>
      <c r="B90" s="139"/>
      <c r="C90" s="128"/>
      <c r="D90" s="140"/>
      <c r="E90" s="141"/>
      <c r="F90" s="123"/>
      <c r="G90" s="123"/>
      <c r="H90" s="123"/>
    </row>
    <row r="91" spans="1:15" s="144" customFormat="1" ht="12" x14ac:dyDescent="0.2">
      <c r="A91" s="276" t="s">
        <v>158</v>
      </c>
      <c r="B91" s="277"/>
      <c r="C91" s="278"/>
      <c r="D91" s="278"/>
      <c r="E91" s="278"/>
      <c r="F91" s="278"/>
      <c r="G91" s="278"/>
      <c r="H91" s="278"/>
    </row>
    <row r="92" spans="1:15" s="144" customFormat="1" ht="12" x14ac:dyDescent="0.2">
      <c r="A92" s="276" t="s">
        <v>159</v>
      </c>
      <c r="B92" s="277"/>
      <c r="C92" s="278"/>
      <c r="D92" s="278"/>
      <c r="E92" s="278"/>
      <c r="F92" s="278"/>
      <c r="G92" s="278"/>
      <c r="H92" s="278"/>
    </row>
    <row r="93" spans="1:15" s="84" customFormat="1" x14ac:dyDescent="0.25">
      <c r="B93" s="176"/>
      <c r="C93" s="177"/>
      <c r="D93" s="177"/>
      <c r="E93" s="177"/>
      <c r="F93" s="177"/>
      <c r="G93" s="177"/>
      <c r="H93" s="177"/>
    </row>
    <row r="94" spans="1:15" s="84" customFormat="1" x14ac:dyDescent="0.25">
      <c r="B94" s="176"/>
      <c r="C94" s="177"/>
      <c r="D94" s="177"/>
      <c r="E94" s="177"/>
      <c r="F94" s="177"/>
      <c r="G94" s="177"/>
      <c r="H94" s="177"/>
    </row>
    <row r="95" spans="1:15" s="84" customFormat="1" x14ac:dyDescent="0.25">
      <c r="B95" s="176"/>
      <c r="C95" s="177"/>
      <c r="D95" s="177"/>
      <c r="E95" s="177"/>
      <c r="F95" s="177"/>
      <c r="G95" s="177"/>
      <c r="H95" s="177"/>
    </row>
    <row r="96" spans="1:15" s="84" customFormat="1" x14ac:dyDescent="0.25">
      <c r="B96" s="176"/>
      <c r="C96" s="177"/>
      <c r="D96" s="177"/>
      <c r="E96" s="177"/>
      <c r="F96" s="177"/>
      <c r="G96" s="177"/>
      <c r="H96" s="177"/>
    </row>
    <row r="97" spans="1:8" s="84" customFormat="1" x14ac:dyDescent="0.25">
      <c r="B97" s="176"/>
      <c r="C97" s="177"/>
      <c r="D97" s="177"/>
      <c r="E97" s="177"/>
      <c r="F97" s="177"/>
      <c r="G97" s="177"/>
      <c r="H97" s="177"/>
    </row>
    <row r="98" spans="1:8" s="84" customFormat="1" x14ac:dyDescent="0.25">
      <c r="B98" s="176"/>
      <c r="C98" s="177"/>
      <c r="D98" s="177"/>
      <c r="E98" s="177"/>
      <c r="F98" s="177"/>
      <c r="G98" s="177"/>
      <c r="H98" s="177"/>
    </row>
    <row r="99" spans="1:8" s="84" customFormat="1" x14ac:dyDescent="0.25">
      <c r="B99" s="176"/>
      <c r="C99" s="177"/>
      <c r="D99" s="177"/>
      <c r="E99" s="177"/>
      <c r="F99" s="177"/>
      <c r="G99" s="177"/>
      <c r="H99" s="177"/>
    </row>
    <row r="100" spans="1:8" s="84" customFormat="1" x14ac:dyDescent="0.25">
      <c r="B100" s="176"/>
      <c r="C100" s="177"/>
      <c r="D100" s="177"/>
      <c r="E100" s="177"/>
      <c r="F100" s="177"/>
      <c r="G100" s="177"/>
      <c r="H100" s="177"/>
    </row>
    <row r="104" spans="1:8" x14ac:dyDescent="0.25">
      <c r="A104" s="12"/>
      <c r="B104" s="12"/>
      <c r="C104" s="13"/>
      <c r="D104" s="13"/>
      <c r="E104" s="13"/>
      <c r="F104" s="9"/>
      <c r="G104" s="9"/>
      <c r="H104" s="9"/>
    </row>
  </sheetData>
  <mergeCells count="18">
    <mergeCell ref="A7:G7"/>
    <mergeCell ref="A8:H8"/>
    <mergeCell ref="A9:H9"/>
    <mergeCell ref="A10:B10"/>
    <mergeCell ref="A1:A4"/>
    <mergeCell ref="B2:H2"/>
    <mergeCell ref="B4:H4"/>
    <mergeCell ref="B3:G3"/>
    <mergeCell ref="A6:G6"/>
    <mergeCell ref="F83:H83"/>
    <mergeCell ref="A39:B39"/>
    <mergeCell ref="A38:H38"/>
    <mergeCell ref="A67:B67"/>
    <mergeCell ref="A66:H66"/>
    <mergeCell ref="A81:B81"/>
    <mergeCell ref="D81:E81"/>
    <mergeCell ref="A80:E80"/>
    <mergeCell ref="F80:H80"/>
  </mergeCells>
  <pageMargins left="0.7" right="0.7" top="0.75" bottom="0.75" header="0.3" footer="0.3"/>
  <pageSetup scale="5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L11" sqref="L11"/>
    </sheetView>
  </sheetViews>
  <sheetFormatPr defaultRowHeight="15" x14ac:dyDescent="0.25"/>
  <cols>
    <col min="1" max="1" width="24.140625" bestFit="1" customWidth="1"/>
    <col min="8" max="8" width="35.140625" customWidth="1"/>
    <col min="9" max="9" width="24.140625" customWidth="1"/>
  </cols>
  <sheetData>
    <row r="1" spans="1:14" ht="52.5" customHeight="1" x14ac:dyDescent="0.5">
      <c r="A1" s="536"/>
      <c r="B1" s="732" t="s">
        <v>0</v>
      </c>
      <c r="C1" s="732"/>
      <c r="D1" s="732"/>
      <c r="E1" s="732"/>
      <c r="F1" s="732"/>
      <c r="G1" s="732"/>
      <c r="H1" s="732"/>
      <c r="I1" s="536"/>
    </row>
    <row r="2" spans="1:14" x14ac:dyDescent="0.25">
      <c r="A2" s="536"/>
      <c r="B2" s="580" t="s">
        <v>1</v>
      </c>
      <c r="C2" s="580"/>
      <c r="D2" s="580"/>
      <c r="E2" s="580"/>
      <c r="F2" s="580"/>
      <c r="G2" s="580"/>
      <c r="H2" s="580"/>
      <c r="I2" s="536"/>
    </row>
    <row r="3" spans="1:14" x14ac:dyDescent="0.25">
      <c r="A3" s="536"/>
      <c r="B3" s="689" t="s">
        <v>241</v>
      </c>
      <c r="C3" s="689"/>
      <c r="D3" s="689"/>
      <c r="E3" s="689"/>
      <c r="F3" s="689"/>
      <c r="G3" s="689"/>
      <c r="H3" s="689"/>
      <c r="I3" s="536"/>
    </row>
    <row r="4" spans="1:14" x14ac:dyDescent="0.25">
      <c r="A4" s="536"/>
      <c r="B4" s="733" t="s">
        <v>198</v>
      </c>
      <c r="C4" s="733"/>
      <c r="D4" s="733"/>
      <c r="E4" s="733"/>
      <c r="F4" s="733"/>
      <c r="G4" s="733"/>
      <c r="H4" s="733"/>
      <c r="I4" s="536"/>
    </row>
    <row r="5" spans="1:14" ht="15.75" thickBot="1" x14ac:dyDescent="0.3">
      <c r="B5" s="1"/>
      <c r="C5" s="2"/>
      <c r="D5" s="2"/>
      <c r="F5" s="2"/>
      <c r="G5" s="2"/>
      <c r="H5" s="2"/>
      <c r="I5" s="2"/>
    </row>
    <row r="6" spans="1:14" ht="15.75" thickBot="1" x14ac:dyDescent="0.3">
      <c r="A6" s="734" t="s">
        <v>199</v>
      </c>
      <c r="B6" s="735"/>
      <c r="C6" s="735"/>
      <c r="D6" s="735"/>
      <c r="E6" s="735"/>
      <c r="F6" s="735"/>
      <c r="G6" s="735"/>
      <c r="H6" s="736"/>
      <c r="I6" s="3" t="s">
        <v>200</v>
      </c>
    </row>
    <row r="7" spans="1:14" ht="15.75" thickBot="1" x14ac:dyDescent="0.3">
      <c r="A7" s="737"/>
      <c r="B7" s="738"/>
      <c r="C7" s="738"/>
      <c r="D7" s="738"/>
      <c r="E7" s="738"/>
      <c r="F7" s="738"/>
      <c r="G7" s="738"/>
      <c r="H7" s="739"/>
      <c r="I7" s="4">
        <v>42887</v>
      </c>
    </row>
    <row r="8" spans="1:14" ht="16.5" thickBot="1" x14ac:dyDescent="0.3">
      <c r="A8" s="726" t="s">
        <v>6</v>
      </c>
      <c r="B8" s="727"/>
      <c r="C8" s="727"/>
      <c r="D8" s="727"/>
      <c r="E8" s="727"/>
      <c r="F8" s="727"/>
      <c r="G8" s="727"/>
      <c r="H8" s="727"/>
      <c r="I8" s="728"/>
    </row>
    <row r="9" spans="1:14" ht="15.75" thickBot="1" x14ac:dyDescent="0.3">
      <c r="A9" s="723" t="s">
        <v>201</v>
      </c>
      <c r="B9" s="724"/>
      <c r="C9" s="725"/>
    </row>
    <row r="10" spans="1:14" x14ac:dyDescent="0.25">
      <c r="A10" s="333"/>
      <c r="B10" s="333"/>
    </row>
    <row r="11" spans="1:14" x14ac:dyDescent="0.25">
      <c r="A11" s="30" t="s">
        <v>202</v>
      </c>
      <c r="B11" s="31"/>
      <c r="J11" t="s">
        <v>250</v>
      </c>
    </row>
    <row r="12" spans="1:14" x14ac:dyDescent="0.25">
      <c r="A12" s="30" t="s">
        <v>203</v>
      </c>
      <c r="B12" s="31"/>
    </row>
    <row r="13" spans="1:14" x14ac:dyDescent="0.25">
      <c r="A13" s="30" t="s">
        <v>204</v>
      </c>
      <c r="B13" s="31"/>
    </row>
    <row r="14" spans="1:14" x14ac:dyDescent="0.25">
      <c r="A14" s="30" t="s">
        <v>205</v>
      </c>
      <c r="B14" s="31"/>
    </row>
    <row r="15" spans="1:14" x14ac:dyDescent="0.25">
      <c r="A15" s="30" t="s">
        <v>206</v>
      </c>
      <c r="B15" s="31"/>
      <c r="N15" s="27"/>
    </row>
    <row r="16" spans="1:14" ht="15.75" thickBot="1" x14ac:dyDescent="0.3">
      <c r="A16" s="8"/>
      <c r="B16" s="8"/>
    </row>
    <row r="17" spans="1:9" ht="16.5" thickBot="1" x14ac:dyDescent="0.3">
      <c r="A17" s="729" t="s">
        <v>65</v>
      </c>
      <c r="B17" s="730"/>
      <c r="C17" s="730"/>
      <c r="D17" s="730"/>
      <c r="E17" s="730"/>
      <c r="F17" s="730"/>
      <c r="G17" s="730"/>
      <c r="H17" s="730"/>
      <c r="I17" s="731"/>
    </row>
    <row r="18" spans="1:9" ht="15.75" thickBot="1" x14ac:dyDescent="0.3">
      <c r="A18" s="723" t="s">
        <v>201</v>
      </c>
      <c r="B18" s="724"/>
      <c r="C18" s="725"/>
    </row>
    <row r="19" spans="1:9" x14ac:dyDescent="0.25">
      <c r="A19" s="331" t="s">
        <v>207</v>
      </c>
      <c r="B19" s="332"/>
    </row>
    <row r="20" spans="1:9" x14ac:dyDescent="0.25">
      <c r="A20" s="32" t="s">
        <v>208</v>
      </c>
      <c r="B20" s="34"/>
    </row>
    <row r="21" spans="1:9" x14ac:dyDescent="0.25">
      <c r="A21" s="32" t="s">
        <v>209</v>
      </c>
      <c r="B21" s="33"/>
    </row>
    <row r="22" spans="1:9" x14ac:dyDescent="0.25">
      <c r="A22" s="32" t="s">
        <v>210</v>
      </c>
      <c r="B22" s="33"/>
    </row>
    <row r="23" spans="1:9" x14ac:dyDescent="0.25">
      <c r="A23" s="35" t="s">
        <v>211</v>
      </c>
      <c r="B23" s="36"/>
    </row>
    <row r="24" spans="1:9" ht="15.75" thickBot="1" x14ac:dyDescent="0.3">
      <c r="A24" s="37" t="s">
        <v>212</v>
      </c>
      <c r="B24" s="38"/>
    </row>
    <row r="25" spans="1:9" x14ac:dyDescent="0.25">
      <c r="A25" s="8"/>
      <c r="B25" s="39"/>
    </row>
    <row r="26" spans="1:9" ht="15.75" thickBot="1" x14ac:dyDescent="0.3"/>
    <row r="27" spans="1:9" x14ac:dyDescent="0.25">
      <c r="A27" s="40" t="s">
        <v>213</v>
      </c>
      <c r="B27" s="41"/>
    </row>
    <row r="28" spans="1:9" x14ac:dyDescent="0.25">
      <c r="A28" s="42" t="s">
        <v>190</v>
      </c>
    </row>
    <row r="29" spans="1:9" x14ac:dyDescent="0.25">
      <c r="A29" s="42" t="s">
        <v>214</v>
      </c>
    </row>
    <row r="30" spans="1:9" x14ac:dyDescent="0.25">
      <c r="A30" s="42" t="s">
        <v>215</v>
      </c>
    </row>
    <row r="31" spans="1:9" x14ac:dyDescent="0.25">
      <c r="A31" s="42" t="s">
        <v>216</v>
      </c>
    </row>
    <row r="32" spans="1:9" ht="15.75" thickBot="1" x14ac:dyDescent="0.3">
      <c r="A32" s="43" t="s">
        <v>191</v>
      </c>
    </row>
  </sheetData>
  <mergeCells count="11">
    <mergeCell ref="A18:C18"/>
    <mergeCell ref="A9:C9"/>
    <mergeCell ref="A8:I8"/>
    <mergeCell ref="A17:I17"/>
    <mergeCell ref="A1:A4"/>
    <mergeCell ref="B1:H1"/>
    <mergeCell ref="I1:I4"/>
    <mergeCell ref="B2:H2"/>
    <mergeCell ref="B3:H3"/>
    <mergeCell ref="B4:H4"/>
    <mergeCell ref="A6:H7"/>
  </mergeCells>
  <pageMargins left="0.67" right="0.7" top="0.38" bottom="0.75" header="0.27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28</vt:i4>
      </vt:variant>
    </vt:vector>
  </HeadingPairs>
  <TitlesOfParts>
    <vt:vector size="59" baseType="lpstr">
      <vt:lpstr>T&amp;C</vt:lpstr>
      <vt:lpstr>Daman</vt:lpstr>
      <vt:lpstr>Silvassa</vt:lpstr>
      <vt:lpstr>Thane</vt:lpstr>
      <vt:lpstr>Raigad</vt:lpstr>
      <vt:lpstr>Umbergaon</vt:lpstr>
      <vt:lpstr>Vadodra</vt:lpstr>
      <vt:lpstr>Nashik</vt:lpstr>
      <vt:lpstr>Aurangabad</vt:lpstr>
      <vt:lpstr>GOA</vt:lpstr>
      <vt:lpstr>Calcutta</vt:lpstr>
      <vt:lpstr>Chennai-Hossur</vt:lpstr>
      <vt:lpstr>Pondicherry</vt:lpstr>
      <vt:lpstr>Barshi &amp; Satara</vt:lpstr>
      <vt:lpstr>Noida</vt:lpstr>
      <vt:lpstr>Haridwar</vt:lpstr>
      <vt:lpstr>Baddi</vt:lpstr>
      <vt:lpstr>Kerala</vt:lpstr>
      <vt:lpstr>Samba</vt:lpstr>
      <vt:lpstr>Salem</vt:lpstr>
      <vt:lpstr>Guwahati</vt:lpstr>
      <vt:lpstr>Bhuneshwar</vt:lpstr>
      <vt:lpstr>Mehbubnagar</vt:lpstr>
      <vt:lpstr>STOCK POINT- Daman</vt:lpstr>
      <vt:lpstr>Stock Point -Silvassa</vt:lpstr>
      <vt:lpstr>Stock Point - Bhiwandi </vt:lpstr>
      <vt:lpstr>Stock Point- Nagpur</vt:lpstr>
      <vt:lpstr>Nashik Warehouse</vt:lpstr>
      <vt:lpstr>Kolkatta Warehouse</vt:lpstr>
      <vt:lpstr>Chennai Warehouse</vt:lpstr>
      <vt:lpstr>SWEEP</vt:lpstr>
      <vt:lpstr>Baddi!Print_Area</vt:lpstr>
      <vt:lpstr>'Barshi &amp; Satara'!Print_Area</vt:lpstr>
      <vt:lpstr>Bhuneshwar!Print_Area</vt:lpstr>
      <vt:lpstr>Calcutta!Print_Area</vt:lpstr>
      <vt:lpstr>'Chennai Warehouse'!Print_Area</vt:lpstr>
      <vt:lpstr>'Chennai-Hossur'!Print_Area</vt:lpstr>
      <vt:lpstr>Daman!Print_Area</vt:lpstr>
      <vt:lpstr>GOA!Print_Area</vt:lpstr>
      <vt:lpstr>Guwahati!Print_Area</vt:lpstr>
      <vt:lpstr>Haridwar!Print_Area</vt:lpstr>
      <vt:lpstr>Kerala!Print_Area</vt:lpstr>
      <vt:lpstr>'Kolkatta Warehouse'!Print_Area</vt:lpstr>
      <vt:lpstr>Mehbubnagar!Print_Area</vt:lpstr>
      <vt:lpstr>Nashik!Print_Area</vt:lpstr>
      <vt:lpstr>'Nashik Warehouse'!Print_Area</vt:lpstr>
      <vt:lpstr>Noida!Print_Area</vt:lpstr>
      <vt:lpstr>Pondicherry!Print_Area</vt:lpstr>
      <vt:lpstr>Raigad!Print_Area</vt:lpstr>
      <vt:lpstr>Salem!Print_Area</vt:lpstr>
      <vt:lpstr>Samba!Print_Area</vt:lpstr>
      <vt:lpstr>Silvassa!Print_Area</vt:lpstr>
      <vt:lpstr>'STOCK POINT- Daman'!Print_Area</vt:lpstr>
      <vt:lpstr>'Stock Point- Nagpur'!Print_Area</vt:lpstr>
      <vt:lpstr>'Stock Point -Silvassa'!Print_Area</vt:lpstr>
      <vt:lpstr>SWEEP!Print_Area</vt:lpstr>
      <vt:lpstr>Thane!Print_Area</vt:lpstr>
      <vt:lpstr>Umbergaon!Print_Area</vt:lpstr>
      <vt:lpstr>Vadodra!Print_Area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COM3</dc:creator>
  <cp:lastModifiedBy>COMP4</cp:lastModifiedBy>
  <cp:lastPrinted>2017-06-02T14:33:12Z</cp:lastPrinted>
  <dcterms:created xsi:type="dcterms:W3CDTF">2016-01-23T10:10:33Z</dcterms:created>
  <dcterms:modified xsi:type="dcterms:W3CDTF">2017-06-02T14:33:15Z</dcterms:modified>
</cp:coreProperties>
</file>