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645" windowWidth="19440" windowHeight="4395" firstSheet="22" activeTab="26"/>
  </bookViews>
  <sheets>
    <sheet name="T&amp;C" sheetId="5" r:id="rId1"/>
    <sheet name="Thane" sheetId="49" r:id="rId2"/>
    <sheet name="Daman" sheetId="1" r:id="rId3"/>
    <sheet name="Silvassa" sheetId="50" r:id="rId4"/>
    <sheet name="Raigad" sheetId="58" r:id="rId5"/>
    <sheet name="Umbergaon" sheetId="35" r:id="rId6"/>
    <sheet name="Vadodra" sheetId="57" r:id="rId7"/>
    <sheet name="Nashik" sheetId="61" r:id="rId8"/>
    <sheet name="Aurangabad" sheetId="60" r:id="rId9"/>
    <sheet name="GOA" sheetId="59" r:id="rId10"/>
    <sheet name="Howarh" sheetId="55" r:id="rId11"/>
    <sheet name="Chennai-Hossur" sheetId="56" r:id="rId12"/>
    <sheet name="Pondicherry" sheetId="53" r:id="rId13"/>
    <sheet name="Barshi &amp; Satara" sheetId="54" r:id="rId14"/>
    <sheet name="Noida" sheetId="52" r:id="rId15"/>
    <sheet name="Haridwar" sheetId="51" r:id="rId16"/>
    <sheet name="Baddi" sheetId="64" r:id="rId17"/>
    <sheet name="Kerala" sheetId="63" r:id="rId18"/>
    <sheet name="Samba" sheetId="65" r:id="rId19"/>
    <sheet name="Salem" sheetId="66" r:id="rId20"/>
    <sheet name="Guwahati" sheetId="68" r:id="rId21"/>
    <sheet name="Bhuneshwar" sheetId="67" r:id="rId22"/>
    <sheet name="Mehbubnagar" sheetId="69" r:id="rId23"/>
    <sheet name="Daman DOPW" sheetId="22" r:id="rId24"/>
    <sheet name="Silvassa DOPW" sheetId="47" r:id="rId25"/>
    <sheet name="Bhiwandi DOPW" sheetId="48" r:id="rId26"/>
    <sheet name="Nashik Warehouse" sheetId="25" r:id="rId27"/>
  </sheets>
  <definedNames>
    <definedName name="_xlnm._FilterDatabase" localSheetId="25" hidden="1">'Bhiwandi DOPW'!$A$9:$AC$9</definedName>
    <definedName name="_xlnm._FilterDatabase" localSheetId="23" hidden="1">'Daman DOPW'!$A$9:$AC$9</definedName>
    <definedName name="_xlnm._FilterDatabase" localSheetId="24" hidden="1">'Silvassa DOPW'!$A$9:$AC$9</definedName>
    <definedName name="_xlnm.Print_Area" localSheetId="8">Aurangabad!$A$1:$I$88</definedName>
    <definedName name="_xlnm.Print_Area" localSheetId="16">Baddi!$A$1:$I$88</definedName>
    <definedName name="_xlnm.Print_Area" localSheetId="13">'Barshi &amp; Satara'!$A$1:$I$88</definedName>
    <definedName name="_xlnm.Print_Area" localSheetId="25">'Bhiwandi DOPW'!$A$1:$I$92</definedName>
    <definedName name="_xlnm.Print_Area" localSheetId="21">Bhuneshwar!$A$1:$I$88</definedName>
    <definedName name="_xlnm.Print_Area" localSheetId="11">'Chennai-Hossur'!$A$1:$I$88</definedName>
    <definedName name="_xlnm.Print_Area" localSheetId="2">Daman!$A$1:$I$88</definedName>
    <definedName name="_xlnm.Print_Area" localSheetId="23">'Daman DOPW'!$A$1:$I$92</definedName>
    <definedName name="_xlnm.Print_Area" localSheetId="9">GOA!$A$1:$I$88</definedName>
    <definedName name="_xlnm.Print_Area" localSheetId="20">Guwahati!$A$1:$I$88</definedName>
    <definedName name="_xlnm.Print_Area" localSheetId="15">Haridwar!$A$1:$I$88</definedName>
    <definedName name="_xlnm.Print_Area" localSheetId="10">Howarh!$A$1:$I$88</definedName>
    <definedName name="_xlnm.Print_Area" localSheetId="17">Kerala!$A$1:$I$88</definedName>
    <definedName name="_xlnm.Print_Area" localSheetId="22">Mehbubnagar!$A$1:$I$88</definedName>
    <definedName name="_xlnm.Print_Area" localSheetId="7">Nashik!$A$1:$I$88</definedName>
    <definedName name="_xlnm.Print_Area" localSheetId="26">'Nashik Warehouse'!$A$1:$I$90</definedName>
    <definedName name="_xlnm.Print_Area" localSheetId="14">Noida!$A$1:$I$88</definedName>
    <definedName name="_xlnm.Print_Area" localSheetId="12">Pondicherry!$A$1:$I$88</definedName>
    <definedName name="_xlnm.Print_Area" localSheetId="4">Raigad!$A$1:$I$88</definedName>
    <definedName name="_xlnm.Print_Area" localSheetId="19">Salem!$A$1:$I$88</definedName>
    <definedName name="_xlnm.Print_Area" localSheetId="18">Samba!$A$1:$I$88</definedName>
    <definedName name="_xlnm.Print_Area" localSheetId="3">Silvassa!$A$1:$I$88</definedName>
    <definedName name="_xlnm.Print_Area" localSheetId="24">'Silvassa DOPW'!$A$1:$I$92</definedName>
    <definedName name="_xlnm.Print_Area" localSheetId="1">Thane!$A$1:$I$88</definedName>
    <definedName name="_xlnm.Print_Area" localSheetId="5">Umbergaon!$A$1:$I$88</definedName>
    <definedName name="_xlnm.Print_Area" localSheetId="6">Vadodra!$A$1:$I$88</definedName>
  </definedNames>
  <calcPr calcId="144525"/>
</workbook>
</file>

<file path=xl/calcChain.xml><?xml version="1.0" encoding="utf-8"?>
<calcChain xmlns="http://schemas.openxmlformats.org/spreadsheetml/2006/main">
  <c r="F20" i="48" l="1"/>
  <c r="G74" i="35" l="1"/>
  <c r="H74" i="35" s="1"/>
  <c r="I74" i="35" s="1"/>
  <c r="F64" i="25" l="1"/>
  <c r="G68" i="65" l="1"/>
  <c r="H68" i="65" s="1"/>
  <c r="I68" i="65" s="1"/>
  <c r="G67" i="65"/>
  <c r="H67" i="65" s="1"/>
  <c r="I67" i="65" s="1"/>
  <c r="G46" i="65"/>
  <c r="H46" i="65" s="1"/>
  <c r="I46" i="65" s="1"/>
  <c r="G44" i="65"/>
  <c r="H44" i="65" s="1"/>
  <c r="I44" i="65" s="1"/>
  <c r="G43" i="65"/>
  <c r="H43" i="65" s="1"/>
  <c r="I43" i="65" s="1"/>
  <c r="G42" i="65"/>
  <c r="H42" i="65" s="1"/>
  <c r="I42" i="65" s="1"/>
  <c r="F78" i="47" l="1"/>
  <c r="H78" i="47" s="1"/>
  <c r="F77" i="47"/>
  <c r="G77" i="47" s="1"/>
  <c r="F76" i="47"/>
  <c r="G76" i="47" s="1"/>
  <c r="F75" i="47"/>
  <c r="H75" i="47" s="1"/>
  <c r="F74" i="47"/>
  <c r="H74" i="47" s="1"/>
  <c r="F73" i="47"/>
  <c r="G73" i="47" s="1"/>
  <c r="F72" i="47"/>
  <c r="G72" i="47" s="1"/>
  <c r="F71" i="47"/>
  <c r="G71" i="47" s="1"/>
  <c r="F70" i="47"/>
  <c r="H70" i="47" s="1"/>
  <c r="F69" i="47"/>
  <c r="G69" i="47" s="1"/>
  <c r="F64" i="47"/>
  <c r="H64" i="47" s="1"/>
  <c r="F63" i="47"/>
  <c r="G63" i="47" s="1"/>
  <c r="F62" i="47"/>
  <c r="G62" i="47" s="1"/>
  <c r="F61" i="47"/>
  <c r="H61" i="47" s="1"/>
  <c r="F60" i="47"/>
  <c r="H60" i="47" s="1"/>
  <c r="F59" i="47"/>
  <c r="G59" i="47" s="1"/>
  <c r="F58" i="47"/>
  <c r="G58" i="47" s="1"/>
  <c r="F57" i="47"/>
  <c r="G57" i="47" s="1"/>
  <c r="F55" i="47"/>
  <c r="H55" i="47" s="1"/>
  <c r="F53" i="47"/>
  <c r="H53" i="47" s="1"/>
  <c r="F52" i="47"/>
  <c r="H52" i="47" s="1"/>
  <c r="F51" i="47"/>
  <c r="G51" i="47" s="1"/>
  <c r="F50" i="47"/>
  <c r="H50" i="47" s="1"/>
  <c r="F49" i="47"/>
  <c r="H49" i="47" s="1"/>
  <c r="F47" i="47"/>
  <c r="H47" i="47" s="1"/>
  <c r="F45" i="47"/>
  <c r="H45" i="47" s="1"/>
  <c r="F44" i="47"/>
  <c r="G44" i="47" s="1"/>
  <c r="F43" i="47"/>
  <c r="G43" i="47" s="1"/>
  <c r="F41" i="47"/>
  <c r="H41" i="47" s="1"/>
  <c r="F36" i="47"/>
  <c r="H36" i="47" s="1"/>
  <c r="F35" i="47"/>
  <c r="G35" i="47" s="1"/>
  <c r="F34" i="47"/>
  <c r="G34" i="47" s="1"/>
  <c r="F33" i="47"/>
  <c r="H33" i="47" s="1"/>
  <c r="F32" i="47"/>
  <c r="H32" i="47" s="1"/>
  <c r="F31" i="47"/>
  <c r="G31" i="47" s="1"/>
  <c r="F30" i="47"/>
  <c r="H30" i="47" s="1"/>
  <c r="F29" i="47"/>
  <c r="H29" i="47" s="1"/>
  <c r="F28" i="47"/>
  <c r="H28" i="47" s="1"/>
  <c r="F27" i="47"/>
  <c r="G27" i="47" s="1"/>
  <c r="F26" i="47"/>
  <c r="H26" i="47" s="1"/>
  <c r="F25" i="47"/>
  <c r="H25" i="47" s="1"/>
  <c r="F24" i="47"/>
  <c r="H24" i="47" s="1"/>
  <c r="F23" i="47"/>
  <c r="G23" i="47" s="1"/>
  <c r="F22" i="47"/>
  <c r="H22" i="47" s="1"/>
  <c r="F20" i="47"/>
  <c r="H20" i="47" s="1"/>
  <c r="F18" i="47"/>
  <c r="H18" i="47" s="1"/>
  <c r="F17" i="47"/>
  <c r="G17" i="47" s="1"/>
  <c r="F16" i="47"/>
  <c r="G16" i="47" s="1"/>
  <c r="F15" i="47"/>
  <c r="H15" i="47" s="1"/>
  <c r="F14" i="47"/>
  <c r="H14" i="47" s="1"/>
  <c r="F13" i="47"/>
  <c r="G13" i="47" s="1"/>
  <c r="F12" i="47"/>
  <c r="G12" i="47" s="1"/>
  <c r="F11" i="47"/>
  <c r="H11" i="47" s="1"/>
  <c r="F78" i="48"/>
  <c r="H78" i="48" s="1"/>
  <c r="F77" i="48"/>
  <c r="G77" i="48" s="1"/>
  <c r="F76" i="48"/>
  <c r="G76" i="48" s="1"/>
  <c r="F75" i="48"/>
  <c r="H75" i="48" s="1"/>
  <c r="F74" i="48"/>
  <c r="H74" i="48" s="1"/>
  <c r="F73" i="48"/>
  <c r="G73" i="48" s="1"/>
  <c r="F72" i="48"/>
  <c r="G72" i="48" s="1"/>
  <c r="F71" i="48"/>
  <c r="H71" i="48" s="1"/>
  <c r="F70" i="48"/>
  <c r="H70" i="48" s="1"/>
  <c r="F69" i="48"/>
  <c r="G69" i="48" s="1"/>
  <c r="F64" i="48"/>
  <c r="H64" i="48" s="1"/>
  <c r="F63" i="48"/>
  <c r="G63" i="48" s="1"/>
  <c r="F62" i="48"/>
  <c r="G62" i="48" s="1"/>
  <c r="F61" i="48"/>
  <c r="G61" i="48" s="1"/>
  <c r="F60" i="48"/>
  <c r="H60" i="48" s="1"/>
  <c r="F59" i="48"/>
  <c r="G59" i="48" s="1"/>
  <c r="F58" i="48"/>
  <c r="G58" i="48" s="1"/>
  <c r="F57" i="48"/>
  <c r="H57" i="48" s="1"/>
  <c r="F55" i="48"/>
  <c r="H55" i="48" s="1"/>
  <c r="F53" i="48"/>
  <c r="H53" i="48" s="1"/>
  <c r="F52" i="48"/>
  <c r="G52" i="48" s="1"/>
  <c r="F51" i="48"/>
  <c r="G51" i="48" s="1"/>
  <c r="F50" i="48"/>
  <c r="H50" i="48" s="1"/>
  <c r="F49" i="48"/>
  <c r="H49" i="48" s="1"/>
  <c r="F47" i="48"/>
  <c r="H47" i="48" s="1"/>
  <c r="F45" i="48"/>
  <c r="H45" i="48" s="1"/>
  <c r="F44" i="48"/>
  <c r="G44" i="48" s="1"/>
  <c r="F43" i="48"/>
  <c r="G43" i="48" s="1"/>
  <c r="F41" i="48"/>
  <c r="H41" i="48" s="1"/>
  <c r="F36" i="48"/>
  <c r="H36" i="48" s="1"/>
  <c r="F35" i="48"/>
  <c r="G35" i="48" s="1"/>
  <c r="F34" i="48"/>
  <c r="G34" i="48" s="1"/>
  <c r="F33" i="48"/>
  <c r="G33" i="48" s="1"/>
  <c r="F32" i="48"/>
  <c r="H32" i="48" s="1"/>
  <c r="F31" i="48"/>
  <c r="G31" i="48" s="1"/>
  <c r="F30" i="48"/>
  <c r="G30" i="48" s="1"/>
  <c r="F29" i="48"/>
  <c r="G29" i="48" s="1"/>
  <c r="F28" i="48"/>
  <c r="H28" i="48" s="1"/>
  <c r="F27" i="48"/>
  <c r="G27" i="48" s="1"/>
  <c r="F26" i="48"/>
  <c r="G26" i="48" s="1"/>
  <c r="F25" i="48"/>
  <c r="H25" i="48" s="1"/>
  <c r="F24" i="48"/>
  <c r="H24" i="48" s="1"/>
  <c r="F23" i="48"/>
  <c r="G23" i="48" s="1"/>
  <c r="F22" i="48"/>
  <c r="G22" i="48" s="1"/>
  <c r="H20" i="48"/>
  <c r="F18" i="48"/>
  <c r="H18" i="48" s="1"/>
  <c r="F17" i="48"/>
  <c r="G17" i="48" s="1"/>
  <c r="F16" i="48"/>
  <c r="H16" i="48" s="1"/>
  <c r="F15" i="48"/>
  <c r="H15" i="48" s="1"/>
  <c r="F14" i="48"/>
  <c r="H14" i="48" s="1"/>
  <c r="F13" i="48"/>
  <c r="H13" i="48" s="1"/>
  <c r="F12" i="48"/>
  <c r="H12" i="48" s="1"/>
  <c r="F11" i="48"/>
  <c r="H11" i="48" s="1"/>
  <c r="F18" i="25"/>
  <c r="H18" i="25" s="1"/>
  <c r="F17" i="25"/>
  <c r="H17" i="25" s="1"/>
  <c r="F16" i="25"/>
  <c r="G16" i="25" s="1"/>
  <c r="F15" i="25"/>
  <c r="H15" i="25" s="1"/>
  <c r="F14" i="25"/>
  <c r="H14" i="25" s="1"/>
  <c r="F13" i="25"/>
  <c r="H13" i="25" s="1"/>
  <c r="F12" i="25"/>
  <c r="G12" i="25" s="1"/>
  <c r="F11" i="25"/>
  <c r="H11" i="25" s="1"/>
  <c r="F20" i="25"/>
  <c r="H20" i="25" s="1"/>
  <c r="F36" i="25"/>
  <c r="H36" i="25" s="1"/>
  <c r="F35" i="25"/>
  <c r="G35" i="25" s="1"/>
  <c r="F34" i="25"/>
  <c r="G34" i="25" s="1"/>
  <c r="F33" i="25"/>
  <c r="H33" i="25" s="1"/>
  <c r="F32" i="25"/>
  <c r="H32" i="25" s="1"/>
  <c r="F31" i="25"/>
  <c r="G31" i="25" s="1"/>
  <c r="F30" i="25"/>
  <c r="G30" i="25" s="1"/>
  <c r="F29" i="25"/>
  <c r="G29" i="25" s="1"/>
  <c r="F28" i="25"/>
  <c r="H28" i="25" s="1"/>
  <c r="F27" i="25"/>
  <c r="G27" i="25" s="1"/>
  <c r="F26" i="25"/>
  <c r="G26" i="25" s="1"/>
  <c r="F25" i="25"/>
  <c r="G25" i="25" s="1"/>
  <c r="F24" i="25"/>
  <c r="H24" i="25" s="1"/>
  <c r="F23" i="25"/>
  <c r="G23" i="25" s="1"/>
  <c r="F22" i="25"/>
  <c r="G22" i="25" s="1"/>
  <c r="H64" i="25"/>
  <c r="F63" i="25"/>
  <c r="G63" i="25" s="1"/>
  <c r="F62" i="25"/>
  <c r="G62" i="25" s="1"/>
  <c r="F61" i="25"/>
  <c r="H61" i="25" s="1"/>
  <c r="F60" i="25"/>
  <c r="H60" i="25" s="1"/>
  <c r="F59" i="25"/>
  <c r="G59" i="25" s="1"/>
  <c r="F58" i="25"/>
  <c r="G58" i="25" s="1"/>
  <c r="F57" i="25"/>
  <c r="H57" i="25" s="1"/>
  <c r="F55" i="25"/>
  <c r="H55" i="25" s="1"/>
  <c r="F53" i="25"/>
  <c r="H53" i="25" s="1"/>
  <c r="F52" i="25"/>
  <c r="G52" i="25" s="1"/>
  <c r="F51" i="25"/>
  <c r="G51" i="25" s="1"/>
  <c r="F50" i="25"/>
  <c r="H50" i="25" s="1"/>
  <c r="F49" i="25"/>
  <c r="H49" i="25" s="1"/>
  <c r="F47" i="25"/>
  <c r="H47" i="25" s="1"/>
  <c r="F45" i="25"/>
  <c r="H45" i="25" s="1"/>
  <c r="F44" i="25"/>
  <c r="G44" i="25" s="1"/>
  <c r="F43" i="25"/>
  <c r="G43" i="25" s="1"/>
  <c r="F41" i="25"/>
  <c r="H41" i="25" s="1"/>
  <c r="F78" i="25"/>
  <c r="H78" i="25" s="1"/>
  <c r="F77" i="25"/>
  <c r="G77" i="25" s="1"/>
  <c r="F76" i="25"/>
  <c r="G76" i="25" s="1"/>
  <c r="F75" i="25"/>
  <c r="H75" i="25" s="1"/>
  <c r="F74" i="25"/>
  <c r="H74" i="25" s="1"/>
  <c r="F73" i="25"/>
  <c r="G73" i="25" s="1"/>
  <c r="F72" i="25"/>
  <c r="G72" i="25" s="1"/>
  <c r="F71" i="25"/>
  <c r="H71" i="25" s="1"/>
  <c r="F70" i="25"/>
  <c r="H70" i="25" s="1"/>
  <c r="F69" i="25"/>
  <c r="G69" i="25" s="1"/>
  <c r="F68" i="25"/>
  <c r="H68" i="25" s="1"/>
  <c r="F40" i="25"/>
  <c r="H40" i="25" s="1"/>
  <c r="F10" i="25"/>
  <c r="H10" i="25" s="1"/>
  <c r="F68" i="48"/>
  <c r="H68" i="48" s="1"/>
  <c r="F40" i="48"/>
  <c r="H40" i="48" s="1"/>
  <c r="F10" i="48"/>
  <c r="H10" i="48" s="1"/>
  <c r="F68" i="47"/>
  <c r="H68" i="47" s="1"/>
  <c r="F40" i="47"/>
  <c r="H40" i="47" s="1"/>
  <c r="F10" i="47"/>
  <c r="H10" i="47" s="1"/>
  <c r="F78" i="22"/>
  <c r="H78" i="22" s="1"/>
  <c r="F77" i="22"/>
  <c r="G77" i="22" s="1"/>
  <c r="F76" i="22"/>
  <c r="G76" i="22" s="1"/>
  <c r="F75" i="22"/>
  <c r="H75" i="22" s="1"/>
  <c r="F74" i="22"/>
  <c r="H74" i="22" s="1"/>
  <c r="F73" i="22"/>
  <c r="G73" i="22" s="1"/>
  <c r="F72" i="22"/>
  <c r="G72" i="22" s="1"/>
  <c r="F71" i="22"/>
  <c r="G71" i="22" s="1"/>
  <c r="F70" i="22"/>
  <c r="H70" i="22" s="1"/>
  <c r="F69" i="22"/>
  <c r="G69" i="22" s="1"/>
  <c r="F68" i="22"/>
  <c r="G68" i="22" s="1"/>
  <c r="F64" i="22"/>
  <c r="H64" i="22" s="1"/>
  <c r="F63" i="22"/>
  <c r="G63" i="22" s="1"/>
  <c r="F62" i="22"/>
  <c r="G62" i="22" s="1"/>
  <c r="F61" i="22"/>
  <c r="G61" i="22" s="1"/>
  <c r="F60" i="22"/>
  <c r="H60" i="22" s="1"/>
  <c r="F59" i="22"/>
  <c r="G59" i="22" s="1"/>
  <c r="F58" i="22"/>
  <c r="G58" i="22" s="1"/>
  <c r="F57" i="22"/>
  <c r="H57" i="22" s="1"/>
  <c r="F55" i="22"/>
  <c r="G55" i="22" s="1"/>
  <c r="F53" i="22"/>
  <c r="H53" i="22" s="1"/>
  <c r="F52" i="22"/>
  <c r="H52" i="22" s="1"/>
  <c r="F51" i="22"/>
  <c r="G51" i="22" s="1"/>
  <c r="F50" i="22"/>
  <c r="G50" i="22" s="1"/>
  <c r="F49" i="22"/>
  <c r="H49" i="22" s="1"/>
  <c r="F47" i="22"/>
  <c r="G47" i="22" s="1"/>
  <c r="F45" i="22"/>
  <c r="H45" i="22" s="1"/>
  <c r="F44" i="22"/>
  <c r="H44" i="22" s="1"/>
  <c r="F43" i="22"/>
  <c r="G43" i="22" s="1"/>
  <c r="F41" i="22"/>
  <c r="G41" i="22" s="1"/>
  <c r="F40" i="22"/>
  <c r="H40" i="22" s="1"/>
  <c r="F36" i="22"/>
  <c r="H36" i="22" s="1"/>
  <c r="F35" i="22"/>
  <c r="G35" i="22" s="1"/>
  <c r="F34" i="22"/>
  <c r="G34" i="22" s="1"/>
  <c r="F33" i="22"/>
  <c r="H33" i="22" s="1"/>
  <c r="F32" i="22"/>
  <c r="H32" i="22" s="1"/>
  <c r="F31" i="22"/>
  <c r="G31" i="22" s="1"/>
  <c r="F30" i="22"/>
  <c r="G30" i="22" s="1"/>
  <c r="F29" i="22"/>
  <c r="H29" i="22" s="1"/>
  <c r="F28" i="22"/>
  <c r="H28" i="22" s="1"/>
  <c r="F27" i="22"/>
  <c r="G27" i="22" s="1"/>
  <c r="F26" i="22"/>
  <c r="G26" i="22" s="1"/>
  <c r="F25" i="22"/>
  <c r="G25" i="22" s="1"/>
  <c r="F24" i="22"/>
  <c r="H24" i="22" s="1"/>
  <c r="F23" i="22"/>
  <c r="G23" i="22" s="1"/>
  <c r="F22" i="22"/>
  <c r="G22" i="22" s="1"/>
  <c r="F20" i="22"/>
  <c r="H20" i="22" s="1"/>
  <c r="F18" i="22"/>
  <c r="H18" i="22" s="1"/>
  <c r="F17" i="22"/>
  <c r="G17" i="22" s="1"/>
  <c r="F16" i="22"/>
  <c r="G16" i="22" s="1"/>
  <c r="F15" i="22"/>
  <c r="G15" i="22" s="1"/>
  <c r="F14" i="22"/>
  <c r="H14" i="22" s="1"/>
  <c r="F13" i="22"/>
  <c r="G13" i="22" s="1"/>
  <c r="F12" i="22"/>
  <c r="G12" i="22" s="1"/>
  <c r="F11" i="22"/>
  <c r="H11" i="22" s="1"/>
  <c r="F10" i="22"/>
  <c r="H10" i="22" s="1"/>
  <c r="G46" i="69"/>
  <c r="H46" i="69" s="1"/>
  <c r="G19" i="69"/>
  <c r="H19" i="69" s="1"/>
  <c r="G46" i="67"/>
  <c r="H46" i="67" s="1"/>
  <c r="G19" i="67"/>
  <c r="H19" i="67" s="1"/>
  <c r="G46" i="68"/>
  <c r="H46" i="68" s="1"/>
  <c r="G19" i="68"/>
  <c r="H19" i="68" s="1"/>
  <c r="G46" i="66"/>
  <c r="H46" i="66" s="1"/>
  <c r="G19" i="66"/>
  <c r="H19" i="66" s="1"/>
  <c r="G28" i="65"/>
  <c r="H28" i="65" s="1"/>
  <c r="G27" i="65"/>
  <c r="H27" i="65" s="1"/>
  <c r="G26" i="65"/>
  <c r="H26" i="65" s="1"/>
  <c r="G25" i="65"/>
  <c r="H25" i="65" s="1"/>
  <c r="G23" i="65"/>
  <c r="H23" i="65" s="1"/>
  <c r="G22" i="65"/>
  <c r="H22" i="65" s="1"/>
  <c r="G21" i="65"/>
  <c r="H21" i="65" s="1"/>
  <c r="G13" i="65"/>
  <c r="H13" i="65" s="1"/>
  <c r="G9" i="65"/>
  <c r="H9" i="65" s="1"/>
  <c r="G44" i="63"/>
  <c r="H44" i="63" s="1"/>
  <c r="G43" i="63"/>
  <c r="H43" i="63" s="1"/>
  <c r="G42" i="63"/>
  <c r="H42" i="63" s="1"/>
  <c r="G28" i="63"/>
  <c r="H28" i="63" s="1"/>
  <c r="G27" i="63"/>
  <c r="H27" i="63" s="1"/>
  <c r="G26" i="63"/>
  <c r="H26" i="63" s="1"/>
  <c r="G25" i="63"/>
  <c r="H25" i="63" s="1"/>
  <c r="G23" i="63"/>
  <c r="H23" i="63" s="1"/>
  <c r="G22" i="63"/>
  <c r="H22" i="63" s="1"/>
  <c r="G21" i="63"/>
  <c r="H21" i="63" s="1"/>
  <c r="G13" i="63"/>
  <c r="H13" i="63" s="1"/>
  <c r="G9" i="63"/>
  <c r="H9" i="63" s="1"/>
  <c r="G72" i="64"/>
  <c r="H72" i="64" s="1"/>
  <c r="G71" i="64"/>
  <c r="H71" i="64" s="1"/>
  <c r="G70" i="64"/>
  <c r="H70" i="64" s="1"/>
  <c r="G69" i="64"/>
  <c r="H69" i="64" s="1"/>
  <c r="G68" i="64"/>
  <c r="H68" i="64" s="1"/>
  <c r="G67" i="64"/>
  <c r="H67" i="64" s="1"/>
  <c r="G49" i="64"/>
  <c r="H49" i="64" s="1"/>
  <c r="G48" i="64"/>
  <c r="H48" i="64" s="1"/>
  <c r="G46" i="64"/>
  <c r="H46" i="64" s="1"/>
  <c r="G44" i="64"/>
  <c r="H44" i="64" s="1"/>
  <c r="G43" i="64"/>
  <c r="H43" i="64" s="1"/>
  <c r="G42" i="64"/>
  <c r="H42" i="64" s="1"/>
  <c r="G28" i="64"/>
  <c r="H28" i="64" s="1"/>
  <c r="G27" i="64"/>
  <c r="H27" i="64" s="1"/>
  <c r="G26" i="64"/>
  <c r="H26" i="64" s="1"/>
  <c r="G25" i="64"/>
  <c r="H25" i="64" s="1"/>
  <c r="G24" i="64"/>
  <c r="H24" i="64" s="1"/>
  <c r="G23" i="64"/>
  <c r="H23" i="64" s="1"/>
  <c r="G22" i="64"/>
  <c r="H22" i="64" s="1"/>
  <c r="G21" i="64"/>
  <c r="H21" i="64" s="1"/>
  <c r="G19" i="64"/>
  <c r="H19" i="64" s="1"/>
  <c r="G15" i="64"/>
  <c r="H15" i="64" s="1"/>
  <c r="G13" i="64"/>
  <c r="H13" i="64" s="1"/>
  <c r="G9" i="64"/>
  <c r="H9" i="64" s="1"/>
  <c r="G35" i="51"/>
  <c r="H35" i="51" s="1"/>
  <c r="G34" i="51"/>
  <c r="H34" i="51" s="1"/>
  <c r="G33" i="51"/>
  <c r="H33" i="51" s="1"/>
  <c r="G32" i="51"/>
  <c r="H32" i="51" s="1"/>
  <c r="G31" i="51"/>
  <c r="H31" i="51" s="1"/>
  <c r="G30" i="51"/>
  <c r="H30" i="51" s="1"/>
  <c r="G29" i="51"/>
  <c r="H29" i="51" s="1"/>
  <c r="G28" i="51"/>
  <c r="H28" i="51" s="1"/>
  <c r="G27" i="51"/>
  <c r="H27" i="51" s="1"/>
  <c r="G26" i="51"/>
  <c r="H26" i="51" s="1"/>
  <c r="G25" i="51"/>
  <c r="H25" i="51" s="1"/>
  <c r="G23" i="51"/>
  <c r="H23" i="51" s="1"/>
  <c r="G22" i="51"/>
  <c r="H22" i="51" s="1"/>
  <c r="G21" i="51"/>
  <c r="H21" i="51" s="1"/>
  <c r="G19" i="51"/>
  <c r="H19" i="51" s="1"/>
  <c r="G15" i="51"/>
  <c r="H15" i="51" s="1"/>
  <c r="G13" i="51"/>
  <c r="H13" i="51" s="1"/>
  <c r="G9" i="51"/>
  <c r="H9" i="51" s="1"/>
  <c r="G49" i="51"/>
  <c r="H49" i="51" s="1"/>
  <c r="G48" i="51"/>
  <c r="H48" i="51" s="1"/>
  <c r="G46" i="51"/>
  <c r="H46" i="51" s="1"/>
  <c r="G43" i="51"/>
  <c r="H43" i="51" s="1"/>
  <c r="G42" i="51"/>
  <c r="H42" i="51" s="1"/>
  <c r="G40" i="51"/>
  <c r="H40" i="51" s="1"/>
  <c r="G39" i="51"/>
  <c r="H39" i="51" s="1"/>
  <c r="G74" i="51"/>
  <c r="H74" i="51" s="1"/>
  <c r="G73" i="51"/>
  <c r="H73" i="51" s="1"/>
  <c r="G72" i="51"/>
  <c r="H72" i="51" s="1"/>
  <c r="G71" i="51"/>
  <c r="H71" i="51" s="1"/>
  <c r="G70" i="51"/>
  <c r="H70" i="51" s="1"/>
  <c r="G69" i="51"/>
  <c r="H69" i="51" s="1"/>
  <c r="G68" i="51"/>
  <c r="H68" i="51" s="1"/>
  <c r="G67" i="51"/>
  <c r="H67" i="51" s="1"/>
  <c r="G13" i="52"/>
  <c r="H13" i="52" s="1"/>
  <c r="G9" i="52"/>
  <c r="H9" i="52" s="1"/>
  <c r="G28" i="52"/>
  <c r="H28" i="52" s="1"/>
  <c r="G27" i="52"/>
  <c r="H27" i="52" s="1"/>
  <c r="G26" i="52"/>
  <c r="H26" i="52" s="1"/>
  <c r="G25" i="52"/>
  <c r="H25" i="52" s="1"/>
  <c r="G24" i="52"/>
  <c r="H24" i="52" s="1"/>
  <c r="G23" i="52"/>
  <c r="H23" i="52" s="1"/>
  <c r="G22" i="52"/>
  <c r="H22" i="52" s="1"/>
  <c r="G21" i="52"/>
  <c r="H21" i="52" s="1"/>
  <c r="G46" i="52"/>
  <c r="H46" i="52" s="1"/>
  <c r="G44" i="52"/>
  <c r="H44" i="52" s="1"/>
  <c r="G43" i="52"/>
  <c r="H43" i="52" s="1"/>
  <c r="G42" i="52"/>
  <c r="H42" i="52" s="1"/>
  <c r="G72" i="52"/>
  <c r="H72" i="52" s="1"/>
  <c r="G71" i="52"/>
  <c r="H71" i="52" s="1"/>
  <c r="G69" i="52"/>
  <c r="H69" i="52" s="1"/>
  <c r="G68" i="52"/>
  <c r="H68" i="52" s="1"/>
  <c r="G67" i="52"/>
  <c r="H67" i="52" s="1"/>
  <c r="G9" i="54"/>
  <c r="H9" i="54" s="1"/>
  <c r="G13" i="54"/>
  <c r="H13" i="54" s="1"/>
  <c r="G15" i="54"/>
  <c r="H15" i="54" s="1"/>
  <c r="G19" i="54"/>
  <c r="H19" i="54" s="1"/>
  <c r="G31" i="54"/>
  <c r="H31" i="54" s="1"/>
  <c r="G35" i="54"/>
  <c r="H35" i="54" s="1"/>
  <c r="G34" i="54"/>
  <c r="H34" i="54" s="1"/>
  <c r="G46" i="54"/>
  <c r="H46" i="54" s="1"/>
  <c r="G44" i="54"/>
  <c r="H44" i="54" s="1"/>
  <c r="G43" i="54"/>
  <c r="H43" i="54" s="1"/>
  <c r="G42" i="54"/>
  <c r="H42" i="54" s="1"/>
  <c r="G40" i="54"/>
  <c r="H40" i="54" s="1"/>
  <c r="G39" i="54"/>
  <c r="H39" i="54" s="1"/>
  <c r="G63" i="54"/>
  <c r="H63" i="54" s="1"/>
  <c r="G62" i="54"/>
  <c r="H62" i="54" s="1"/>
  <c r="G61" i="54"/>
  <c r="H61" i="54" s="1"/>
  <c r="G60" i="54"/>
  <c r="H60" i="54" s="1"/>
  <c r="G59" i="54"/>
  <c r="H59" i="54" s="1"/>
  <c r="G58" i="54"/>
  <c r="H58" i="54" s="1"/>
  <c r="G71" i="54"/>
  <c r="H71" i="54" s="1"/>
  <c r="G77" i="54"/>
  <c r="H77" i="54" s="1"/>
  <c r="G76" i="54"/>
  <c r="H76" i="54" s="1"/>
  <c r="G75" i="54"/>
  <c r="H75" i="54" s="1"/>
  <c r="G72" i="53"/>
  <c r="H72" i="53" s="1"/>
  <c r="G71" i="53"/>
  <c r="H71" i="53" s="1"/>
  <c r="G70" i="53"/>
  <c r="H70" i="53" s="1"/>
  <c r="G69" i="53"/>
  <c r="H69" i="53" s="1"/>
  <c r="G68" i="53"/>
  <c r="H68" i="53" s="1"/>
  <c r="G67" i="53"/>
  <c r="H67" i="53" s="1"/>
  <c r="G49" i="53"/>
  <c r="H49" i="53" s="1"/>
  <c r="G48" i="53"/>
  <c r="H48" i="53" s="1"/>
  <c r="G46" i="53"/>
  <c r="H46" i="53" s="1"/>
  <c r="G44" i="53"/>
  <c r="H44" i="53" s="1"/>
  <c r="G43" i="53"/>
  <c r="H43" i="53" s="1"/>
  <c r="G42" i="53"/>
  <c r="H42" i="53" s="1"/>
  <c r="G28" i="53"/>
  <c r="H28" i="53" s="1"/>
  <c r="G27" i="53"/>
  <c r="H27" i="53" s="1"/>
  <c r="G26" i="53"/>
  <c r="H26" i="53" s="1"/>
  <c r="G25" i="53"/>
  <c r="H25" i="53" s="1"/>
  <c r="G23" i="53"/>
  <c r="H23" i="53" s="1"/>
  <c r="G22" i="53"/>
  <c r="H22" i="53" s="1"/>
  <c r="G21" i="53"/>
  <c r="H21" i="53" s="1"/>
  <c r="G19" i="53"/>
  <c r="H19" i="53" s="1"/>
  <c r="G13" i="53"/>
  <c r="H13" i="53" s="1"/>
  <c r="G10" i="53"/>
  <c r="H10" i="53" s="1"/>
  <c r="G9" i="53"/>
  <c r="H9" i="53" s="1"/>
  <c r="G74" i="56"/>
  <c r="H74" i="56" s="1"/>
  <c r="G72" i="56"/>
  <c r="H72" i="56" s="1"/>
  <c r="G71" i="56"/>
  <c r="H71" i="56" s="1"/>
  <c r="G69" i="56"/>
  <c r="H69" i="56" s="1"/>
  <c r="G68" i="56"/>
  <c r="H68" i="56" s="1"/>
  <c r="G67" i="56"/>
  <c r="H67" i="56" s="1"/>
  <c r="G49" i="56"/>
  <c r="H49" i="56" s="1"/>
  <c r="G48" i="56"/>
  <c r="H48" i="56" s="1"/>
  <c r="G46" i="56"/>
  <c r="H46" i="56" s="1"/>
  <c r="G44" i="56"/>
  <c r="H44" i="56" s="1"/>
  <c r="G43" i="56"/>
  <c r="H43" i="56" s="1"/>
  <c r="G42" i="56"/>
  <c r="H42" i="56" s="1"/>
  <c r="G35" i="56"/>
  <c r="H35" i="56" s="1"/>
  <c r="G34" i="56"/>
  <c r="H34" i="56" s="1"/>
  <c r="G33" i="56"/>
  <c r="H33" i="56" s="1"/>
  <c r="G32" i="56"/>
  <c r="H32" i="56" s="1"/>
  <c r="G31" i="56"/>
  <c r="H31" i="56" s="1"/>
  <c r="G30" i="56"/>
  <c r="H30" i="56" s="1"/>
  <c r="G29" i="56"/>
  <c r="H29" i="56" s="1"/>
  <c r="G28" i="56"/>
  <c r="H28" i="56" s="1"/>
  <c r="G27" i="56"/>
  <c r="H27" i="56" s="1"/>
  <c r="G26" i="56"/>
  <c r="H26" i="56" s="1"/>
  <c r="G25" i="56"/>
  <c r="H25" i="56" s="1"/>
  <c r="G24" i="56"/>
  <c r="H24" i="56" s="1"/>
  <c r="G23" i="56"/>
  <c r="H23" i="56" s="1"/>
  <c r="G22" i="56"/>
  <c r="H22" i="56" s="1"/>
  <c r="G21" i="56"/>
  <c r="H21" i="56" s="1"/>
  <c r="G19" i="56"/>
  <c r="H19" i="56" s="1"/>
  <c r="G15" i="56"/>
  <c r="H15" i="56" s="1"/>
  <c r="G13" i="56"/>
  <c r="H13" i="56" s="1"/>
  <c r="G10" i="56"/>
  <c r="H10" i="56" s="1"/>
  <c r="G9" i="56"/>
  <c r="H9" i="56" s="1"/>
  <c r="G77" i="55"/>
  <c r="H77" i="55" s="1"/>
  <c r="G76" i="55"/>
  <c r="H76" i="55" s="1"/>
  <c r="G75" i="55"/>
  <c r="H75" i="55" s="1"/>
  <c r="G74" i="55"/>
  <c r="H74" i="55" s="1"/>
  <c r="G72" i="55"/>
  <c r="H72" i="55" s="1"/>
  <c r="G71" i="55"/>
  <c r="H71" i="55" s="1"/>
  <c r="G70" i="55"/>
  <c r="H70" i="55" s="1"/>
  <c r="G69" i="55"/>
  <c r="H69" i="55" s="1"/>
  <c r="G68" i="55"/>
  <c r="H68" i="55" s="1"/>
  <c r="G67" i="55"/>
  <c r="H67" i="55" s="1"/>
  <c r="G48" i="55"/>
  <c r="H48" i="55" s="1"/>
  <c r="G49" i="55"/>
  <c r="H49" i="55" s="1"/>
  <c r="G46" i="55"/>
  <c r="H46" i="55" s="1"/>
  <c r="G44" i="55"/>
  <c r="H44" i="55" s="1"/>
  <c r="G43" i="55"/>
  <c r="H43" i="55" s="1"/>
  <c r="G42" i="55"/>
  <c r="H42" i="55" s="1"/>
  <c r="G35" i="55"/>
  <c r="H35" i="55" s="1"/>
  <c r="G34" i="55"/>
  <c r="H34" i="55" s="1"/>
  <c r="G33" i="55"/>
  <c r="H33" i="55" s="1"/>
  <c r="G32" i="55"/>
  <c r="H32" i="55" s="1"/>
  <c r="G31" i="55"/>
  <c r="H31" i="55" s="1"/>
  <c r="G30" i="55"/>
  <c r="H30" i="55" s="1"/>
  <c r="G29" i="55"/>
  <c r="H29" i="55" s="1"/>
  <c r="G28" i="55"/>
  <c r="H28" i="55" s="1"/>
  <c r="G27" i="55"/>
  <c r="H27" i="55" s="1"/>
  <c r="G26" i="55"/>
  <c r="H26" i="55" s="1"/>
  <c r="G25" i="55"/>
  <c r="H25" i="55" s="1"/>
  <c r="G24" i="55"/>
  <c r="H24" i="55" s="1"/>
  <c r="G23" i="55"/>
  <c r="H23" i="55" s="1"/>
  <c r="G22" i="55"/>
  <c r="H22" i="55" s="1"/>
  <c r="G21" i="55"/>
  <c r="H21" i="55" s="1"/>
  <c r="G19" i="55"/>
  <c r="H19" i="55" s="1"/>
  <c r="G15" i="55"/>
  <c r="H15" i="55" s="1"/>
  <c r="G13" i="55"/>
  <c r="H13" i="55" s="1"/>
  <c r="G10" i="55"/>
  <c r="H10" i="55" s="1"/>
  <c r="G9" i="55"/>
  <c r="H9" i="55" s="1"/>
  <c r="G77" i="59"/>
  <c r="H77" i="59" s="1"/>
  <c r="G70" i="59"/>
  <c r="H70" i="59" s="1"/>
  <c r="G69" i="59"/>
  <c r="H69" i="59" s="1"/>
  <c r="G68" i="59"/>
  <c r="H68" i="59" s="1"/>
  <c r="G67" i="59"/>
  <c r="H67" i="59" s="1"/>
  <c r="G49" i="59"/>
  <c r="H49" i="59" s="1"/>
  <c r="G48" i="59"/>
  <c r="H48" i="59" s="1"/>
  <c r="G40" i="59"/>
  <c r="H40" i="59" s="1"/>
  <c r="G39" i="59"/>
  <c r="H39" i="59" s="1"/>
  <c r="G15" i="59"/>
  <c r="H15" i="59" s="1"/>
  <c r="G33" i="60"/>
  <c r="H33" i="60" s="1"/>
  <c r="G32" i="60"/>
  <c r="H32" i="60" s="1"/>
  <c r="G31" i="60"/>
  <c r="H31" i="60" s="1"/>
  <c r="G30" i="60"/>
  <c r="H30" i="60" s="1"/>
  <c r="G29" i="60"/>
  <c r="H29" i="60" s="1"/>
  <c r="G28" i="60"/>
  <c r="H28" i="60" s="1"/>
  <c r="G27" i="60"/>
  <c r="H27" i="60" s="1"/>
  <c r="G26" i="60"/>
  <c r="H26" i="60" s="1"/>
  <c r="G25" i="60"/>
  <c r="H25" i="60" s="1"/>
  <c r="G23" i="60"/>
  <c r="H23" i="60" s="1"/>
  <c r="H22" i="60"/>
  <c r="G22" i="60"/>
  <c r="G18" i="60"/>
  <c r="H18" i="60" s="1"/>
  <c r="G17" i="60"/>
  <c r="H17" i="60" s="1"/>
  <c r="G16" i="60"/>
  <c r="H16" i="60" s="1"/>
  <c r="G13" i="60"/>
  <c r="H13" i="60" s="1"/>
  <c r="G10" i="60"/>
  <c r="H10" i="60" s="1"/>
  <c r="G9" i="60"/>
  <c r="H9" i="60" s="1"/>
  <c r="G77" i="61"/>
  <c r="H77" i="61" s="1"/>
  <c r="G76" i="61"/>
  <c r="H76" i="61" s="1"/>
  <c r="G75" i="61"/>
  <c r="H75" i="61" s="1"/>
  <c r="G72" i="61"/>
  <c r="H72" i="61" s="1"/>
  <c r="G71" i="61"/>
  <c r="H71" i="61" s="1"/>
  <c r="G70" i="61"/>
  <c r="H70" i="61" s="1"/>
  <c r="H69" i="61"/>
  <c r="G69" i="61"/>
  <c r="G68" i="61"/>
  <c r="H68" i="61" s="1"/>
  <c r="G67" i="61"/>
  <c r="H67" i="61" s="1"/>
  <c r="G63" i="61"/>
  <c r="H63" i="61" s="1"/>
  <c r="G62" i="61"/>
  <c r="H62" i="61" s="1"/>
  <c r="G61" i="61"/>
  <c r="H61" i="61" s="1"/>
  <c r="G60" i="61"/>
  <c r="H60" i="61" s="1"/>
  <c r="G59" i="61"/>
  <c r="H59" i="61" s="1"/>
  <c r="G58" i="61"/>
  <c r="H58" i="61" s="1"/>
  <c r="G57" i="61"/>
  <c r="H57" i="61" s="1"/>
  <c r="G56" i="61"/>
  <c r="H56" i="61" s="1"/>
  <c r="G54" i="61"/>
  <c r="H54" i="61" s="1"/>
  <c r="G52" i="61"/>
  <c r="H52" i="61" s="1"/>
  <c r="G51" i="61"/>
  <c r="H51" i="61" s="1"/>
  <c r="G50" i="61"/>
  <c r="H50" i="61" s="1"/>
  <c r="G49" i="61"/>
  <c r="H49" i="61" s="1"/>
  <c r="G48" i="61"/>
  <c r="H48" i="61" s="1"/>
  <c r="G46" i="61"/>
  <c r="H46" i="61" s="1"/>
  <c r="G44" i="61"/>
  <c r="H44" i="61" s="1"/>
  <c r="G43" i="61"/>
  <c r="H43" i="61" s="1"/>
  <c r="G42" i="61"/>
  <c r="H42" i="61" s="1"/>
  <c r="G40" i="61"/>
  <c r="H40" i="61" s="1"/>
  <c r="G39" i="61"/>
  <c r="H39" i="61" s="1"/>
  <c r="G35" i="61"/>
  <c r="H35" i="61" s="1"/>
  <c r="G34" i="61"/>
  <c r="H34" i="61" s="1"/>
  <c r="G33" i="61"/>
  <c r="H33" i="61" s="1"/>
  <c r="G32" i="61"/>
  <c r="H32" i="61" s="1"/>
  <c r="G31" i="61"/>
  <c r="H31" i="61" s="1"/>
  <c r="H30" i="61"/>
  <c r="G30" i="61"/>
  <c r="G29" i="61"/>
  <c r="H29" i="61" s="1"/>
  <c r="G28" i="61"/>
  <c r="H28" i="61" s="1"/>
  <c r="G27" i="61"/>
  <c r="H27" i="61" s="1"/>
  <c r="G26" i="61"/>
  <c r="H26" i="61" s="1"/>
  <c r="G25" i="61"/>
  <c r="H25" i="61" s="1"/>
  <c r="G24" i="61"/>
  <c r="H24" i="61" s="1"/>
  <c r="G23" i="61"/>
  <c r="H23" i="61" s="1"/>
  <c r="G22" i="61"/>
  <c r="H22" i="61" s="1"/>
  <c r="G21" i="61"/>
  <c r="H21" i="61" s="1"/>
  <c r="G19" i="61"/>
  <c r="H19" i="61" s="1"/>
  <c r="G15" i="61"/>
  <c r="H15" i="61" s="1"/>
  <c r="G13" i="61"/>
  <c r="H13" i="61" s="1"/>
  <c r="G10" i="61"/>
  <c r="H10" i="61" s="1"/>
  <c r="G9" i="61"/>
  <c r="H9" i="61" s="1"/>
  <c r="G74" i="57"/>
  <c r="H74" i="57" s="1"/>
  <c r="G72" i="57"/>
  <c r="H72" i="57" s="1"/>
  <c r="G71" i="57"/>
  <c r="H71" i="57" s="1"/>
  <c r="G70" i="57"/>
  <c r="H70" i="57" s="1"/>
  <c r="G49" i="57"/>
  <c r="H49" i="57" s="1"/>
  <c r="G48" i="57"/>
  <c r="H48" i="57" s="1"/>
  <c r="G43" i="57"/>
  <c r="H43" i="57" s="1"/>
  <c r="G42" i="57"/>
  <c r="H42" i="57" s="1"/>
  <c r="G40" i="57"/>
  <c r="H40" i="57" s="1"/>
  <c r="G39" i="57"/>
  <c r="H39" i="57" s="1"/>
  <c r="G15" i="57"/>
  <c r="H15" i="57" s="1"/>
  <c r="G13" i="57"/>
  <c r="H13" i="57" s="1"/>
  <c r="G10" i="57"/>
  <c r="H10" i="57" s="1"/>
  <c r="G9" i="57"/>
  <c r="H9" i="57" s="1"/>
  <c r="G70" i="35"/>
  <c r="H70" i="35" s="1"/>
  <c r="G69" i="35"/>
  <c r="H69" i="35" s="1"/>
  <c r="G68" i="35"/>
  <c r="H68" i="35" s="1"/>
  <c r="G67" i="35"/>
  <c r="H67" i="35" s="1"/>
  <c r="G49" i="35"/>
  <c r="H49" i="35" s="1"/>
  <c r="G48" i="35"/>
  <c r="H48" i="35" s="1"/>
  <c r="G46" i="35"/>
  <c r="H46" i="35" s="1"/>
  <c r="G43" i="35"/>
  <c r="H43" i="35" s="1"/>
  <c r="G42" i="35"/>
  <c r="H42" i="35" s="1"/>
  <c r="G31" i="35"/>
  <c r="H31" i="35" s="1"/>
  <c r="G30" i="35"/>
  <c r="H30" i="35" s="1"/>
  <c r="G29" i="35"/>
  <c r="H29" i="35" s="1"/>
  <c r="G28" i="35"/>
  <c r="H28" i="35" s="1"/>
  <c r="G27" i="35"/>
  <c r="H27" i="35" s="1"/>
  <c r="G26" i="35"/>
  <c r="H26" i="35" s="1"/>
  <c r="G25" i="35"/>
  <c r="H25" i="35" s="1"/>
  <c r="G24" i="35"/>
  <c r="H24" i="35" s="1"/>
  <c r="G23" i="35"/>
  <c r="H23" i="35" s="1"/>
  <c r="G22" i="35"/>
  <c r="H22" i="35" s="1"/>
  <c r="G21" i="35"/>
  <c r="H21" i="35" s="1"/>
  <c r="G19" i="35"/>
  <c r="H19" i="35" s="1"/>
  <c r="G18" i="35"/>
  <c r="H18" i="35" s="1"/>
  <c r="G17" i="35"/>
  <c r="H17" i="35" s="1"/>
  <c r="G16" i="35"/>
  <c r="H16" i="35" s="1"/>
  <c r="G15" i="35"/>
  <c r="H15" i="35" s="1"/>
  <c r="G13" i="35"/>
  <c r="H13" i="35" s="1"/>
  <c r="G12" i="35"/>
  <c r="H12" i="35" s="1"/>
  <c r="G11" i="35"/>
  <c r="H11" i="35" s="1"/>
  <c r="G10" i="35"/>
  <c r="H10" i="35" s="1"/>
  <c r="G9" i="35"/>
  <c r="H9" i="35" s="1"/>
  <c r="G77" i="58"/>
  <c r="H77" i="58" s="1"/>
  <c r="G76" i="58"/>
  <c r="H76" i="58" s="1"/>
  <c r="G75" i="58"/>
  <c r="H75" i="58" s="1"/>
  <c r="G74" i="58"/>
  <c r="H74" i="58" s="1"/>
  <c r="G73" i="58"/>
  <c r="H73" i="58" s="1"/>
  <c r="G72" i="58"/>
  <c r="H72" i="58" s="1"/>
  <c r="G71" i="58"/>
  <c r="H71" i="58" s="1"/>
  <c r="G70" i="58"/>
  <c r="H70" i="58" s="1"/>
  <c r="G69" i="58"/>
  <c r="H69" i="58" s="1"/>
  <c r="G68" i="58"/>
  <c r="H68" i="58" s="1"/>
  <c r="G67" i="58"/>
  <c r="H67" i="58" s="1"/>
  <c r="G63" i="58"/>
  <c r="H63" i="58" s="1"/>
  <c r="G62" i="58"/>
  <c r="H62" i="58" s="1"/>
  <c r="G61" i="58"/>
  <c r="H61" i="58" s="1"/>
  <c r="G60" i="58"/>
  <c r="H60" i="58" s="1"/>
  <c r="G59" i="58"/>
  <c r="H59" i="58" s="1"/>
  <c r="G58" i="58"/>
  <c r="H58" i="58" s="1"/>
  <c r="G57" i="58"/>
  <c r="H57" i="58" s="1"/>
  <c r="G56" i="58"/>
  <c r="H56" i="58" s="1"/>
  <c r="G54" i="58"/>
  <c r="H54" i="58" s="1"/>
  <c r="G52" i="58"/>
  <c r="H52" i="58" s="1"/>
  <c r="G51" i="58"/>
  <c r="H51" i="58" s="1"/>
  <c r="G50" i="58"/>
  <c r="H50" i="58" s="1"/>
  <c r="G49" i="58"/>
  <c r="H49" i="58" s="1"/>
  <c r="G48" i="58"/>
  <c r="H48" i="58" s="1"/>
  <c r="G46" i="58"/>
  <c r="H46" i="58" s="1"/>
  <c r="G44" i="58"/>
  <c r="H44" i="58" s="1"/>
  <c r="G43" i="58"/>
  <c r="H43" i="58" s="1"/>
  <c r="G42" i="58"/>
  <c r="H42" i="58" s="1"/>
  <c r="G40" i="58"/>
  <c r="H40" i="58" s="1"/>
  <c r="G39" i="58"/>
  <c r="H39" i="58" s="1"/>
  <c r="G35" i="58"/>
  <c r="H35" i="58" s="1"/>
  <c r="G34" i="58"/>
  <c r="H34" i="58" s="1"/>
  <c r="G33" i="58"/>
  <c r="H33" i="58" s="1"/>
  <c r="G32" i="58"/>
  <c r="H32" i="58" s="1"/>
  <c r="G31" i="58"/>
  <c r="H31" i="58" s="1"/>
  <c r="G30" i="58"/>
  <c r="H30" i="58" s="1"/>
  <c r="G29" i="58"/>
  <c r="H29" i="58" s="1"/>
  <c r="G28" i="58"/>
  <c r="H28" i="58" s="1"/>
  <c r="G27" i="58"/>
  <c r="H27" i="58" s="1"/>
  <c r="G26" i="58"/>
  <c r="H26" i="58" s="1"/>
  <c r="G25" i="58"/>
  <c r="H25" i="58" s="1"/>
  <c r="G24" i="58"/>
  <c r="H24" i="58" s="1"/>
  <c r="G23" i="58"/>
  <c r="H23" i="58" s="1"/>
  <c r="G22" i="58"/>
  <c r="H22" i="58" s="1"/>
  <c r="G21" i="58"/>
  <c r="H21" i="58" s="1"/>
  <c r="G19" i="58"/>
  <c r="H19" i="58" s="1"/>
  <c r="G18" i="58"/>
  <c r="H18" i="58" s="1"/>
  <c r="G17" i="58"/>
  <c r="H17" i="58" s="1"/>
  <c r="G16" i="58"/>
  <c r="H16" i="58" s="1"/>
  <c r="G15" i="58"/>
  <c r="H15" i="58" s="1"/>
  <c r="G14" i="58"/>
  <c r="H14" i="58" s="1"/>
  <c r="G13" i="58"/>
  <c r="H13" i="58" s="1"/>
  <c r="G12" i="58"/>
  <c r="H12" i="58" s="1"/>
  <c r="G11" i="58"/>
  <c r="H11" i="58" s="1"/>
  <c r="G10" i="58"/>
  <c r="H10" i="58" s="1"/>
  <c r="G9" i="58"/>
  <c r="H9" i="58" s="1"/>
  <c r="G77" i="50"/>
  <c r="H77" i="50" s="1"/>
  <c r="G76" i="50"/>
  <c r="H76" i="50" s="1"/>
  <c r="G75" i="50"/>
  <c r="H75" i="50" s="1"/>
  <c r="G74" i="50"/>
  <c r="H74" i="50" s="1"/>
  <c r="G73" i="50"/>
  <c r="H73" i="50" s="1"/>
  <c r="G72" i="50"/>
  <c r="H72" i="50" s="1"/>
  <c r="G71" i="50"/>
  <c r="H71" i="50" s="1"/>
  <c r="G70" i="50"/>
  <c r="H70" i="50" s="1"/>
  <c r="G69" i="50"/>
  <c r="H69" i="50" s="1"/>
  <c r="G68" i="50"/>
  <c r="H68" i="50" s="1"/>
  <c r="G67" i="50"/>
  <c r="H67" i="50" s="1"/>
  <c r="G63" i="50"/>
  <c r="H63" i="50" s="1"/>
  <c r="G62" i="50"/>
  <c r="H62" i="50" s="1"/>
  <c r="G61" i="50"/>
  <c r="H61" i="50" s="1"/>
  <c r="G60" i="50"/>
  <c r="H60" i="50" s="1"/>
  <c r="G59" i="50"/>
  <c r="H59" i="50" s="1"/>
  <c r="G58" i="50"/>
  <c r="H58" i="50" s="1"/>
  <c r="G57" i="50"/>
  <c r="H57" i="50" s="1"/>
  <c r="G56" i="50"/>
  <c r="H56" i="50" s="1"/>
  <c r="G54" i="50"/>
  <c r="H54" i="50" s="1"/>
  <c r="G52" i="50"/>
  <c r="H52" i="50" s="1"/>
  <c r="G51" i="50"/>
  <c r="H51" i="50" s="1"/>
  <c r="G50" i="50"/>
  <c r="H50" i="50" s="1"/>
  <c r="G49" i="50"/>
  <c r="H49" i="50" s="1"/>
  <c r="G48" i="50"/>
  <c r="H48" i="50" s="1"/>
  <c r="G46" i="50"/>
  <c r="H46" i="50" s="1"/>
  <c r="G44" i="50"/>
  <c r="H44" i="50" s="1"/>
  <c r="G43" i="50"/>
  <c r="H43" i="50" s="1"/>
  <c r="G42" i="50"/>
  <c r="H42" i="50" s="1"/>
  <c r="G40" i="50"/>
  <c r="H40" i="50" s="1"/>
  <c r="G39" i="50"/>
  <c r="H39" i="50" s="1"/>
  <c r="G35" i="50"/>
  <c r="H35" i="50" s="1"/>
  <c r="G34" i="50"/>
  <c r="H34" i="50" s="1"/>
  <c r="G33" i="50"/>
  <c r="H33" i="50" s="1"/>
  <c r="G32" i="50"/>
  <c r="H32" i="50" s="1"/>
  <c r="G31" i="50"/>
  <c r="H31" i="50" s="1"/>
  <c r="G30" i="50"/>
  <c r="H30" i="50" s="1"/>
  <c r="G29" i="50"/>
  <c r="H29" i="50" s="1"/>
  <c r="G28" i="50"/>
  <c r="H28" i="50" s="1"/>
  <c r="G27" i="50"/>
  <c r="H27" i="50" s="1"/>
  <c r="G26" i="50"/>
  <c r="H26" i="50" s="1"/>
  <c r="G25" i="50"/>
  <c r="H25" i="50" s="1"/>
  <c r="G24" i="50"/>
  <c r="H24" i="50" s="1"/>
  <c r="G23" i="50"/>
  <c r="H23" i="50" s="1"/>
  <c r="G22" i="50"/>
  <c r="H22" i="50" s="1"/>
  <c r="G21" i="50"/>
  <c r="H21" i="50" s="1"/>
  <c r="G19" i="50"/>
  <c r="H19" i="50" s="1"/>
  <c r="G18" i="50"/>
  <c r="H18" i="50" s="1"/>
  <c r="G17" i="50"/>
  <c r="H17" i="50" s="1"/>
  <c r="G16" i="50"/>
  <c r="H16" i="50" s="1"/>
  <c r="G15" i="50"/>
  <c r="H15" i="50" s="1"/>
  <c r="G14" i="50"/>
  <c r="H14" i="50" s="1"/>
  <c r="G13" i="50"/>
  <c r="H13" i="50" s="1"/>
  <c r="G12" i="50"/>
  <c r="H12" i="50" s="1"/>
  <c r="G11" i="50"/>
  <c r="H11" i="50" s="1"/>
  <c r="G10" i="50"/>
  <c r="H10" i="50" s="1"/>
  <c r="G9" i="50"/>
  <c r="H9" i="50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H68" i="1"/>
  <c r="G68" i="1"/>
  <c r="G67" i="1"/>
  <c r="H67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4" i="1"/>
  <c r="H54" i="1" s="1"/>
  <c r="G52" i="1"/>
  <c r="H52" i="1" s="1"/>
  <c r="G51" i="1"/>
  <c r="H51" i="1" s="1"/>
  <c r="G50" i="1"/>
  <c r="H50" i="1" s="1"/>
  <c r="G49" i="1"/>
  <c r="H49" i="1" s="1"/>
  <c r="G48" i="1"/>
  <c r="H48" i="1" s="1"/>
  <c r="G46" i="1"/>
  <c r="H46" i="1" s="1"/>
  <c r="G44" i="1"/>
  <c r="H44" i="1" s="1"/>
  <c r="G43" i="1"/>
  <c r="H43" i="1" s="1"/>
  <c r="G42" i="1"/>
  <c r="H42" i="1" s="1"/>
  <c r="G40" i="1"/>
  <c r="H40" i="1" s="1"/>
  <c r="G39" i="1"/>
  <c r="H39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77" i="49"/>
  <c r="H77" i="49" s="1"/>
  <c r="G76" i="49"/>
  <c r="H76" i="49" s="1"/>
  <c r="G75" i="49"/>
  <c r="H75" i="49" s="1"/>
  <c r="G74" i="49"/>
  <c r="H74" i="49" s="1"/>
  <c r="G73" i="49"/>
  <c r="H73" i="49" s="1"/>
  <c r="G72" i="49"/>
  <c r="H72" i="49" s="1"/>
  <c r="G71" i="49"/>
  <c r="H71" i="49" s="1"/>
  <c r="G70" i="49"/>
  <c r="H70" i="49" s="1"/>
  <c r="G69" i="49"/>
  <c r="H69" i="49" s="1"/>
  <c r="G68" i="49"/>
  <c r="H68" i="49" s="1"/>
  <c r="G67" i="49"/>
  <c r="H67" i="49" s="1"/>
  <c r="G63" i="49"/>
  <c r="H63" i="49" s="1"/>
  <c r="G62" i="49"/>
  <c r="H62" i="49" s="1"/>
  <c r="G61" i="49"/>
  <c r="H61" i="49" s="1"/>
  <c r="G60" i="49"/>
  <c r="H60" i="49" s="1"/>
  <c r="G59" i="49"/>
  <c r="H59" i="49" s="1"/>
  <c r="G58" i="49"/>
  <c r="H58" i="49" s="1"/>
  <c r="G57" i="49"/>
  <c r="H57" i="49" s="1"/>
  <c r="G56" i="49"/>
  <c r="H56" i="49" s="1"/>
  <c r="G54" i="49"/>
  <c r="H54" i="49" s="1"/>
  <c r="G52" i="49"/>
  <c r="H52" i="49" s="1"/>
  <c r="G51" i="49"/>
  <c r="H51" i="49" s="1"/>
  <c r="G50" i="49"/>
  <c r="H50" i="49" s="1"/>
  <c r="G49" i="49"/>
  <c r="H49" i="49" s="1"/>
  <c r="G48" i="49"/>
  <c r="H48" i="49" s="1"/>
  <c r="G46" i="49"/>
  <c r="H46" i="49" s="1"/>
  <c r="G44" i="49"/>
  <c r="H44" i="49" s="1"/>
  <c r="G43" i="49"/>
  <c r="H43" i="49" s="1"/>
  <c r="G42" i="49"/>
  <c r="H42" i="49" s="1"/>
  <c r="G40" i="49"/>
  <c r="H40" i="49" s="1"/>
  <c r="G39" i="49"/>
  <c r="H39" i="49" s="1"/>
  <c r="G35" i="49"/>
  <c r="H35" i="49" s="1"/>
  <c r="G34" i="49"/>
  <c r="H34" i="49" s="1"/>
  <c r="G33" i="49"/>
  <c r="H33" i="49" s="1"/>
  <c r="G32" i="49"/>
  <c r="H32" i="49" s="1"/>
  <c r="G31" i="49"/>
  <c r="H31" i="49" s="1"/>
  <c r="G30" i="49"/>
  <c r="H30" i="49" s="1"/>
  <c r="G29" i="49"/>
  <c r="H29" i="49" s="1"/>
  <c r="G28" i="49"/>
  <c r="H28" i="49" s="1"/>
  <c r="G27" i="49"/>
  <c r="H27" i="49" s="1"/>
  <c r="G26" i="49"/>
  <c r="H26" i="49" s="1"/>
  <c r="G25" i="49"/>
  <c r="H25" i="49" s="1"/>
  <c r="G24" i="49"/>
  <c r="H24" i="49" s="1"/>
  <c r="G23" i="49"/>
  <c r="H23" i="49" s="1"/>
  <c r="G22" i="49"/>
  <c r="H22" i="49" s="1"/>
  <c r="G21" i="49"/>
  <c r="H21" i="49" s="1"/>
  <c r="G19" i="49"/>
  <c r="H19" i="49" s="1"/>
  <c r="G18" i="49"/>
  <c r="H18" i="49" s="1"/>
  <c r="G17" i="49"/>
  <c r="H17" i="49" s="1"/>
  <c r="G16" i="49"/>
  <c r="H16" i="49" s="1"/>
  <c r="G15" i="49"/>
  <c r="H15" i="49" s="1"/>
  <c r="G14" i="49"/>
  <c r="H14" i="49" s="1"/>
  <c r="G13" i="49"/>
  <c r="H13" i="49" s="1"/>
  <c r="G12" i="49"/>
  <c r="H12" i="49" s="1"/>
  <c r="G11" i="49"/>
  <c r="H11" i="49" s="1"/>
  <c r="G10" i="49"/>
  <c r="H10" i="49" s="1"/>
  <c r="G9" i="49"/>
  <c r="H9" i="49" s="1"/>
  <c r="G10" i="22" l="1"/>
  <c r="H58" i="48"/>
  <c r="H33" i="48"/>
  <c r="H30" i="48"/>
  <c r="H71" i="22"/>
  <c r="H34" i="22"/>
  <c r="H26" i="25"/>
  <c r="H34" i="48"/>
  <c r="H15" i="22"/>
  <c r="G33" i="22"/>
  <c r="H41" i="22"/>
  <c r="H25" i="25"/>
  <c r="I25" i="25" s="1"/>
  <c r="H22" i="25"/>
  <c r="I22" i="25" s="1"/>
  <c r="G75" i="25"/>
  <c r="H17" i="48"/>
  <c r="H16" i="47"/>
  <c r="H12" i="47"/>
  <c r="H76" i="47"/>
  <c r="H12" i="22"/>
  <c r="G11" i="22"/>
  <c r="H76" i="48"/>
  <c r="H62" i="25"/>
  <c r="I62" i="25" s="1"/>
  <c r="G61" i="25"/>
  <c r="H51" i="25"/>
  <c r="H43" i="25"/>
  <c r="G75" i="48"/>
  <c r="H58" i="47"/>
  <c r="H51" i="47"/>
  <c r="H44" i="47"/>
  <c r="H71" i="47"/>
  <c r="H76" i="22"/>
  <c r="H62" i="22"/>
  <c r="H61" i="22"/>
  <c r="H58" i="22"/>
  <c r="G53" i="22"/>
  <c r="H34" i="25"/>
  <c r="G33" i="25"/>
  <c r="H30" i="25"/>
  <c r="I30" i="25" s="1"/>
  <c r="H29" i="25"/>
  <c r="G17" i="25"/>
  <c r="H16" i="25"/>
  <c r="G13" i="25"/>
  <c r="H12" i="25"/>
  <c r="H58" i="25"/>
  <c r="G57" i="25"/>
  <c r="G50" i="25"/>
  <c r="I50" i="25" s="1"/>
  <c r="H76" i="25"/>
  <c r="I76" i="25" s="1"/>
  <c r="H72" i="25"/>
  <c r="G71" i="25"/>
  <c r="H72" i="48"/>
  <c r="G71" i="48"/>
  <c r="H62" i="48"/>
  <c r="H61" i="48"/>
  <c r="G57" i="48"/>
  <c r="H51" i="48"/>
  <c r="G50" i="48"/>
  <c r="H43" i="48"/>
  <c r="H29" i="48"/>
  <c r="H26" i="48"/>
  <c r="G25" i="48"/>
  <c r="H22" i="48"/>
  <c r="G16" i="48"/>
  <c r="G13" i="48"/>
  <c r="G12" i="48"/>
  <c r="H34" i="47"/>
  <c r="G33" i="47"/>
  <c r="G30" i="47"/>
  <c r="G29" i="47"/>
  <c r="G26" i="47"/>
  <c r="G25" i="47"/>
  <c r="G22" i="47"/>
  <c r="G15" i="47"/>
  <c r="G11" i="47"/>
  <c r="H62" i="47"/>
  <c r="G61" i="47"/>
  <c r="H57" i="47"/>
  <c r="G52" i="47"/>
  <c r="H43" i="47"/>
  <c r="G75" i="47"/>
  <c r="H72" i="47"/>
  <c r="G75" i="22"/>
  <c r="H72" i="22"/>
  <c r="H68" i="22"/>
  <c r="G57" i="22"/>
  <c r="H50" i="22"/>
  <c r="G49" i="22"/>
  <c r="G45" i="22"/>
  <c r="H30" i="22"/>
  <c r="G29" i="22"/>
  <c r="H26" i="22"/>
  <c r="H25" i="22"/>
  <c r="H22" i="22"/>
  <c r="H16" i="22"/>
  <c r="G70" i="47"/>
  <c r="G74" i="47"/>
  <c r="G78" i="47"/>
  <c r="H69" i="47"/>
  <c r="H73" i="47"/>
  <c r="H77" i="47"/>
  <c r="G60" i="47"/>
  <c r="G64" i="47"/>
  <c r="H59" i="47"/>
  <c r="H63" i="47"/>
  <c r="G55" i="47"/>
  <c r="G50" i="47"/>
  <c r="G49" i="47"/>
  <c r="G53" i="47"/>
  <c r="G47" i="47"/>
  <c r="G45" i="47"/>
  <c r="G41" i="47"/>
  <c r="G24" i="47"/>
  <c r="G28" i="47"/>
  <c r="G32" i="47"/>
  <c r="G36" i="47"/>
  <c r="H23" i="47"/>
  <c r="H27" i="47"/>
  <c r="H31" i="47"/>
  <c r="H35" i="47"/>
  <c r="G20" i="47"/>
  <c r="G14" i="47"/>
  <c r="G18" i="47"/>
  <c r="H13" i="47"/>
  <c r="H17" i="47"/>
  <c r="G70" i="48"/>
  <c r="G74" i="48"/>
  <c r="G78" i="48"/>
  <c r="H69" i="48"/>
  <c r="H73" i="48"/>
  <c r="H77" i="48"/>
  <c r="G60" i="48"/>
  <c r="G64" i="48"/>
  <c r="H59" i="48"/>
  <c r="H63" i="48"/>
  <c r="G55" i="48"/>
  <c r="G49" i="48"/>
  <c r="G53" i="48"/>
  <c r="H52" i="48"/>
  <c r="G47" i="48"/>
  <c r="G45" i="48"/>
  <c r="H44" i="48"/>
  <c r="G41" i="48"/>
  <c r="G24" i="48"/>
  <c r="G28" i="48"/>
  <c r="G32" i="48"/>
  <c r="G36" i="48"/>
  <c r="H23" i="48"/>
  <c r="H27" i="48"/>
  <c r="H31" i="48"/>
  <c r="H35" i="48"/>
  <c r="G20" i="48"/>
  <c r="G11" i="48"/>
  <c r="G15" i="48"/>
  <c r="G14" i="48"/>
  <c r="G18" i="48"/>
  <c r="G11" i="25"/>
  <c r="G15" i="25"/>
  <c r="G14" i="25"/>
  <c r="G18" i="25"/>
  <c r="G20" i="25"/>
  <c r="I20" i="25" s="1"/>
  <c r="G24" i="25"/>
  <c r="G28" i="25"/>
  <c r="I28" i="25" s="1"/>
  <c r="G32" i="25"/>
  <c r="G36" i="25"/>
  <c r="H23" i="25"/>
  <c r="H27" i="25"/>
  <c r="H31" i="25"/>
  <c r="I31" i="25" s="1"/>
  <c r="H35" i="25"/>
  <c r="G60" i="25"/>
  <c r="G64" i="25"/>
  <c r="H59" i="25"/>
  <c r="H63" i="25"/>
  <c r="G55" i="25"/>
  <c r="G49" i="25"/>
  <c r="G53" i="25"/>
  <c r="H52" i="25"/>
  <c r="G47" i="25"/>
  <c r="G45" i="25"/>
  <c r="H44" i="25"/>
  <c r="G41" i="25"/>
  <c r="I41" i="25" s="1"/>
  <c r="G70" i="25"/>
  <c r="G74" i="25"/>
  <c r="I74" i="25" s="1"/>
  <c r="G78" i="25"/>
  <c r="I78" i="25" s="1"/>
  <c r="H69" i="25"/>
  <c r="I69" i="25" s="1"/>
  <c r="H73" i="25"/>
  <c r="I73" i="25" s="1"/>
  <c r="H77" i="25"/>
  <c r="G68" i="25"/>
  <c r="G40" i="25"/>
  <c r="G10" i="25"/>
  <c r="G68" i="48"/>
  <c r="G40" i="48"/>
  <c r="G10" i="48"/>
  <c r="G68" i="47"/>
  <c r="G40" i="47"/>
  <c r="G10" i="47"/>
  <c r="G70" i="22"/>
  <c r="G74" i="22"/>
  <c r="G78" i="22"/>
  <c r="H69" i="22"/>
  <c r="H73" i="22"/>
  <c r="H77" i="22"/>
  <c r="G40" i="22"/>
  <c r="G44" i="22"/>
  <c r="G52" i="22"/>
  <c r="G60" i="22"/>
  <c r="G64" i="22"/>
  <c r="H43" i="22"/>
  <c r="H47" i="22"/>
  <c r="H51" i="22"/>
  <c r="H55" i="22"/>
  <c r="H59" i="22"/>
  <c r="H63" i="22"/>
  <c r="G24" i="22"/>
  <c r="G28" i="22"/>
  <c r="G32" i="22"/>
  <c r="G36" i="22"/>
  <c r="H23" i="22"/>
  <c r="H27" i="22"/>
  <c r="H31" i="22"/>
  <c r="H35" i="22"/>
  <c r="G20" i="22"/>
  <c r="G14" i="22"/>
  <c r="G18" i="22"/>
  <c r="H13" i="22"/>
  <c r="H17" i="22"/>
  <c r="I44" i="63"/>
  <c r="I44" i="64"/>
  <c r="I24" i="64"/>
  <c r="I46" i="69"/>
  <c r="I19" i="69"/>
  <c r="I46" i="68"/>
  <c r="I19" i="68"/>
  <c r="I46" i="67"/>
  <c r="I19" i="67"/>
  <c r="I46" i="66"/>
  <c r="I19" i="66"/>
  <c r="I28" i="65"/>
  <c r="I27" i="65"/>
  <c r="I26" i="65"/>
  <c r="I25" i="65"/>
  <c r="I23" i="65"/>
  <c r="I22" i="65"/>
  <c r="I21" i="65"/>
  <c r="I13" i="65"/>
  <c r="I9" i="65"/>
  <c r="I72" i="64"/>
  <c r="I71" i="64"/>
  <c r="I70" i="64"/>
  <c r="I69" i="64"/>
  <c r="I68" i="64"/>
  <c r="I67" i="64"/>
  <c r="I49" i="64"/>
  <c r="I48" i="64"/>
  <c r="I46" i="64"/>
  <c r="I43" i="64"/>
  <c r="I42" i="64"/>
  <c r="I28" i="64"/>
  <c r="I27" i="64"/>
  <c r="I26" i="64"/>
  <c r="I25" i="64"/>
  <c r="I23" i="64"/>
  <c r="I22" i="64"/>
  <c r="I21" i="64"/>
  <c r="I19" i="64"/>
  <c r="I15" i="64"/>
  <c r="I13" i="64"/>
  <c r="I9" i="64"/>
  <c r="I43" i="63"/>
  <c r="I42" i="63"/>
  <c r="I28" i="63"/>
  <c r="I27" i="63"/>
  <c r="I26" i="63"/>
  <c r="I25" i="63"/>
  <c r="I23" i="63"/>
  <c r="I22" i="63"/>
  <c r="I21" i="63"/>
  <c r="I13" i="63"/>
  <c r="I9" i="63"/>
  <c r="I43" i="25" l="1"/>
  <c r="I45" i="25"/>
  <c r="I49" i="25"/>
  <c r="I68" i="25"/>
  <c r="I53" i="25"/>
  <c r="I47" i="25"/>
  <c r="I36" i="25"/>
  <c r="I35" i="25"/>
  <c r="I26" i="25"/>
  <c r="I24" i="25"/>
  <c r="I18" i="25"/>
  <c r="I12" i="25"/>
  <c r="I10" i="25"/>
  <c r="I40" i="25"/>
  <c r="I44" i="25"/>
  <c r="I16" i="25"/>
  <c r="I60" i="25"/>
  <c r="I13" i="25"/>
  <c r="I17" i="25"/>
  <c r="I27" i="25"/>
  <c r="I34" i="25"/>
  <c r="I55" i="25"/>
  <c r="I57" i="25"/>
  <c r="I59" i="25"/>
  <c r="I61" i="25"/>
  <c r="I63" i="25"/>
  <c r="I75" i="25"/>
  <c r="I72" i="25"/>
  <c r="I29" i="25"/>
  <c r="I14" i="25"/>
  <c r="I23" i="25"/>
  <c r="I32" i="25"/>
  <c r="I51" i="25"/>
  <c r="I58" i="25"/>
  <c r="I70" i="25"/>
  <c r="I77" i="25"/>
  <c r="I11" i="25"/>
  <c r="I64" i="25"/>
  <c r="I15" i="25"/>
  <c r="I33" i="25"/>
  <c r="I52" i="25"/>
  <c r="I71" i="25"/>
  <c r="I77" i="61"/>
  <c r="I76" i="61"/>
  <c r="I75" i="61"/>
  <c r="I72" i="61"/>
  <c r="I71" i="61"/>
  <c r="I70" i="61"/>
  <c r="I69" i="61"/>
  <c r="I68" i="61"/>
  <c r="I67" i="61"/>
  <c r="I63" i="61"/>
  <c r="I62" i="61"/>
  <c r="I61" i="61"/>
  <c r="I60" i="61"/>
  <c r="I59" i="61"/>
  <c r="I58" i="61"/>
  <c r="I57" i="61"/>
  <c r="I56" i="61"/>
  <c r="I54" i="61"/>
  <c r="I52" i="61"/>
  <c r="I51" i="61"/>
  <c r="I50" i="61"/>
  <c r="I49" i="61"/>
  <c r="I48" i="61"/>
  <c r="I46" i="61"/>
  <c r="I44" i="61"/>
  <c r="I43" i="61"/>
  <c r="I42" i="61"/>
  <c r="I40" i="61"/>
  <c r="I39" i="61"/>
  <c r="I35" i="61"/>
  <c r="I34" i="61"/>
  <c r="I33" i="61"/>
  <c r="I32" i="61"/>
  <c r="I31" i="61"/>
  <c r="I30" i="61"/>
  <c r="I29" i="61"/>
  <c r="I28" i="61"/>
  <c r="I27" i="61"/>
  <c r="I26" i="61"/>
  <c r="I25" i="61"/>
  <c r="I24" i="61"/>
  <c r="I23" i="61"/>
  <c r="I22" i="61"/>
  <c r="I21" i="61"/>
  <c r="I19" i="61"/>
  <c r="I15" i="61"/>
  <c r="I13" i="61"/>
  <c r="I10" i="61"/>
  <c r="I9" i="61"/>
  <c r="I33" i="60"/>
  <c r="I32" i="60"/>
  <c r="I31" i="60"/>
  <c r="I30" i="60"/>
  <c r="I29" i="60"/>
  <c r="I28" i="60"/>
  <c r="I27" i="60"/>
  <c r="I26" i="60"/>
  <c r="I25" i="60"/>
  <c r="I23" i="60"/>
  <c r="I22" i="60"/>
  <c r="I18" i="60"/>
  <c r="I17" i="60"/>
  <c r="I16" i="60"/>
  <c r="I13" i="60"/>
  <c r="I10" i="60"/>
  <c r="I9" i="60"/>
  <c r="I77" i="59"/>
  <c r="I70" i="59"/>
  <c r="I69" i="59"/>
  <c r="I68" i="59"/>
  <c r="I67" i="59"/>
  <c r="I49" i="59"/>
  <c r="I48" i="59"/>
  <c r="I40" i="59"/>
  <c r="I39" i="59"/>
  <c r="I15" i="59"/>
  <c r="I77" i="58"/>
  <c r="I76" i="58"/>
  <c r="I75" i="58"/>
  <c r="I74" i="58"/>
  <c r="I73" i="58"/>
  <c r="I72" i="58"/>
  <c r="I71" i="58"/>
  <c r="I70" i="58"/>
  <c r="I69" i="58"/>
  <c r="I68" i="58"/>
  <c r="I67" i="58"/>
  <c r="I63" i="58"/>
  <c r="I62" i="58"/>
  <c r="I61" i="58"/>
  <c r="I60" i="58"/>
  <c r="I59" i="58"/>
  <c r="I58" i="58"/>
  <c r="I57" i="58"/>
  <c r="I56" i="58"/>
  <c r="I54" i="58"/>
  <c r="I52" i="58"/>
  <c r="I51" i="58"/>
  <c r="I50" i="58"/>
  <c r="I49" i="58"/>
  <c r="I48" i="58"/>
  <c r="I46" i="58"/>
  <c r="I44" i="58"/>
  <c r="I43" i="58"/>
  <c r="I42" i="58"/>
  <c r="I40" i="58"/>
  <c r="I39" i="58"/>
  <c r="I35" i="58"/>
  <c r="I34" i="58"/>
  <c r="I33" i="58"/>
  <c r="I32" i="58"/>
  <c r="I31" i="58"/>
  <c r="I30" i="58"/>
  <c r="I29" i="58"/>
  <c r="I28" i="58"/>
  <c r="I27" i="58"/>
  <c r="I26" i="58"/>
  <c r="I25" i="58"/>
  <c r="I24" i="58"/>
  <c r="I23" i="58"/>
  <c r="I22" i="58"/>
  <c r="I21" i="58"/>
  <c r="I19" i="58"/>
  <c r="I18" i="58"/>
  <c r="I17" i="58"/>
  <c r="I16" i="58"/>
  <c r="I15" i="58"/>
  <c r="I14" i="58"/>
  <c r="I13" i="58"/>
  <c r="I12" i="58"/>
  <c r="I11" i="58"/>
  <c r="I10" i="58"/>
  <c r="I9" i="58"/>
  <c r="I74" i="57"/>
  <c r="I72" i="57"/>
  <c r="I71" i="57"/>
  <c r="I70" i="57"/>
  <c r="I49" i="57"/>
  <c r="I48" i="57"/>
  <c r="I43" i="57"/>
  <c r="I42" i="57"/>
  <c r="I40" i="57"/>
  <c r="I39" i="57"/>
  <c r="I15" i="57"/>
  <c r="I13" i="57"/>
  <c r="I10" i="57"/>
  <c r="I9" i="57"/>
  <c r="I74" i="56"/>
  <c r="I72" i="56"/>
  <c r="I71" i="56"/>
  <c r="I69" i="56"/>
  <c r="I68" i="56"/>
  <c r="I67" i="56"/>
  <c r="I49" i="56"/>
  <c r="I48" i="56"/>
  <c r="I46" i="56"/>
  <c r="I44" i="56"/>
  <c r="I43" i="56"/>
  <c r="I42" i="56"/>
  <c r="I35" i="56"/>
  <c r="I34" i="56"/>
  <c r="I33" i="56"/>
  <c r="I32" i="56"/>
  <c r="I31" i="56"/>
  <c r="I30" i="56"/>
  <c r="I29" i="56"/>
  <c r="I28" i="56"/>
  <c r="I27" i="56"/>
  <c r="I26" i="56"/>
  <c r="I25" i="56"/>
  <c r="I24" i="56"/>
  <c r="I23" i="56"/>
  <c r="I22" i="56"/>
  <c r="I21" i="56"/>
  <c r="I19" i="56"/>
  <c r="I15" i="56"/>
  <c r="I13" i="56"/>
  <c r="I10" i="56"/>
  <c r="I9" i="56"/>
  <c r="I77" i="55"/>
  <c r="I76" i="55"/>
  <c r="I75" i="55"/>
  <c r="I74" i="55"/>
  <c r="I72" i="55"/>
  <c r="I71" i="55"/>
  <c r="I70" i="55"/>
  <c r="I69" i="55"/>
  <c r="I68" i="55"/>
  <c r="I67" i="55"/>
  <c r="I49" i="55"/>
  <c r="I48" i="55"/>
  <c r="I46" i="55"/>
  <c r="I44" i="55"/>
  <c r="I43" i="55"/>
  <c r="I42" i="55"/>
  <c r="I35" i="55"/>
  <c r="I34" i="55"/>
  <c r="I33" i="55"/>
  <c r="I32" i="55"/>
  <c r="I31" i="55"/>
  <c r="I30" i="55"/>
  <c r="I29" i="55"/>
  <c r="I28" i="55"/>
  <c r="I27" i="55"/>
  <c r="I26" i="55"/>
  <c r="I25" i="55"/>
  <c r="I24" i="55"/>
  <c r="I23" i="55"/>
  <c r="I22" i="55"/>
  <c r="I21" i="55"/>
  <c r="I19" i="55"/>
  <c r="I15" i="55"/>
  <c r="I13" i="55"/>
  <c r="I10" i="55"/>
  <c r="I9" i="55"/>
  <c r="I77" i="54"/>
  <c r="I76" i="54"/>
  <c r="I75" i="54"/>
  <c r="I71" i="54"/>
  <c r="I63" i="54"/>
  <c r="I62" i="54"/>
  <c r="I61" i="54"/>
  <c r="I60" i="54"/>
  <c r="I59" i="54"/>
  <c r="I58" i="54"/>
  <c r="I46" i="54"/>
  <c r="I44" i="54"/>
  <c r="I43" i="54"/>
  <c r="I42" i="54"/>
  <c r="I40" i="54"/>
  <c r="I39" i="54"/>
  <c r="I35" i="54"/>
  <c r="I34" i="54"/>
  <c r="I31" i="54"/>
  <c r="I19" i="54"/>
  <c r="I15" i="54"/>
  <c r="I13" i="54"/>
  <c r="I9" i="54"/>
  <c r="I72" i="53"/>
  <c r="I71" i="53"/>
  <c r="I70" i="53"/>
  <c r="I69" i="53"/>
  <c r="I68" i="53"/>
  <c r="I67" i="53"/>
  <c r="I49" i="53"/>
  <c r="I48" i="53"/>
  <c r="I46" i="53"/>
  <c r="I44" i="53"/>
  <c r="I43" i="53"/>
  <c r="I42" i="53"/>
  <c r="H35" i="53"/>
  <c r="I35" i="53" s="1"/>
  <c r="H34" i="53"/>
  <c r="I34" i="53" s="1"/>
  <c r="I28" i="53"/>
  <c r="I27" i="53"/>
  <c r="I26" i="53"/>
  <c r="I25" i="53"/>
  <c r="I23" i="53"/>
  <c r="I22" i="53"/>
  <c r="I21" i="53"/>
  <c r="I19" i="53"/>
  <c r="I13" i="53"/>
  <c r="I10" i="53"/>
  <c r="I9" i="53"/>
  <c r="I72" i="52"/>
  <c r="I71" i="52"/>
  <c r="I69" i="52"/>
  <c r="I68" i="52"/>
  <c r="I67" i="52"/>
  <c r="I46" i="52"/>
  <c r="I44" i="52"/>
  <c r="I43" i="52"/>
  <c r="I42" i="52"/>
  <c r="I28" i="52"/>
  <c r="I27" i="52"/>
  <c r="I26" i="52"/>
  <c r="I25" i="52"/>
  <c r="I24" i="52"/>
  <c r="I23" i="52"/>
  <c r="I22" i="52"/>
  <c r="I21" i="52"/>
  <c r="I13" i="52"/>
  <c r="I9" i="52"/>
  <c r="I74" i="51"/>
  <c r="I73" i="51"/>
  <c r="I72" i="51"/>
  <c r="I71" i="51"/>
  <c r="I70" i="51"/>
  <c r="I69" i="51"/>
  <c r="I68" i="51"/>
  <c r="I67" i="51"/>
  <c r="I49" i="51"/>
  <c r="I48" i="51"/>
  <c r="I46" i="51"/>
  <c r="I43" i="51"/>
  <c r="I42" i="51"/>
  <c r="I40" i="51"/>
  <c r="I39" i="51"/>
  <c r="I35" i="51"/>
  <c r="I34" i="51"/>
  <c r="I33" i="51"/>
  <c r="I32" i="51"/>
  <c r="I31" i="51"/>
  <c r="I30" i="51"/>
  <c r="I29" i="51"/>
  <c r="I28" i="51"/>
  <c r="I27" i="51"/>
  <c r="I26" i="51"/>
  <c r="I25" i="51"/>
  <c r="I23" i="51"/>
  <c r="I22" i="51"/>
  <c r="I21" i="51"/>
  <c r="I19" i="51"/>
  <c r="I15" i="51"/>
  <c r="I13" i="51"/>
  <c r="I9" i="51"/>
  <c r="I77" i="50"/>
  <c r="I76" i="50"/>
  <c r="I75" i="50"/>
  <c r="I74" i="50"/>
  <c r="I73" i="50"/>
  <c r="I72" i="50"/>
  <c r="I71" i="50"/>
  <c r="I70" i="50"/>
  <c r="I69" i="50"/>
  <c r="I68" i="50"/>
  <c r="I67" i="50"/>
  <c r="I63" i="50"/>
  <c r="I62" i="50"/>
  <c r="I61" i="50"/>
  <c r="I60" i="50"/>
  <c r="I59" i="50"/>
  <c r="I58" i="50"/>
  <c r="I57" i="50"/>
  <c r="I56" i="50"/>
  <c r="I54" i="50"/>
  <c r="I52" i="50"/>
  <c r="I51" i="50"/>
  <c r="I50" i="50"/>
  <c r="I49" i="50"/>
  <c r="I48" i="50"/>
  <c r="I46" i="50"/>
  <c r="I44" i="50"/>
  <c r="I43" i="50"/>
  <c r="I42" i="50"/>
  <c r="I40" i="50"/>
  <c r="I39" i="50"/>
  <c r="I35" i="50"/>
  <c r="I34" i="50"/>
  <c r="I33" i="50"/>
  <c r="I32" i="50"/>
  <c r="I31" i="50"/>
  <c r="I30" i="50"/>
  <c r="I29" i="50"/>
  <c r="I28" i="50"/>
  <c r="I27" i="50"/>
  <c r="I26" i="50"/>
  <c r="I25" i="50"/>
  <c r="I24" i="50"/>
  <c r="I23" i="50"/>
  <c r="I22" i="50"/>
  <c r="I21" i="50"/>
  <c r="I19" i="50"/>
  <c r="I18" i="50"/>
  <c r="I17" i="50"/>
  <c r="I16" i="50"/>
  <c r="I15" i="50"/>
  <c r="I14" i="50"/>
  <c r="I13" i="50"/>
  <c r="I12" i="50"/>
  <c r="I11" i="50"/>
  <c r="I10" i="50"/>
  <c r="I9" i="50"/>
  <c r="I77" i="49"/>
  <c r="I76" i="49"/>
  <c r="I75" i="49"/>
  <c r="I74" i="49"/>
  <c r="I73" i="49"/>
  <c r="I72" i="49"/>
  <c r="I71" i="49"/>
  <c r="I70" i="49"/>
  <c r="I69" i="49"/>
  <c r="I68" i="49"/>
  <c r="I67" i="49"/>
  <c r="I63" i="49"/>
  <c r="I62" i="49"/>
  <c r="I61" i="49"/>
  <c r="I60" i="49"/>
  <c r="I59" i="49"/>
  <c r="I58" i="49"/>
  <c r="I57" i="49"/>
  <c r="I56" i="49"/>
  <c r="I54" i="49"/>
  <c r="I52" i="49"/>
  <c r="I51" i="49"/>
  <c r="I50" i="49"/>
  <c r="I49" i="49"/>
  <c r="I48" i="49"/>
  <c r="I46" i="49"/>
  <c r="I44" i="49"/>
  <c r="I43" i="49"/>
  <c r="I42" i="49"/>
  <c r="I40" i="49"/>
  <c r="I39" i="49"/>
  <c r="I35" i="49"/>
  <c r="I34" i="49"/>
  <c r="I33" i="49"/>
  <c r="I32" i="49"/>
  <c r="I31" i="49"/>
  <c r="I30" i="49"/>
  <c r="I29" i="49"/>
  <c r="I28" i="49"/>
  <c r="I27" i="49"/>
  <c r="I26" i="49"/>
  <c r="I25" i="49"/>
  <c r="I24" i="49"/>
  <c r="I23" i="49"/>
  <c r="I22" i="49"/>
  <c r="I21" i="49"/>
  <c r="I19" i="49"/>
  <c r="I18" i="49"/>
  <c r="I17" i="49"/>
  <c r="I16" i="49"/>
  <c r="I15" i="49"/>
  <c r="I14" i="49"/>
  <c r="I13" i="49"/>
  <c r="I12" i="49"/>
  <c r="I11" i="49"/>
  <c r="I10" i="49"/>
  <c r="I9" i="49"/>
  <c r="I78" i="48"/>
  <c r="I77" i="48"/>
  <c r="I76" i="48"/>
  <c r="I75" i="48"/>
  <c r="I74" i="48"/>
  <c r="I72" i="48"/>
  <c r="I69" i="48"/>
  <c r="I68" i="48"/>
  <c r="I63" i="48"/>
  <c r="I62" i="48"/>
  <c r="I61" i="48"/>
  <c r="I60" i="48"/>
  <c r="I59" i="48"/>
  <c r="I57" i="48"/>
  <c r="I53" i="48"/>
  <c r="I49" i="48"/>
  <c r="I47" i="48"/>
  <c r="I45" i="48"/>
  <c r="I44" i="48"/>
  <c r="I43" i="48"/>
  <c r="I41" i="48"/>
  <c r="I40" i="48"/>
  <c r="I34" i="48"/>
  <c r="I33" i="48"/>
  <c r="I32" i="48"/>
  <c r="I30" i="48"/>
  <c r="I28" i="48"/>
  <c r="I27" i="48"/>
  <c r="I26" i="48"/>
  <c r="I24" i="48"/>
  <c r="I23" i="48"/>
  <c r="I22" i="48"/>
  <c r="I20" i="48"/>
  <c r="I18" i="48"/>
  <c r="I16" i="48"/>
  <c r="I15" i="48"/>
  <c r="I14" i="48"/>
  <c r="I10" i="48"/>
  <c r="I78" i="47"/>
  <c r="I76" i="47"/>
  <c r="I75" i="47"/>
  <c r="I74" i="47"/>
  <c r="I73" i="47"/>
  <c r="I72" i="47"/>
  <c r="I71" i="47"/>
  <c r="I69" i="47"/>
  <c r="I68" i="47"/>
  <c r="I61" i="47"/>
  <c r="I60" i="47"/>
  <c r="I59" i="47"/>
  <c r="I57" i="47"/>
  <c r="I55" i="47"/>
  <c r="I53" i="47"/>
  <c r="I51" i="47"/>
  <c r="I50" i="47"/>
  <c r="I49" i="47"/>
  <c r="I47" i="47"/>
  <c r="I45" i="47"/>
  <c r="I44" i="47"/>
  <c r="I41" i="47"/>
  <c r="I40" i="47"/>
  <c r="I36" i="47"/>
  <c r="I34" i="47"/>
  <c r="I32" i="47"/>
  <c r="I31" i="47"/>
  <c r="I30" i="47"/>
  <c r="I29" i="47"/>
  <c r="I27" i="47"/>
  <c r="I26" i="47"/>
  <c r="I23" i="47"/>
  <c r="I22" i="47"/>
  <c r="I20" i="47"/>
  <c r="I18" i="47"/>
  <c r="I17" i="47"/>
  <c r="I16" i="47"/>
  <c r="I14" i="47"/>
  <c r="I12" i="47"/>
  <c r="I10" i="47"/>
  <c r="I70" i="35"/>
  <c r="I69" i="35"/>
  <c r="I68" i="35"/>
  <c r="I67" i="35"/>
  <c r="I49" i="35"/>
  <c r="I48" i="35"/>
  <c r="I46" i="35"/>
  <c r="I43" i="35"/>
  <c r="I42" i="35"/>
  <c r="I31" i="35"/>
  <c r="I30" i="35"/>
  <c r="I29" i="35"/>
  <c r="I28" i="35"/>
  <c r="I27" i="35"/>
  <c r="I26" i="35"/>
  <c r="I25" i="35"/>
  <c r="I24" i="35"/>
  <c r="I23" i="35"/>
  <c r="I22" i="35"/>
  <c r="I21" i="35"/>
  <c r="I19" i="35"/>
  <c r="I18" i="35"/>
  <c r="I17" i="35"/>
  <c r="I16" i="35"/>
  <c r="I15" i="35"/>
  <c r="I13" i="35"/>
  <c r="I12" i="35"/>
  <c r="I11" i="35"/>
  <c r="I10" i="35"/>
  <c r="I9" i="35"/>
  <c r="I73" i="48" l="1"/>
  <c r="I71" i="48"/>
  <c r="I70" i="48"/>
  <c r="I64" i="48"/>
  <c r="I58" i="48"/>
  <c r="I55" i="48"/>
  <c r="I52" i="48"/>
  <c r="I51" i="48"/>
  <c r="I50" i="48"/>
  <c r="I36" i="48"/>
  <c r="I35" i="48"/>
  <c r="I31" i="48"/>
  <c r="I29" i="48"/>
  <c r="I25" i="48"/>
  <c r="I17" i="48"/>
  <c r="I13" i="48"/>
  <c r="I12" i="48"/>
  <c r="I11" i="48"/>
  <c r="I15" i="47"/>
  <c r="I35" i="47"/>
  <c r="I33" i="47"/>
  <c r="I28" i="47"/>
  <c r="I25" i="47"/>
  <c r="I24" i="47"/>
  <c r="I13" i="47"/>
  <c r="I11" i="47"/>
  <c r="I64" i="47"/>
  <c r="I63" i="47"/>
  <c r="I62" i="47"/>
  <c r="I58" i="47"/>
  <c r="I52" i="47"/>
  <c r="I43" i="47"/>
  <c r="I77" i="47"/>
  <c r="I70" i="47"/>
  <c r="I76" i="22"/>
  <c r="I72" i="22"/>
  <c r="I70" i="22"/>
  <c r="I61" i="22"/>
  <c r="I60" i="22"/>
  <c r="I55" i="22"/>
  <c r="I52" i="22"/>
  <c r="I50" i="22"/>
  <c r="I49" i="22"/>
  <c r="I36" i="22"/>
  <c r="I32" i="22"/>
  <c r="I30" i="22"/>
  <c r="I25" i="22"/>
  <c r="I22" i="22"/>
  <c r="I20" i="22"/>
  <c r="I18" i="22"/>
  <c r="I16" i="22"/>
  <c r="I14" i="22"/>
  <c r="I10" i="22"/>
  <c r="I77" i="1"/>
  <c r="I76" i="1"/>
  <c r="I75" i="1"/>
  <c r="I74" i="1"/>
  <c r="I73" i="1"/>
  <c r="I72" i="1"/>
  <c r="I71" i="1"/>
  <c r="I70" i="1"/>
  <c r="I69" i="1"/>
  <c r="I68" i="1"/>
  <c r="I67" i="1"/>
  <c r="I63" i="1"/>
  <c r="I62" i="1"/>
  <c r="I61" i="1"/>
  <c r="I60" i="1"/>
  <c r="I59" i="1"/>
  <c r="I58" i="1"/>
  <c r="I57" i="1"/>
  <c r="I56" i="1"/>
  <c r="I54" i="1"/>
  <c r="I52" i="1"/>
  <c r="I51" i="1"/>
  <c r="I50" i="1"/>
  <c r="I49" i="1"/>
  <c r="I48" i="1"/>
  <c r="I46" i="1"/>
  <c r="I44" i="1"/>
  <c r="I43" i="1"/>
  <c r="I42" i="1"/>
  <c r="I40" i="1"/>
  <c r="I39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1" i="1"/>
  <c r="I10" i="1"/>
  <c r="I9" i="1"/>
  <c r="I74" i="22" l="1"/>
  <c r="I73" i="22"/>
  <c r="I69" i="22"/>
  <c r="I59" i="22"/>
  <c r="I53" i="22"/>
  <c r="I44" i="22"/>
  <c r="I43" i="22"/>
  <c r="I40" i="22"/>
  <c r="I34" i="22"/>
  <c r="I31" i="22"/>
  <c r="I27" i="22"/>
  <c r="I24" i="22"/>
  <c r="I33" i="22"/>
  <c r="I12" i="22"/>
  <c r="I68" i="22"/>
  <c r="I11" i="22"/>
  <c r="I23" i="22"/>
  <c r="I28" i="22"/>
  <c r="I41" i="22"/>
  <c r="I45" i="22"/>
  <c r="I47" i="22"/>
  <c r="I51" i="22"/>
  <c r="I62" i="22"/>
  <c r="I64" i="22"/>
  <c r="I57" i="22"/>
  <c r="I77" i="22"/>
  <c r="I13" i="22"/>
  <c r="I15" i="22"/>
  <c r="I58" i="22"/>
  <c r="I63" i="22"/>
  <c r="I71" i="22"/>
  <c r="I78" i="22"/>
  <c r="I17" i="22"/>
  <c r="I26" i="22"/>
  <c r="I29" i="22"/>
  <c r="I35" i="22"/>
  <c r="I75" i="22"/>
</calcChain>
</file>

<file path=xl/sharedStrings.xml><?xml version="1.0" encoding="utf-8"?>
<sst xmlns="http://schemas.openxmlformats.org/spreadsheetml/2006/main" count="6166" uniqueCount="226">
  <si>
    <t>TURAKHIA POLYMERS PVT. LTD.</t>
  </si>
  <si>
    <r>
      <t xml:space="preserve">DCA cum CS of </t>
    </r>
    <r>
      <rPr>
        <b/>
        <sz val="10"/>
        <rFont val="Arial"/>
        <family val="2"/>
      </rPr>
      <t>Indian Oil Corporation Ltd.</t>
    </r>
    <r>
      <rPr>
        <sz val="10"/>
        <rFont val="Arial"/>
        <family val="2"/>
      </rPr>
      <t xml:space="preserve"> For PP / HDPE / LLDPE.</t>
    </r>
  </si>
  <si>
    <r>
      <rPr>
        <b/>
        <sz val="9"/>
        <rFont val="Arial"/>
        <family val="2"/>
      </rPr>
      <t>TURAKHIA HOUSE, Plot No.730, Ram Mandir Compound, Off Subash Rd, Hanuman Cross Rd No.2, Vile Parle (E), Mumbai-57</t>
    </r>
    <r>
      <rPr>
        <sz val="9"/>
        <rFont val="Arial"/>
        <family val="2"/>
      </rPr>
      <t xml:space="preserve"> </t>
    </r>
    <r>
      <rPr>
        <b/>
        <u/>
        <sz val="8"/>
        <rFont val="Arial"/>
        <family val="2"/>
      </rPr>
      <t/>
    </r>
  </si>
  <si>
    <r>
      <t xml:space="preserve">Email: polymers@turakhiagroup.in, </t>
    </r>
    <r>
      <rPr>
        <u/>
        <sz val="10"/>
        <rFont val="Arial"/>
        <family val="2"/>
      </rPr>
      <t>Phone:</t>
    </r>
    <r>
      <rPr>
        <sz val="10"/>
        <rFont val="Arial"/>
        <family val="2"/>
      </rPr>
      <t xml:space="preserve"> 022-2615 0000 /1 /2 /3 /4 .  </t>
    </r>
  </si>
  <si>
    <t>PP / HDPE / LLDPE PRICE LIST INDIAN OIL CORPORATION LTD. EX-WORKS.</t>
  </si>
  <si>
    <t>P P</t>
  </si>
  <si>
    <t>GRADE</t>
  </si>
  <si>
    <t>MFI</t>
  </si>
  <si>
    <t>BASIC</t>
  </si>
  <si>
    <t>(-) C D</t>
  </si>
  <si>
    <t xml:space="preserve"> + Freight</t>
  </si>
  <si>
    <t>TOTAL</t>
  </si>
  <si>
    <t>INJ. M.</t>
  </si>
  <si>
    <t>1110MG/MGS</t>
  </si>
  <si>
    <t>11/ (I2)</t>
  </si>
  <si>
    <t>1110MA/MAS</t>
  </si>
  <si>
    <t>11/(I2)</t>
  </si>
  <si>
    <t>1060MG</t>
  </si>
  <si>
    <t>6/(I2)</t>
  </si>
  <si>
    <t>1030MG</t>
  </si>
  <si>
    <t>3/(I2)</t>
  </si>
  <si>
    <t>1200MG</t>
  </si>
  <si>
    <t>20/(I2)</t>
  </si>
  <si>
    <t>RAFFIA</t>
  </si>
  <si>
    <t>1030RG</t>
  </si>
  <si>
    <t>TQ FILM</t>
  </si>
  <si>
    <t>1100FS</t>
  </si>
  <si>
    <t>BOPP</t>
  </si>
  <si>
    <t>1030FG</t>
  </si>
  <si>
    <t>Fiber/Fila/NonWoven</t>
  </si>
  <si>
    <t>1350YG</t>
  </si>
  <si>
    <t>38/(I2)</t>
  </si>
  <si>
    <t>Fibre &amp; Multifilament</t>
  </si>
  <si>
    <t>1250YG</t>
  </si>
  <si>
    <t>25(I2)</t>
  </si>
  <si>
    <t>1200YG</t>
  </si>
  <si>
    <t>20(I2)</t>
  </si>
  <si>
    <t>PP ICP</t>
  </si>
  <si>
    <t xml:space="preserve">3030MG </t>
  </si>
  <si>
    <t>5080MG</t>
  </si>
  <si>
    <t>8/(I2)</t>
  </si>
  <si>
    <t>3120MG</t>
  </si>
  <si>
    <t>12/(I2)</t>
  </si>
  <si>
    <t>3120MA</t>
  </si>
  <si>
    <t>4080MH/4100MH</t>
  </si>
  <si>
    <t>4100MG</t>
  </si>
  <si>
    <t>3400MN</t>
  </si>
  <si>
    <t>40/(I2)</t>
  </si>
  <si>
    <t>3250MG</t>
  </si>
  <si>
    <t>25/(I2)</t>
  </si>
  <si>
    <t>4080MA</t>
  </si>
  <si>
    <t>3650MN</t>
  </si>
  <si>
    <t>65/(I2)</t>
  </si>
  <si>
    <t>3550MN</t>
  </si>
  <si>
    <t>55/(I2)</t>
  </si>
  <si>
    <t>PP RCP</t>
  </si>
  <si>
    <t>2120MC</t>
  </si>
  <si>
    <t>2020EC</t>
  </si>
  <si>
    <t>1.9/(I2)</t>
  </si>
  <si>
    <t>UTILITY</t>
  </si>
  <si>
    <t>1XHF/3XHF</t>
  </si>
  <si>
    <t>1XLF/3XLF</t>
  </si>
  <si>
    <t>H D P E</t>
  </si>
  <si>
    <t>010E52</t>
  </si>
  <si>
    <t>0.9/(I2)</t>
  </si>
  <si>
    <t>Raffia</t>
  </si>
  <si>
    <t>012E50</t>
  </si>
  <si>
    <t>1.2/(I2)</t>
  </si>
  <si>
    <t>Raffia/ Monofilaments</t>
  </si>
  <si>
    <t>010DE56</t>
  </si>
  <si>
    <t>1/(I2)</t>
  </si>
  <si>
    <t>INJ.M.</t>
  </si>
  <si>
    <t>180M50</t>
  </si>
  <si>
    <t>18/(I2)</t>
  </si>
  <si>
    <t>080M60</t>
  </si>
  <si>
    <t>INJ.M. UV.</t>
  </si>
  <si>
    <t>080M60U</t>
  </si>
  <si>
    <t>080DM57</t>
  </si>
  <si>
    <t>GPBM</t>
  </si>
  <si>
    <t>012DB54</t>
  </si>
  <si>
    <t>1.2/(I5)</t>
  </si>
  <si>
    <t>MBM</t>
  </si>
  <si>
    <t>003DB52</t>
  </si>
  <si>
    <t>0.35/(I5)</t>
  </si>
  <si>
    <t>LBM</t>
  </si>
  <si>
    <t>001DB52</t>
  </si>
  <si>
    <t>0.12/(I5)</t>
  </si>
  <si>
    <t>HD FILM</t>
  </si>
  <si>
    <t>003F46</t>
  </si>
  <si>
    <t>0.30/(I5)</t>
  </si>
  <si>
    <t>HM</t>
  </si>
  <si>
    <t>003DF49</t>
  </si>
  <si>
    <t>0.28/(I5)</t>
  </si>
  <si>
    <t>002DF50</t>
  </si>
  <si>
    <t>0.22/(I5)</t>
  </si>
  <si>
    <t>PIPE-63</t>
  </si>
  <si>
    <t>010DP45</t>
  </si>
  <si>
    <t>1.0/(I5)</t>
  </si>
  <si>
    <t>010DP45U</t>
  </si>
  <si>
    <t>004P41</t>
  </si>
  <si>
    <t>0.31/(I5)</t>
  </si>
  <si>
    <t>PIPE-80</t>
  </si>
  <si>
    <t>004DP44</t>
  </si>
  <si>
    <t>0.43/(I5)</t>
  </si>
  <si>
    <t>PIPE-100</t>
  </si>
  <si>
    <t>003DP47</t>
  </si>
  <si>
    <t>0.33/(I5)</t>
  </si>
  <si>
    <t>002DP48</t>
  </si>
  <si>
    <t>XEHD-raffia</t>
  </si>
  <si>
    <t>XMHD-inj</t>
  </si>
  <si>
    <t>DXM-inj</t>
  </si>
  <si>
    <t>DXB-blow</t>
  </si>
  <si>
    <t>DXF-film</t>
  </si>
  <si>
    <t xml:space="preserve">XFHD </t>
  </si>
  <si>
    <t>L L D P E</t>
  </si>
  <si>
    <t>INJ M.</t>
  </si>
  <si>
    <t>300M24A</t>
  </si>
  <si>
    <t>30/(I2)</t>
  </si>
  <si>
    <t>500M24A</t>
  </si>
  <si>
    <t>50/(I2)</t>
  </si>
  <si>
    <t>FILM</t>
  </si>
  <si>
    <t>010F18S/A</t>
  </si>
  <si>
    <t>020F18S</t>
  </si>
  <si>
    <t>2.0/(I2)</t>
  </si>
  <si>
    <t>020F18A</t>
  </si>
  <si>
    <t>EC</t>
  </si>
  <si>
    <t>065E24A</t>
  </si>
  <si>
    <t>6.5/(I2)</t>
  </si>
  <si>
    <t>ROTO</t>
  </si>
  <si>
    <t>042R35A</t>
  </si>
  <si>
    <t>4.2/(I2)</t>
  </si>
  <si>
    <t>042R35U</t>
  </si>
  <si>
    <t>XRLL-roto</t>
  </si>
  <si>
    <t>XMLL-inj</t>
  </si>
  <si>
    <t>XFLL-film</t>
  </si>
  <si>
    <t>Monthly Upliftment Incentive (MUI)</t>
  </si>
  <si>
    <t>PP</t>
  </si>
  <si>
    <t>PE</t>
  </si>
  <si>
    <t>Quantity</t>
  </si>
  <si>
    <t>Rs. / MT</t>
  </si>
  <si>
    <t>&gt;15     &lt;48</t>
  </si>
  <si>
    <t>&gt;9      &lt;27</t>
  </si>
  <si>
    <t>&gt;48   &lt;128</t>
  </si>
  <si>
    <t>&gt;27    &lt;72</t>
  </si>
  <si>
    <t>&gt;128 &lt;176</t>
  </si>
  <si>
    <t>&gt;72    &lt;99</t>
  </si>
  <si>
    <t>&gt;176 &lt;352</t>
  </si>
  <si>
    <t>&gt;99   &lt;198</t>
  </si>
  <si>
    <t>&gt;352 &lt;528</t>
  </si>
  <si>
    <t>&gt;198 &lt;297</t>
  </si>
  <si>
    <t>&gt;528 &lt;720</t>
  </si>
  <si>
    <t>&gt;297 &lt;405</t>
  </si>
  <si>
    <t>&gt;720</t>
  </si>
  <si>
    <t>&gt;405</t>
  </si>
  <si>
    <r>
      <t>PLEASE REFER TO THE</t>
    </r>
    <r>
      <rPr>
        <b/>
        <sz val="9"/>
        <color indexed="10"/>
        <rFont val="Arial"/>
        <family val="2"/>
      </rPr>
      <t xml:space="preserve"> "TERMS &amp; CONDITIONS"</t>
    </r>
    <r>
      <rPr>
        <sz val="9"/>
        <rFont val="Arial"/>
        <family val="2"/>
      </rPr>
      <t xml:space="preserve"> SHEET.</t>
    </r>
  </si>
  <si>
    <t>Regards,</t>
  </si>
  <si>
    <t>Dharmesh Janak Turakhia</t>
  </si>
  <si>
    <t>TERMS  &amp;  CONDITIONS:-</t>
  </si>
  <si>
    <t xml:space="preserve">1)  Price of non prime grades will be lower by Rs. 796/MT on Basic rate.  </t>
  </si>
  <si>
    <t>3)  Payment by RTGS only on next morning of despatch.  No Cheques/DD/PO's will be accepted.</t>
  </si>
  <si>
    <t>4)  wef 01/April/2013: Interest on Late Payment charges @ 20 % P.A. for first 14 days &amp; 24% P.A. for the next 14 days-applicable from Invoice date.</t>
  </si>
  <si>
    <t>5)   TD will be not applicable in Ex-stockist Sales</t>
  </si>
  <si>
    <t>6)  For Credit Customers:- Early Payment Incentive (EPI) of Rs. 78.6/MT/Day if RTGS received befor the due date of 14 days.</t>
  </si>
  <si>
    <t>7)  Quantiy Discounts will not be applicable on combination of HDPE, LLDPE &amp; PP grades</t>
  </si>
  <si>
    <t>11) Utility / Plant Waste / Sweep grades will be sold on Ex-Works &amp; Cash Terms only.</t>
  </si>
  <si>
    <t>12) For further details pls visit https://propel.indianoil.in/Pages/Welcome.aspx</t>
  </si>
  <si>
    <t xml:space="preserve">Dharmesh Janak Turakhia  </t>
  </si>
  <si>
    <t>CASH PRICE LIST OF PP / HDPE  / LLDPE</t>
  </si>
  <si>
    <t>IMP: EXCISE / MODVAT IS ONLY INDICATIVE. IT SHALL BE APPLICABLE OF MOTHER INVOICE AS IT’S A STOCK TRANSFER</t>
  </si>
  <si>
    <t>Basic</t>
  </si>
  <si>
    <t>Total</t>
  </si>
  <si>
    <t>Nashik Warehouse</t>
  </si>
  <si>
    <r>
      <t>10/(I</t>
    </r>
    <r>
      <rPr>
        <i/>
        <sz val="12"/>
        <rFont val="Verdana"/>
        <family val="2"/>
      </rPr>
      <t>2)</t>
    </r>
  </si>
  <si>
    <r>
      <t>PLEASE REFER TO THE</t>
    </r>
    <r>
      <rPr>
        <b/>
        <sz val="12"/>
        <color indexed="10"/>
        <rFont val="Arial"/>
        <family val="2"/>
      </rPr>
      <t xml:space="preserve"> "TERMS &amp; CONDITIONS"</t>
    </r>
    <r>
      <rPr>
        <sz val="12"/>
        <rFont val="Arial"/>
        <family val="2"/>
      </rPr>
      <t xml:space="preserve"> SHEET.</t>
    </r>
  </si>
  <si>
    <r>
      <rPr>
        <b/>
        <sz val="10"/>
        <rFont val="Arial"/>
        <family val="2"/>
      </rPr>
      <t>TURAKHIA HOUSE, Plot No.730, Ram Mandir Compound, Off Subash Rd, Hanuman Cross Rd No.2, Vile Parle (E), Mumbai-57</t>
    </r>
    <r>
      <rPr>
        <sz val="10"/>
        <rFont val="Arial"/>
        <family val="2"/>
      </rPr>
      <t xml:space="preserve"> </t>
    </r>
    <r>
      <rPr>
        <b/>
        <u/>
        <sz val="8"/>
        <rFont val="Arial"/>
        <family val="2"/>
      </rPr>
      <t/>
    </r>
  </si>
  <si>
    <t xml:space="preserve">  </t>
  </si>
  <si>
    <t>1030TC</t>
  </si>
  <si>
    <t>3.4/(I2)</t>
  </si>
  <si>
    <r>
      <t>10) Unloading / Varai charges to be borne by the customer.</t>
    </r>
    <r>
      <rPr>
        <b/>
        <sz val="14"/>
        <rFont val="Arial Rounded MT Bold"/>
        <family val="2"/>
      </rPr>
      <t xml:space="preserve"> </t>
    </r>
  </si>
  <si>
    <t>8)  TD for Rs.2500 will be applicable on 010DP45U  to be deducted Post Sales basis.</t>
  </si>
  <si>
    <t>9)  TD of Rs.2000 will be applicable on 004DP44,003DP47 &amp;002DP48 to be deducted Post sales basis.</t>
  </si>
  <si>
    <t xml:space="preserve"> 9% SGST</t>
  </si>
  <si>
    <t xml:space="preserve"> 9% CGST</t>
  </si>
  <si>
    <r>
      <t>Email: polymers@turakhiagroup.in .</t>
    </r>
    <r>
      <rPr>
        <u/>
        <sz val="14"/>
        <rFont val="Arial"/>
        <family val="2"/>
      </rPr>
      <t>Phone:</t>
    </r>
    <r>
      <rPr>
        <sz val="14"/>
        <rFont val="Arial"/>
        <family val="2"/>
      </rPr>
      <t xml:space="preserve"> 022-2615 0000 /1 /2 /3 /4 .  </t>
    </r>
  </si>
  <si>
    <t xml:space="preserve"> + 18% IGST</t>
  </si>
  <si>
    <r>
      <t xml:space="preserve">DCA cum CS of </t>
    </r>
    <r>
      <rPr>
        <b/>
        <sz val="18"/>
        <rFont val="Arial"/>
        <family val="2"/>
      </rPr>
      <t>Indian Oil Corporation Ltd.</t>
    </r>
    <r>
      <rPr>
        <sz val="18"/>
        <rFont val="Arial"/>
        <family val="2"/>
      </rPr>
      <t xml:space="preserve"> For PP / HDPE / LLDPE.</t>
    </r>
  </si>
  <si>
    <t>Silvassa</t>
  </si>
  <si>
    <t>Thane</t>
  </si>
  <si>
    <t>Raigad</t>
  </si>
  <si>
    <t>Daman</t>
  </si>
  <si>
    <t>Umbergaon</t>
  </si>
  <si>
    <t>Vadodra</t>
  </si>
  <si>
    <t>Surat</t>
  </si>
  <si>
    <t>Freight Valasad</t>
  </si>
  <si>
    <t>Nashik</t>
  </si>
  <si>
    <t>Aurangabad</t>
  </si>
  <si>
    <t>GOA</t>
  </si>
  <si>
    <t>For Freight</t>
  </si>
  <si>
    <t>North GOA</t>
  </si>
  <si>
    <t>South GOA</t>
  </si>
  <si>
    <t>Chennai-Hossur</t>
  </si>
  <si>
    <t>Howarh</t>
  </si>
  <si>
    <t>Pondicherry</t>
  </si>
  <si>
    <t>Barshi &amp; Satara</t>
  </si>
  <si>
    <t xml:space="preserve">Satara </t>
  </si>
  <si>
    <t>Noida</t>
  </si>
  <si>
    <t>Gautam Budh Nagar</t>
  </si>
  <si>
    <t>Haridwar</t>
  </si>
  <si>
    <t>Baddi / Solan</t>
  </si>
  <si>
    <t>Kerala</t>
  </si>
  <si>
    <t>Samba/Jammu</t>
  </si>
  <si>
    <t>Salem</t>
  </si>
  <si>
    <t>Guwahati</t>
  </si>
  <si>
    <t>Bhuneshwar</t>
  </si>
  <si>
    <t>Mehbubnagar</t>
  </si>
  <si>
    <t xml:space="preserve">                                                               Price will be a Cuttack</t>
  </si>
  <si>
    <t xml:space="preserve">              Frieght will be Ernakulam</t>
  </si>
  <si>
    <t>Bhiwandi DOPW</t>
  </si>
  <si>
    <t>Silvassa-DOPW</t>
  </si>
  <si>
    <r>
      <t>PLEASE REFER TO THE</t>
    </r>
    <r>
      <rPr>
        <b/>
        <sz val="11"/>
        <color indexed="10"/>
        <rFont val="Arial"/>
        <family val="2"/>
      </rPr>
      <t xml:space="preserve"> "TERMS &amp; CONDITIONS"</t>
    </r>
    <r>
      <rPr>
        <sz val="11"/>
        <rFont val="Arial"/>
        <family val="2"/>
      </rPr>
      <t xml:space="preserve"> SHEET.</t>
    </r>
  </si>
  <si>
    <t>Net Basis</t>
  </si>
  <si>
    <t>DAMAN-DOPW</t>
  </si>
  <si>
    <t>For Kanchipuram - Frieght  will be 4779.28</t>
  </si>
  <si>
    <t>For Hosur (Krishangiri) - Frieght Will be 4589.58</t>
  </si>
  <si>
    <t>Price Will be a Rangareddi-3450.38</t>
  </si>
  <si>
    <t>05.10.2017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</si>
</sst>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0.00;[Red]0.00"/>
    <numFmt numFmtId="166" formatCode="0;[Red]0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color rgb="FFFF0000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b/>
      <i/>
      <sz val="12"/>
      <name val="Arial"/>
      <family val="2"/>
    </font>
    <font>
      <b/>
      <i/>
      <u/>
      <sz val="12"/>
      <color rgb="FFFF0000"/>
      <name val="Arial Rounded MT Bold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 Rounded MT Bold"/>
      <family val="2"/>
    </font>
    <font>
      <b/>
      <sz val="10"/>
      <color rgb="FFFF0000"/>
      <name val="Arial"/>
      <family val="2"/>
    </font>
    <font>
      <sz val="12"/>
      <name val="Verdana"/>
      <family val="2"/>
    </font>
    <font>
      <sz val="12"/>
      <color theme="2" tint="-0.499984740745262"/>
      <name val="Arial"/>
      <family val="2"/>
    </font>
    <font>
      <sz val="12"/>
      <color theme="2" tint="-0.499984740745262"/>
      <name val="Verdana"/>
      <family val="2"/>
    </font>
    <font>
      <i/>
      <sz val="12"/>
      <name val="Verdana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sz val="12"/>
      <color theme="1"/>
      <name val="Calibri"/>
      <family val="2"/>
      <scheme val="minor"/>
    </font>
    <font>
      <b/>
      <sz val="36"/>
      <color theme="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b/>
      <sz val="16"/>
      <name val="Arial"/>
      <family val="2"/>
    </font>
    <font>
      <b/>
      <sz val="12"/>
      <color rgb="FF000000"/>
      <name val="Verdana"/>
      <family val="2"/>
    </font>
    <font>
      <sz val="14"/>
      <color theme="1"/>
      <name val="Calibri"/>
      <family val="2"/>
      <scheme val="minor"/>
    </font>
    <font>
      <b/>
      <i/>
      <u/>
      <sz val="14"/>
      <color rgb="FFFF0000"/>
      <name val="Arial Rounded MT Bold"/>
      <family val="2"/>
    </font>
    <font>
      <sz val="14"/>
      <name val="Arial Rounded MT Bold"/>
      <family val="2"/>
    </font>
    <font>
      <b/>
      <sz val="14"/>
      <name val="Arial Rounded MT Bold"/>
      <family val="2"/>
    </font>
    <font>
      <b/>
      <sz val="35"/>
      <color theme="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2"/>
      <name val="Verdana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8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12" fillId="0" borderId="0" xfId="0" applyFont="1" applyFill="1" applyBorder="1"/>
    <xf numFmtId="49" fontId="12" fillId="0" borderId="0" xfId="0" applyNumberFormat="1" applyFont="1"/>
    <xf numFmtId="49" fontId="4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0" fontId="13" fillId="0" borderId="0" xfId="0" applyFont="1" applyAlignme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Fill="1" applyBorder="1" applyAlignment="1"/>
    <xf numFmtId="0" fontId="16" fillId="0" borderId="0" xfId="0" applyFont="1" applyAlignment="1">
      <alignment horizontal="center"/>
    </xf>
    <xf numFmtId="0" fontId="16" fillId="0" borderId="0" xfId="0" applyFont="1"/>
    <xf numFmtId="49" fontId="16" fillId="0" borderId="0" xfId="0" applyNumberFormat="1" applyFont="1" applyAlignment="1">
      <alignment horizontal="center"/>
    </xf>
    <xf numFmtId="49" fontId="16" fillId="0" borderId="0" xfId="0" applyNumberFormat="1" applyFont="1" applyAlignment="1"/>
    <xf numFmtId="0" fontId="0" fillId="0" borderId="13" xfId="0" applyBorder="1"/>
    <xf numFmtId="0" fontId="0" fillId="0" borderId="12" xfId="0" applyBorder="1"/>
    <xf numFmtId="0" fontId="3" fillId="0" borderId="30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14" fillId="0" borderId="13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166" fontId="14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Border="1"/>
    <xf numFmtId="165" fontId="14" fillId="2" borderId="13" xfId="0" applyNumberFormat="1" applyFont="1" applyFill="1" applyBorder="1" applyAlignment="1">
      <alignment horizontal="center"/>
    </xf>
    <xf numFmtId="2" fontId="14" fillId="2" borderId="10" xfId="0" applyNumberFormat="1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28" xfId="0" applyNumberFormat="1" applyFont="1" applyFill="1" applyBorder="1" applyAlignment="1">
      <alignment horizontal="center"/>
    </xf>
    <xf numFmtId="0" fontId="14" fillId="2" borderId="12" xfId="0" applyFont="1" applyFill="1" applyBorder="1"/>
    <xf numFmtId="49" fontId="14" fillId="2" borderId="13" xfId="0" applyNumberFormat="1" applyFont="1" applyFill="1" applyBorder="1"/>
    <xf numFmtId="0" fontId="18" fillId="2" borderId="13" xfId="0" applyFont="1" applyFill="1" applyBorder="1" applyAlignment="1">
      <alignment horizontal="center"/>
    </xf>
    <xf numFmtId="165" fontId="14" fillId="2" borderId="14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2" fillId="2" borderId="0" xfId="0" applyFont="1" applyFill="1"/>
    <xf numFmtId="0" fontId="19" fillId="2" borderId="12" xfId="0" applyFont="1" applyFill="1" applyBorder="1"/>
    <xf numFmtId="49" fontId="19" fillId="2" borderId="13" xfId="0" applyNumberFormat="1" applyFont="1" applyFill="1" applyBorder="1"/>
    <xf numFmtId="0" fontId="20" fillId="2" borderId="13" xfId="0" applyFont="1" applyFill="1" applyBorder="1" applyAlignment="1">
      <alignment horizontal="center"/>
    </xf>
    <xf numFmtId="0" fontId="14" fillId="2" borderId="12" xfId="0" applyNumberFormat="1" applyFont="1" applyFill="1" applyBorder="1" applyAlignment="1" applyProtection="1"/>
    <xf numFmtId="0" fontId="14" fillId="2" borderId="3" xfId="0" applyFont="1" applyFill="1" applyBorder="1"/>
    <xf numFmtId="49" fontId="14" fillId="2" borderId="4" xfId="0" applyNumberFormat="1" applyFont="1" applyFill="1" applyBorder="1"/>
    <xf numFmtId="0" fontId="18" fillId="2" borderId="4" xfId="0" applyFont="1" applyFill="1" applyBorder="1" applyAlignment="1">
      <alignment horizontal="center"/>
    </xf>
    <xf numFmtId="165" fontId="14" fillId="2" borderId="4" xfId="0" applyNumberFormat="1" applyFont="1" applyFill="1" applyBorder="1" applyAlignment="1">
      <alignment horizontal="center"/>
    </xf>
    <xf numFmtId="165" fontId="14" fillId="2" borderId="8" xfId="0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3" fillId="2" borderId="0" xfId="0" applyFont="1" applyFill="1"/>
    <xf numFmtId="0" fontId="18" fillId="2" borderId="13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9" fontId="14" fillId="2" borderId="13" xfId="0" quotePrefix="1" applyNumberFormat="1" applyFont="1" applyFill="1" applyBorder="1"/>
    <xf numFmtId="2" fontId="18" fillId="2" borderId="13" xfId="0" applyNumberFormat="1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9" xfId="0" applyFont="1" applyFill="1" applyBorder="1"/>
    <xf numFmtId="49" fontId="14" fillId="2" borderId="20" xfId="0" applyNumberFormat="1" applyFont="1" applyFill="1" applyBorder="1"/>
    <xf numFmtId="0" fontId="14" fillId="2" borderId="20" xfId="0" applyFont="1" applyFill="1" applyBorder="1" applyAlignment="1">
      <alignment horizontal="center"/>
    </xf>
    <xf numFmtId="165" fontId="14" fillId="2" borderId="20" xfId="0" applyNumberFormat="1" applyFont="1" applyFill="1" applyBorder="1" applyAlignment="1">
      <alignment horizontal="center"/>
    </xf>
    <xf numFmtId="0" fontId="14" fillId="2" borderId="22" xfId="0" applyFont="1" applyFill="1" applyBorder="1"/>
    <xf numFmtId="49" fontId="14" fillId="2" borderId="0" xfId="0" applyNumberFormat="1" applyFont="1" applyFill="1" applyBorder="1"/>
    <xf numFmtId="0" fontId="14" fillId="2" borderId="0" xfId="0" applyFont="1" applyFill="1" applyBorder="1" applyAlignment="1">
      <alignment horizontal="center"/>
    </xf>
    <xf numFmtId="165" fontId="14" fillId="2" borderId="0" xfId="0" applyNumberFormat="1" applyFont="1" applyFill="1" applyBorder="1" applyAlignment="1">
      <alignment horizontal="center"/>
    </xf>
    <xf numFmtId="165" fontId="14" fillId="2" borderId="23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left"/>
    </xf>
    <xf numFmtId="0" fontId="14" fillId="2" borderId="12" xfId="0" applyFont="1" applyFill="1" applyBorder="1" applyAlignment="1"/>
    <xf numFmtId="0" fontId="14" fillId="2" borderId="13" xfId="0" applyFont="1" applyFill="1" applyBorder="1" applyAlignment="1"/>
    <xf numFmtId="165" fontId="3" fillId="2" borderId="0" xfId="0" applyNumberFormat="1" applyFont="1" applyFill="1" applyAlignment="1">
      <alignment horizontal="center"/>
    </xf>
    <xf numFmtId="0" fontId="14" fillId="2" borderId="0" xfId="0" applyFont="1" applyFill="1" applyBorder="1"/>
    <xf numFmtId="165" fontId="14" fillId="2" borderId="28" xfId="0" applyNumberFormat="1" applyFont="1" applyFill="1" applyBorder="1" applyAlignment="1">
      <alignment horizontal="center"/>
    </xf>
    <xf numFmtId="49" fontId="14" fillId="2" borderId="0" xfId="0" applyNumberFormat="1" applyFont="1" applyFill="1"/>
    <xf numFmtId="0" fontId="14" fillId="2" borderId="0" xfId="0" applyFont="1" applyFill="1" applyAlignment="1">
      <alignment horizontal="center"/>
    </xf>
    <xf numFmtId="165" fontId="14" fillId="2" borderId="0" xfId="0" applyNumberFormat="1" applyFont="1" applyFill="1" applyAlignment="1">
      <alignment horizontal="center"/>
    </xf>
    <xf numFmtId="165" fontId="14" fillId="2" borderId="29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5" fontId="14" fillId="2" borderId="10" xfId="0" applyNumberFormat="1" applyFont="1" applyFill="1" applyBorder="1" applyAlignment="1">
      <alignment horizontal="center"/>
    </xf>
    <xf numFmtId="166" fontId="14" fillId="2" borderId="13" xfId="0" applyNumberFormat="1" applyFont="1" applyFill="1" applyBorder="1" applyAlignment="1">
      <alignment horizontal="center"/>
    </xf>
    <xf numFmtId="0" fontId="12" fillId="2" borderId="0" xfId="0" applyFont="1" applyFill="1" applyBorder="1"/>
    <xf numFmtId="49" fontId="12" fillId="2" borderId="0" xfId="0" applyNumberFormat="1" applyFont="1" applyFill="1"/>
    <xf numFmtId="0" fontId="24" fillId="2" borderId="0" xfId="0" applyFont="1" applyFill="1" applyAlignment="1">
      <alignment horizontal="center"/>
    </xf>
    <xf numFmtId="49" fontId="0" fillId="2" borderId="0" xfId="0" applyNumberFormat="1" applyFill="1"/>
    <xf numFmtId="0" fontId="0" fillId="2" borderId="0" xfId="0" applyFill="1" applyAlignment="1">
      <alignment horizontal="center"/>
    </xf>
    <xf numFmtId="0" fontId="24" fillId="2" borderId="0" xfId="0" applyFont="1" applyFill="1"/>
    <xf numFmtId="0" fontId="24" fillId="2" borderId="0" xfId="0" applyFont="1" applyFill="1" applyBorder="1"/>
    <xf numFmtId="0" fontId="7" fillId="2" borderId="0" xfId="0" applyFont="1" applyFill="1"/>
    <xf numFmtId="0" fontId="7" fillId="2" borderId="0" xfId="0" applyFont="1" applyFill="1" applyBorder="1"/>
    <xf numFmtId="0" fontId="14" fillId="2" borderId="0" xfId="0" applyFont="1" applyFill="1"/>
    <xf numFmtId="0" fontId="7" fillId="2" borderId="0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4" fillId="2" borderId="13" xfId="0" applyFont="1" applyFill="1" applyBorder="1"/>
    <xf numFmtId="0" fontId="14" fillId="2" borderId="9" xfId="0" applyFont="1" applyFill="1" applyBorder="1"/>
    <xf numFmtId="49" fontId="14" fillId="2" borderId="10" xfId="0" applyNumberFormat="1" applyFont="1" applyFill="1" applyBorder="1"/>
    <xf numFmtId="0" fontId="18" fillId="2" borderId="10" xfId="0" applyNumberFormat="1" applyFont="1" applyFill="1" applyBorder="1" applyAlignment="1">
      <alignment horizontal="center"/>
    </xf>
    <xf numFmtId="2" fontId="14" fillId="2" borderId="31" xfId="0" applyNumberFormat="1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49" fontId="14" fillId="2" borderId="28" xfId="0" applyNumberFormat="1" applyFont="1" applyFill="1" applyBorder="1"/>
    <xf numFmtId="0" fontId="18" fillId="2" borderId="28" xfId="0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10" xfId="0" quotePrefix="1" applyNumberFormat="1" applyFont="1" applyFill="1" applyBorder="1" applyAlignment="1">
      <alignment horizontal="center"/>
    </xf>
    <xf numFmtId="0" fontId="14" fillId="2" borderId="28" xfId="0" applyFont="1" applyFill="1" applyBorder="1"/>
    <xf numFmtId="0" fontId="22" fillId="2" borderId="28" xfId="0" applyFont="1" applyFill="1" applyBorder="1" applyAlignment="1"/>
    <xf numFmtId="2" fontId="14" fillId="2" borderId="13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4" fillId="2" borderId="13" xfId="0" applyNumberFormat="1" applyFont="1" applyFill="1" applyBorder="1" applyAlignment="1">
      <alignment horizontal="center"/>
    </xf>
    <xf numFmtId="0" fontId="14" fillId="2" borderId="13" xfId="0" applyNumberFormat="1" applyFont="1" applyFill="1" applyBorder="1" applyAlignment="1">
      <alignment horizontal="center"/>
    </xf>
    <xf numFmtId="0" fontId="14" fillId="0" borderId="13" xfId="0" applyNumberFormat="1" applyFont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31" xfId="0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165" fontId="14" fillId="2" borderId="12" xfId="0" applyNumberFormat="1" applyFont="1" applyFill="1" applyBorder="1"/>
    <xf numFmtId="166" fontId="14" fillId="2" borderId="14" xfId="0" applyNumberFormat="1" applyFont="1" applyFill="1" applyBorder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Fill="1" applyBorder="1" applyAlignment="1"/>
    <xf numFmtId="0" fontId="34" fillId="0" borderId="0" xfId="0" applyFont="1"/>
    <xf numFmtId="49" fontId="34" fillId="0" borderId="0" xfId="0" applyNumberFormat="1" applyFont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33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33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165" fontId="14" fillId="2" borderId="11" xfId="0" applyNumberFormat="1" applyFont="1" applyFill="1" applyBorder="1" applyAlignment="1">
      <alignment horizontal="center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8" fillId="0" borderId="10" xfId="0" applyFont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5" fontId="14" fillId="2" borderId="32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4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5" fontId="7" fillId="2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29" fillId="0" borderId="13" xfId="0" applyFont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49" fontId="14" fillId="2" borderId="14" xfId="0" applyNumberFormat="1" applyFont="1" applyFill="1" applyBorder="1" applyAlignment="1">
      <alignment horizontal="center"/>
    </xf>
    <xf numFmtId="165" fontId="14" fillId="2" borderId="9" xfId="0" applyNumberFormat="1" applyFont="1" applyFill="1" applyBorder="1" applyAlignment="1">
      <alignment horizontal="center"/>
    </xf>
    <xf numFmtId="0" fontId="14" fillId="2" borderId="14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21" xfId="0" applyNumberFormat="1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166" fontId="14" fillId="2" borderId="21" xfId="0" applyNumberFormat="1" applyFont="1" applyFill="1" applyBorder="1" applyAlignment="1">
      <alignment horizontal="center"/>
    </xf>
    <xf numFmtId="0" fontId="29" fillId="0" borderId="12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2" borderId="0" xfId="0" applyFont="1" applyFill="1" applyBorder="1" applyAlignment="1"/>
    <xf numFmtId="165" fontId="7" fillId="2" borderId="0" xfId="0" applyNumberFormat="1" applyFont="1" applyFill="1" applyBorder="1" applyAlignment="1"/>
    <xf numFmtId="0" fontId="14" fillId="2" borderId="33" xfId="0" applyFont="1" applyFill="1" applyBorder="1"/>
    <xf numFmtId="0" fontId="14" fillId="2" borderId="28" xfId="0" applyFont="1" applyFill="1" applyBorder="1" applyAlignment="1">
      <alignment horizontal="center"/>
    </xf>
    <xf numFmtId="2" fontId="14" fillId="2" borderId="36" xfId="0" applyNumberFormat="1" applyFont="1" applyFill="1" applyBorder="1" applyAlignment="1">
      <alignment horizontal="center"/>
    </xf>
    <xf numFmtId="165" fontId="14" fillId="2" borderId="13" xfId="0" applyNumberFormat="1" applyFont="1" applyFill="1" applyBorder="1"/>
    <xf numFmtId="0" fontId="14" fillId="0" borderId="13" xfId="0" applyFont="1" applyBorder="1"/>
    <xf numFmtId="0" fontId="8" fillId="0" borderId="37" xfId="0" applyFont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5" fontId="15" fillId="2" borderId="13" xfId="0" applyNumberFormat="1" applyFont="1" applyFill="1" applyBorder="1" applyAlignment="1">
      <alignment horizontal="center"/>
    </xf>
    <xf numFmtId="165" fontId="15" fillId="2" borderId="28" xfId="0" applyNumberFormat="1" applyFont="1" applyFill="1" applyBorder="1" applyAlignment="1">
      <alignment horizontal="center"/>
    </xf>
    <xf numFmtId="2" fontId="15" fillId="2" borderId="13" xfId="0" applyNumberFormat="1" applyFont="1" applyFill="1" applyBorder="1" applyAlignment="1">
      <alignment horizontal="center"/>
    </xf>
    <xf numFmtId="165" fontId="15" fillId="2" borderId="20" xfId="0" applyNumberFormat="1" applyFont="1" applyFill="1" applyBorder="1" applyAlignment="1">
      <alignment horizontal="center"/>
    </xf>
    <xf numFmtId="0" fontId="0" fillId="2" borderId="0" xfId="0" applyFont="1" applyFill="1"/>
    <xf numFmtId="165" fontId="38" fillId="2" borderId="13" xfId="0" applyNumberFormat="1" applyFont="1" applyFill="1" applyBorder="1" applyAlignment="1">
      <alignment horizontal="center"/>
    </xf>
    <xf numFmtId="165" fontId="18" fillId="2" borderId="13" xfId="0" applyNumberFormat="1" applyFont="1" applyFill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5" fillId="0" borderId="0" xfId="0" applyFont="1" applyBorder="1"/>
    <xf numFmtId="0" fontId="8" fillId="2" borderId="0" xfId="0" applyFont="1" applyFill="1" applyBorder="1" applyAlignment="1"/>
    <xf numFmtId="165" fontId="8" fillId="2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0" borderId="0" xfId="0" applyAlignment="1">
      <alignment horizontal="center"/>
    </xf>
    <xf numFmtId="0" fontId="7" fillId="0" borderId="10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6" fontId="14" fillId="2" borderId="0" xfId="0" applyNumberFormat="1" applyFont="1" applyFill="1" applyBorder="1" applyAlignment="1">
      <alignment horizontal="center"/>
    </xf>
    <xf numFmtId="2" fontId="14" fillId="2" borderId="36" xfId="0" quotePrefix="1" applyNumberFormat="1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Alignment="1">
      <alignment horizontal="center"/>
    </xf>
    <xf numFmtId="49" fontId="35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49" fontId="36" fillId="0" borderId="13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26" fillId="0" borderId="13" xfId="0" applyNumberFormat="1" applyFont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/>
    </xf>
    <xf numFmtId="0" fontId="27" fillId="2" borderId="1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5" xfId="0" applyNumberFormat="1" applyFont="1" applyFill="1" applyBorder="1" applyAlignment="1">
      <alignment horizontal="center"/>
    </xf>
    <xf numFmtId="165" fontId="7" fillId="2" borderId="26" xfId="0" applyNumberFormat="1" applyFont="1" applyFill="1" applyBorder="1" applyAlignment="1">
      <alignment horizontal="center"/>
    </xf>
    <xf numFmtId="0" fontId="2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165" fontId="8" fillId="2" borderId="0" xfId="0" applyNumberFormat="1" applyFont="1" applyFill="1" applyAlignment="1">
      <alignment horizontal="left"/>
    </xf>
    <xf numFmtId="165" fontId="8" fillId="2" borderId="0" xfId="0" applyNumberFormat="1" applyFont="1" applyFill="1" applyAlignment="1">
      <alignment horizontal="left" vertical="center" wrapText="1"/>
    </xf>
    <xf numFmtId="165" fontId="8" fillId="2" borderId="22" xfId="0" applyNumberFormat="1" applyFont="1" applyFill="1" applyBorder="1" applyAlignment="1">
      <alignment horizontal="left" wrapText="1"/>
    </xf>
    <xf numFmtId="165" fontId="8" fillId="2" borderId="0" xfId="0" applyNumberFormat="1" applyFont="1" applyFill="1" applyBorder="1" applyAlignment="1">
      <alignment horizontal="left" wrapText="1"/>
    </xf>
    <xf numFmtId="165" fontId="8" fillId="2" borderId="0" xfId="0" applyNumberFormat="1" applyFont="1" applyFill="1" applyAlignment="1">
      <alignment horizontal="left" wrapText="1"/>
    </xf>
    <xf numFmtId="165" fontId="2" fillId="2" borderId="0" xfId="0" applyNumberFormat="1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15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22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49" fontId="35" fillId="0" borderId="17" xfId="0" applyNumberFormat="1" applyFont="1" applyBorder="1" applyAlignment="1">
      <alignment horizontal="center"/>
    </xf>
    <xf numFmtId="165" fontId="7" fillId="2" borderId="13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49" fontId="25" fillId="0" borderId="30" xfId="0" applyNumberFormat="1" applyFont="1" applyBorder="1" applyAlignment="1">
      <alignment horizontal="center"/>
    </xf>
    <xf numFmtId="49" fontId="25" fillId="0" borderId="27" xfId="0" applyNumberFormat="1" applyFont="1" applyBorder="1" applyAlignment="1">
      <alignment horizontal="center"/>
    </xf>
    <xf numFmtId="49" fontId="25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9525</xdr:colOff>
      <xdr:row>45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9525</xdr:colOff>
      <xdr:row>45</xdr:row>
      <xdr:rowOff>9525</xdr:rowOff>
    </xdr:to>
    <xdr:pic>
      <xdr:nvPicPr>
        <xdr:cNvPr id="11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66</xdr:row>
      <xdr:rowOff>0</xdr:rowOff>
    </xdr:from>
    <xdr:to>
      <xdr:col>8</xdr:col>
      <xdr:colOff>9525</xdr:colOff>
      <xdr:row>66</xdr:row>
      <xdr:rowOff>9525</xdr:rowOff>
    </xdr:to>
    <xdr:pic>
      <xdr:nvPicPr>
        <xdr:cNvPr id="12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66</xdr:row>
      <xdr:rowOff>0</xdr:rowOff>
    </xdr:from>
    <xdr:to>
      <xdr:col>8</xdr:col>
      <xdr:colOff>9525</xdr:colOff>
      <xdr:row>66</xdr:row>
      <xdr:rowOff>9525</xdr:rowOff>
    </xdr:to>
    <xdr:pic>
      <xdr:nvPicPr>
        <xdr:cNvPr id="1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6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9525</xdr:colOff>
      <xdr:row>67</xdr:row>
      <xdr:rowOff>9525</xdr:rowOff>
    </xdr:to>
    <xdr:pic>
      <xdr:nvPicPr>
        <xdr:cNvPr id="17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82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276226</xdr:rowOff>
    </xdr:from>
    <xdr:to>
      <xdr:col>8</xdr:col>
      <xdr:colOff>1114425</xdr:colOff>
      <xdr:row>3</xdr:row>
      <xdr:rowOff>9526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10287000" y="276226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1095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67525" y="746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67525" y="76295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1133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971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8943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34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34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9525</xdr:colOff>
      <xdr:row>43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34200" y="7391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9525</xdr:colOff>
      <xdr:row>44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34200" y="75533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952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9525</xdr:colOff>
      <xdr:row>47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58050" y="8515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9525</xdr:colOff>
      <xdr:row>54</xdr:row>
      <xdr:rowOff>9525</xdr:rowOff>
    </xdr:to>
    <xdr:pic>
      <xdr:nvPicPr>
        <xdr:cNvPr id="10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58050" y="8515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0</xdr:row>
      <xdr:rowOff>104776</xdr:rowOff>
    </xdr:from>
    <xdr:to>
      <xdr:col>8</xdr:col>
      <xdr:colOff>1266825</xdr:colOff>
      <xdr:row>3</xdr:row>
      <xdr:rowOff>149181</xdr:rowOff>
    </xdr:to>
    <xdr:pic>
      <xdr:nvPicPr>
        <xdr:cNvPr id="11" name="Picture 10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10858500" y="104776"/>
          <a:ext cx="1152525" cy="996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9525</xdr:colOff>
      <xdr:row>43</xdr:row>
      <xdr:rowOff>9525</xdr:rowOff>
    </xdr:to>
    <xdr:pic>
      <xdr:nvPicPr>
        <xdr:cNvPr id="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41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9525</xdr:colOff>
      <xdr:row>44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610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100736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9525</xdr:colOff>
      <xdr:row>47</xdr:row>
      <xdr:rowOff>9525</xdr:rowOff>
    </xdr:to>
    <xdr:pic>
      <xdr:nvPicPr>
        <xdr:cNvPr id="8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021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9525</xdr:colOff>
      <xdr:row>54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1610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0</xdr:row>
      <xdr:rowOff>104776</xdr:rowOff>
    </xdr:from>
    <xdr:to>
      <xdr:col>8</xdr:col>
      <xdr:colOff>1266825</xdr:colOff>
      <xdr:row>3</xdr:row>
      <xdr:rowOff>149181</xdr:rowOff>
    </xdr:to>
    <xdr:pic>
      <xdr:nvPicPr>
        <xdr:cNvPr id="10" name="Picture 9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9658350" y="104776"/>
          <a:ext cx="1152525" cy="1092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9525</xdr:colOff>
      <xdr:row>43</xdr:row>
      <xdr:rowOff>9525</xdr:rowOff>
    </xdr:to>
    <xdr:pic>
      <xdr:nvPicPr>
        <xdr:cNvPr id="3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41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9525</xdr:colOff>
      <xdr:row>44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9610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1045464</xdr:colOff>
      <xdr:row>0</xdr:row>
      <xdr:rowOff>47625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100736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1533526</xdr:colOff>
      <xdr:row>4</xdr:row>
      <xdr:rowOff>3281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66675"/>
          <a:ext cx="1390650" cy="121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1264920</xdr:colOff>
      <xdr:row>0</xdr:row>
      <xdr:rowOff>147447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10553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9525</xdr:colOff>
      <xdr:row>47</xdr:row>
      <xdr:rowOff>9525</xdr:rowOff>
    </xdr:to>
    <xdr:pic>
      <xdr:nvPicPr>
        <xdr:cNvPr id="8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021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9525</xdr:colOff>
      <xdr:row>54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1610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0</xdr:row>
      <xdr:rowOff>104776</xdr:rowOff>
    </xdr:from>
    <xdr:to>
      <xdr:col>8</xdr:col>
      <xdr:colOff>1266825</xdr:colOff>
      <xdr:row>3</xdr:row>
      <xdr:rowOff>149181</xdr:rowOff>
    </xdr:to>
    <xdr:pic>
      <xdr:nvPicPr>
        <xdr:cNvPr id="10" name="Picture 9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87674" b="79335"/>
        <a:stretch>
          <a:fillRect/>
        </a:stretch>
      </xdr:blipFill>
      <xdr:spPr bwMode="auto">
        <a:xfrm>
          <a:off x="9658350" y="104776"/>
          <a:ext cx="1152525" cy="1092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0</xdr:row>
      <xdr:rowOff>104775</xdr:rowOff>
    </xdr:from>
    <xdr:to>
      <xdr:col>8</xdr:col>
      <xdr:colOff>1638300</xdr:colOff>
      <xdr:row>4</xdr:row>
      <xdr:rowOff>19050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10648950" y="104775"/>
          <a:ext cx="13906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1005840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9525</xdr:colOff>
      <xdr:row>41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34200" y="8039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42</xdr:row>
      <xdr:rowOff>0</xdr:rowOff>
    </xdr:from>
    <xdr:to>
      <xdr:col>9</xdr:col>
      <xdr:colOff>9525</xdr:colOff>
      <xdr:row>42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34200" y="8220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993648</xdr:colOff>
      <xdr:row>0</xdr:row>
      <xdr:rowOff>49149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952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4</xdr:row>
      <xdr:rowOff>38100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1371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1005840</xdr:colOff>
      <xdr:row>0</xdr:row>
      <xdr:rowOff>147447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285751</xdr:rowOff>
    </xdr:from>
    <xdr:to>
      <xdr:col>8</xdr:col>
      <xdr:colOff>1171575</xdr:colOff>
      <xdr:row>3</xdr:row>
      <xdr:rowOff>19051</xdr:rowOff>
    </xdr:to>
    <xdr:pic>
      <xdr:nvPicPr>
        <xdr:cNvPr id="2" name="Picture 1" descr="Graphic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87674" b="79335"/>
        <a:stretch>
          <a:fillRect/>
        </a:stretch>
      </xdr:blipFill>
      <xdr:spPr bwMode="auto">
        <a:xfrm>
          <a:off x="9963150" y="285751"/>
          <a:ext cx="1009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0</xdr:col>
      <xdr:colOff>807720</xdr:colOff>
      <xdr:row>0</xdr:row>
      <xdr:rowOff>147447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142875"/>
          <a:ext cx="59817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4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14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633984</xdr:colOff>
      <xdr:row>0</xdr:row>
      <xdr:rowOff>47625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7625"/>
          <a:ext cx="59588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57150</xdr:rowOff>
    </xdr:from>
    <xdr:to>
      <xdr:col>0</xdr:col>
      <xdr:colOff>1271778</xdr:colOff>
      <xdr:row>0</xdr:row>
      <xdr:rowOff>58743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1081278" cy="1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180975</xdr:rowOff>
    </xdr:from>
    <xdr:to>
      <xdr:col>0</xdr:col>
      <xdr:colOff>1743074</xdr:colOff>
      <xdr:row>3</xdr:row>
      <xdr:rowOff>170443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80975"/>
          <a:ext cx="1514474" cy="120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9525</xdr:colOff>
      <xdr:row>43</xdr:row>
      <xdr:rowOff>9525</xdr:rowOff>
    </xdr:to>
    <xdr:pic>
      <xdr:nvPicPr>
        <xdr:cNvPr id="9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01225" y="93440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4"/>
  <sheetViews>
    <sheetView topLeftCell="A2" workbookViewId="0">
      <selection activeCell="A32" sqref="A32"/>
    </sheetView>
  </sheetViews>
  <sheetFormatPr defaultRowHeight="15" x14ac:dyDescent="0.25"/>
  <cols>
    <col min="1" max="1" width="196.85546875" bestFit="1" customWidth="1"/>
  </cols>
  <sheetData>
    <row r="2" ht="0.75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20" ht="18.75" x14ac:dyDescent="0.3">
      <c r="A17" s="121"/>
    </row>
    <row r="18" spans="1:20" ht="25.5" customHeight="1" x14ac:dyDescent="0.25">
      <c r="A18" s="122" t="s">
        <v>157</v>
      </c>
      <c r="B18" s="10"/>
      <c r="C18" s="10"/>
      <c r="D18" s="10"/>
      <c r="E18" s="10"/>
      <c r="F18" s="10"/>
      <c r="G18" s="10"/>
      <c r="H18" s="10"/>
      <c r="I18" s="11"/>
      <c r="J18" s="11"/>
      <c r="K18" s="11"/>
      <c r="L18" s="11"/>
      <c r="M18" s="11"/>
      <c r="N18" s="11"/>
      <c r="O18" s="11"/>
      <c r="P18" s="11"/>
      <c r="Q18" s="12"/>
      <c r="R18" s="12"/>
      <c r="S18" s="12"/>
      <c r="T18" s="12"/>
    </row>
    <row r="19" spans="1:20" s="129" customFormat="1" ht="25.5" customHeight="1" x14ac:dyDescent="0.25">
      <c r="A19" s="123" t="s">
        <v>158</v>
      </c>
      <c r="B19" s="13"/>
      <c r="C19" s="13"/>
      <c r="D19" s="13"/>
      <c r="E19" s="13"/>
      <c r="F19" s="13"/>
      <c r="G19" s="13"/>
      <c r="H19" s="13"/>
      <c r="I19" s="127"/>
      <c r="J19" s="127"/>
      <c r="K19" s="127"/>
      <c r="L19" s="127"/>
      <c r="M19" s="127"/>
      <c r="N19" s="127"/>
      <c r="O19" s="127"/>
      <c r="P19" s="127"/>
      <c r="Q19" s="128"/>
      <c r="R19" s="128"/>
      <c r="S19" s="128"/>
      <c r="T19" s="128"/>
    </row>
    <row r="20" spans="1:20" s="129" customFormat="1" ht="25.5" customHeight="1" x14ac:dyDescent="0.25">
      <c r="A20" s="123" t="s">
        <v>159</v>
      </c>
      <c r="B20" s="13"/>
      <c r="C20" s="13"/>
      <c r="D20" s="13"/>
      <c r="E20" s="13"/>
      <c r="F20" s="13"/>
      <c r="G20" s="13"/>
      <c r="H20" s="13"/>
      <c r="I20" s="127"/>
      <c r="J20" s="127"/>
      <c r="K20" s="127"/>
      <c r="L20" s="127"/>
      <c r="M20" s="127"/>
      <c r="N20" s="127"/>
      <c r="O20" s="127"/>
      <c r="P20" s="127"/>
      <c r="Q20" s="128"/>
      <c r="R20" s="128"/>
      <c r="S20" s="128"/>
      <c r="T20" s="128"/>
    </row>
    <row r="21" spans="1:20" s="129" customFormat="1" ht="25.5" customHeight="1" x14ac:dyDescent="0.25">
      <c r="A21" s="123" t="s">
        <v>160</v>
      </c>
      <c r="B21" s="13"/>
      <c r="C21" s="13"/>
      <c r="D21" s="13"/>
      <c r="E21" s="13"/>
      <c r="F21" s="13"/>
      <c r="G21" s="13"/>
      <c r="H21" s="13"/>
      <c r="I21" s="127"/>
      <c r="J21" s="127"/>
      <c r="K21" s="127"/>
      <c r="L21" s="127"/>
      <c r="M21" s="127"/>
      <c r="N21" s="127"/>
      <c r="O21" s="127"/>
      <c r="P21" s="127"/>
      <c r="Q21" s="128"/>
      <c r="R21" s="128"/>
      <c r="S21" s="128"/>
      <c r="T21" s="128"/>
    </row>
    <row r="22" spans="1:20" s="129" customFormat="1" ht="25.5" customHeight="1" x14ac:dyDescent="0.25">
      <c r="A22" s="123" t="s">
        <v>161</v>
      </c>
      <c r="B22" s="13"/>
      <c r="C22" s="13"/>
      <c r="D22" s="13"/>
      <c r="E22" s="13"/>
      <c r="F22" s="13"/>
      <c r="G22" s="13"/>
      <c r="H22" s="13"/>
      <c r="I22" s="127"/>
      <c r="J22" s="127"/>
      <c r="K22" s="127"/>
      <c r="L22" s="127"/>
      <c r="M22" s="127"/>
      <c r="N22" s="127"/>
      <c r="O22" s="127"/>
      <c r="P22" s="127"/>
      <c r="Q22" s="128"/>
      <c r="R22" s="128"/>
      <c r="S22" s="128"/>
      <c r="T22" s="128"/>
    </row>
    <row r="23" spans="1:20" s="129" customFormat="1" ht="25.5" customHeight="1" x14ac:dyDescent="0.25">
      <c r="A23" s="123" t="s">
        <v>162</v>
      </c>
      <c r="B23" s="13"/>
      <c r="C23" s="13"/>
      <c r="D23" s="13"/>
      <c r="E23" s="13"/>
      <c r="F23" s="13"/>
      <c r="G23" s="13"/>
      <c r="H23" s="13"/>
      <c r="I23" s="127"/>
      <c r="J23" s="127"/>
      <c r="K23" s="127"/>
      <c r="L23" s="127"/>
      <c r="M23" s="127"/>
      <c r="N23" s="127"/>
      <c r="O23" s="127"/>
      <c r="P23" s="127"/>
      <c r="Q23" s="128"/>
      <c r="R23" s="128"/>
      <c r="S23" s="128"/>
      <c r="T23" s="128"/>
    </row>
    <row r="24" spans="1:20" s="129" customFormat="1" ht="25.5" customHeight="1" x14ac:dyDescent="0.25">
      <c r="A24" s="130" t="s">
        <v>163</v>
      </c>
      <c r="B24" s="131"/>
      <c r="C24" s="131"/>
      <c r="D24" s="131"/>
      <c r="E24" s="131"/>
      <c r="F24" s="131"/>
      <c r="G24" s="131"/>
      <c r="H24" s="131"/>
      <c r="I24" s="127"/>
      <c r="J24" s="127"/>
      <c r="K24" s="127"/>
      <c r="L24" s="127"/>
      <c r="M24" s="127"/>
      <c r="N24" s="127"/>
      <c r="O24" s="127"/>
      <c r="P24" s="127"/>
      <c r="Q24" s="128"/>
      <c r="R24" s="128"/>
      <c r="S24" s="128"/>
      <c r="T24" s="128"/>
    </row>
    <row r="25" spans="1:20" s="129" customFormat="1" ht="25.5" customHeight="1" x14ac:dyDescent="0.25">
      <c r="A25" s="132" t="s">
        <v>179</v>
      </c>
      <c r="B25" s="133"/>
      <c r="C25" s="133"/>
      <c r="D25" s="133"/>
      <c r="E25" s="133"/>
      <c r="F25" s="133"/>
      <c r="G25" s="133"/>
      <c r="H25" s="133"/>
      <c r="I25" s="127"/>
      <c r="J25" s="127"/>
      <c r="K25" s="127"/>
      <c r="L25" s="127"/>
      <c r="M25" s="127"/>
      <c r="N25" s="127"/>
      <c r="O25" s="127"/>
      <c r="P25" s="127"/>
      <c r="Q25" s="128"/>
      <c r="R25" s="128"/>
      <c r="S25" s="128"/>
      <c r="T25" s="128"/>
    </row>
    <row r="26" spans="1:20" s="129" customFormat="1" ht="25.5" customHeight="1" x14ac:dyDescent="0.25">
      <c r="A26" s="123" t="s">
        <v>180</v>
      </c>
      <c r="B26" s="133"/>
      <c r="C26" s="133"/>
      <c r="D26" s="133"/>
      <c r="E26" s="133"/>
      <c r="F26" s="133"/>
      <c r="G26" s="133"/>
      <c r="H26" s="133"/>
      <c r="I26" s="127"/>
      <c r="J26" s="127"/>
      <c r="K26" s="127"/>
      <c r="L26" s="127"/>
      <c r="M26" s="127"/>
      <c r="N26" s="127"/>
      <c r="O26" s="127"/>
      <c r="P26" s="127"/>
      <c r="Q26" s="128"/>
      <c r="R26" s="128"/>
      <c r="S26" s="128"/>
      <c r="T26" s="128"/>
    </row>
    <row r="27" spans="1:20" s="129" customFormat="1" ht="25.5" customHeight="1" x14ac:dyDescent="0.25">
      <c r="A27" s="130" t="s">
        <v>178</v>
      </c>
      <c r="B27" s="131"/>
      <c r="C27" s="131"/>
      <c r="D27" s="131"/>
      <c r="E27" s="131"/>
      <c r="F27" s="131"/>
      <c r="G27" s="131"/>
      <c r="H27" s="131"/>
      <c r="I27" s="127"/>
      <c r="J27" s="127"/>
      <c r="K27" s="127"/>
      <c r="L27" s="127"/>
      <c r="M27" s="127"/>
      <c r="N27" s="127"/>
      <c r="O27" s="127"/>
      <c r="P27" s="127"/>
      <c r="Q27" s="128"/>
      <c r="R27" s="128"/>
      <c r="S27" s="128"/>
      <c r="T27" s="128"/>
    </row>
    <row r="28" spans="1:20" s="129" customFormat="1" ht="25.5" customHeight="1" x14ac:dyDescent="0.25">
      <c r="A28" s="130" t="s">
        <v>164</v>
      </c>
      <c r="B28" s="131"/>
      <c r="C28" s="131"/>
      <c r="D28" s="131"/>
      <c r="E28" s="131"/>
      <c r="F28" s="131"/>
      <c r="G28" s="131"/>
      <c r="H28" s="131"/>
      <c r="I28" s="127"/>
      <c r="J28" s="127"/>
      <c r="K28" s="127"/>
      <c r="L28" s="127"/>
      <c r="M28" s="127"/>
      <c r="N28" s="127"/>
      <c r="O28" s="127"/>
      <c r="P28" s="127"/>
      <c r="Q28" s="128"/>
      <c r="R28" s="128"/>
      <c r="S28" s="128"/>
      <c r="T28" s="128"/>
    </row>
    <row r="29" spans="1:20" s="129" customFormat="1" ht="25.5" customHeight="1" x14ac:dyDescent="0.25">
      <c r="A29" s="130" t="s">
        <v>165</v>
      </c>
      <c r="B29" s="131"/>
      <c r="C29" s="131"/>
      <c r="D29" s="131"/>
      <c r="E29" s="131"/>
      <c r="F29" s="131"/>
      <c r="G29" s="131"/>
      <c r="H29" s="131"/>
      <c r="I29" s="127"/>
      <c r="J29" s="127"/>
      <c r="K29" s="127"/>
      <c r="L29" s="127"/>
      <c r="M29" s="127"/>
      <c r="N29" s="127"/>
      <c r="O29" s="127"/>
      <c r="P29" s="127"/>
    </row>
    <row r="30" spans="1:20" ht="25.5" customHeight="1" x14ac:dyDescent="0.25">
      <c r="A30" s="124"/>
      <c r="B30" s="14"/>
      <c r="C30" s="14"/>
      <c r="D30" s="14"/>
      <c r="E30" s="14"/>
      <c r="F30" s="14"/>
      <c r="G30" s="14"/>
      <c r="H30" s="14"/>
      <c r="I30" s="11"/>
      <c r="J30" s="11"/>
      <c r="K30" s="11"/>
      <c r="L30" s="11"/>
      <c r="M30" s="11"/>
      <c r="N30" s="11"/>
      <c r="O30" s="11"/>
      <c r="P30" s="11"/>
    </row>
    <row r="31" spans="1:20" ht="25.5" customHeight="1" x14ac:dyDescent="0.25">
      <c r="A31" s="124"/>
      <c r="B31" s="14"/>
      <c r="C31" s="14"/>
      <c r="D31" s="14"/>
      <c r="E31" s="14"/>
      <c r="F31" s="14"/>
      <c r="G31" s="14"/>
      <c r="H31" s="14"/>
      <c r="I31" s="11"/>
      <c r="J31" s="11"/>
      <c r="K31" s="11"/>
      <c r="L31" s="11"/>
      <c r="M31" s="11"/>
      <c r="N31" s="11"/>
      <c r="O31" s="11"/>
      <c r="P31" s="11"/>
    </row>
    <row r="32" spans="1:20" ht="25.5" customHeight="1" x14ac:dyDescent="0.25">
      <c r="A32" s="125" t="s">
        <v>155</v>
      </c>
      <c r="B32" s="15"/>
      <c r="C32" s="16"/>
      <c r="D32" s="15"/>
      <c r="E32" s="15"/>
      <c r="F32" s="15"/>
      <c r="G32" s="15"/>
      <c r="H32" s="15"/>
      <c r="I32" s="11"/>
      <c r="J32" s="11"/>
      <c r="K32" s="11"/>
      <c r="L32" s="11"/>
      <c r="M32" s="11"/>
      <c r="N32" s="11"/>
      <c r="O32" s="11"/>
      <c r="P32" s="11"/>
    </row>
    <row r="33" spans="1:16" ht="25.5" customHeight="1" x14ac:dyDescent="0.25">
      <c r="A33" s="126" t="s">
        <v>166</v>
      </c>
      <c r="B33" s="17"/>
      <c r="C33" s="18"/>
      <c r="D33" s="17"/>
      <c r="E33" s="15"/>
      <c r="F33" s="15"/>
      <c r="G33" s="15"/>
      <c r="H33" s="15"/>
      <c r="I33" s="11"/>
      <c r="J33" s="11"/>
      <c r="K33" s="11"/>
      <c r="L33" s="11"/>
      <c r="M33" s="11"/>
      <c r="N33" s="11"/>
      <c r="O33" s="11"/>
      <c r="P33" s="11"/>
    </row>
    <row r="34" spans="1:16" ht="18.75" x14ac:dyDescent="0.3">
      <c r="A34" s="12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8" zoomScaleNormal="100" workbookViewId="0">
      <selection activeCell="A78" sqref="A78:E78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196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188">
        <v>87351</v>
      </c>
      <c r="E15" s="33">
        <v>1100</v>
      </c>
      <c r="F15" s="33">
        <v>3854.87</v>
      </c>
      <c r="G15" s="142">
        <f t="shared" ref="G15" si="0">D15-E15+F15</f>
        <v>90105.87</v>
      </c>
      <c r="H15" s="142">
        <f t="shared" ref="H15" si="1">G15*18%</f>
        <v>16219.056599999998</v>
      </c>
      <c r="I15" s="40">
        <f t="shared" ref="I15" si="2">D15-E15+F15+H15</f>
        <v>106324.92659999999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188">
        <v>80736</v>
      </c>
      <c r="E39" s="33">
        <v>1100</v>
      </c>
      <c r="F39" s="33">
        <v>3854.87</v>
      </c>
      <c r="G39" s="142">
        <f t="shared" ref="G39:G40" si="3">D39-E39+F39</f>
        <v>83490.87</v>
      </c>
      <c r="H39" s="142">
        <f t="shared" ref="H39:H40" si="4">G39*18%</f>
        <v>15028.356599999999</v>
      </c>
      <c r="I39" s="40">
        <f t="shared" ref="I39:I49" si="5">D39-E39+F39+H39</f>
        <v>98519.226599999995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188">
        <v>80636</v>
      </c>
      <c r="E40" s="33">
        <v>1100</v>
      </c>
      <c r="F40" s="33">
        <v>3854.87</v>
      </c>
      <c r="G40" s="142">
        <f t="shared" si="3"/>
        <v>83390.87</v>
      </c>
      <c r="H40" s="142">
        <f t="shared" si="4"/>
        <v>15010.356599999999</v>
      </c>
      <c r="I40" s="40">
        <f t="shared" si="5"/>
        <v>98401.226599999995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188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188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188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188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188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188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188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188">
        <v>82576</v>
      </c>
      <c r="E48" s="33">
        <v>1100</v>
      </c>
      <c r="F48" s="33">
        <v>3854.87</v>
      </c>
      <c r="G48" s="142">
        <f t="shared" ref="G48:G49" si="6">D48-E48+F48</f>
        <v>85330.87</v>
      </c>
      <c r="H48" s="142">
        <f t="shared" ref="H48:H49" si="7">G48*18%</f>
        <v>15359.556599999998</v>
      </c>
      <c r="I48" s="40">
        <f t="shared" si="5"/>
        <v>100690.42659999999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188">
        <v>82576</v>
      </c>
      <c r="E49" s="33">
        <v>1100</v>
      </c>
      <c r="F49" s="33">
        <v>3854.87</v>
      </c>
      <c r="G49" s="142">
        <f t="shared" si="6"/>
        <v>85330.87</v>
      </c>
      <c r="H49" s="142">
        <f t="shared" si="7"/>
        <v>15359.556599999998</v>
      </c>
      <c r="I49" s="40">
        <f t="shared" si="5"/>
        <v>100690.42659999999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188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188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188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189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88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188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188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90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188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188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188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188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188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191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90">
        <v>80936</v>
      </c>
      <c r="E67" s="33">
        <v>1100</v>
      </c>
      <c r="F67" s="33">
        <v>3854.87</v>
      </c>
      <c r="G67" s="142">
        <f t="shared" ref="G67:G70" si="8">D67-E67+F67</f>
        <v>83690.87</v>
      </c>
      <c r="H67" s="142">
        <f t="shared" ref="H67:H70" si="9">G67*18%</f>
        <v>15064.356599999999</v>
      </c>
      <c r="I67" s="40">
        <f t="shared" ref="I67:I77" si="10">D67-E67+F67+H67</f>
        <v>98755.226599999995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90">
        <v>80936</v>
      </c>
      <c r="E68" s="33">
        <v>1100</v>
      </c>
      <c r="F68" s="33">
        <v>3854.87</v>
      </c>
      <c r="G68" s="142">
        <f t="shared" si="8"/>
        <v>83690.87</v>
      </c>
      <c r="H68" s="142">
        <f t="shared" si="9"/>
        <v>15064.356599999999</v>
      </c>
      <c r="I68" s="40">
        <f t="shared" si="10"/>
        <v>98755.226599999995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90">
        <v>81436</v>
      </c>
      <c r="E69" s="33">
        <v>1100</v>
      </c>
      <c r="F69" s="33">
        <v>3854.87</v>
      </c>
      <c r="G69" s="142">
        <f t="shared" si="8"/>
        <v>84190.87</v>
      </c>
      <c r="H69" s="142">
        <f t="shared" si="9"/>
        <v>15154.356599999999</v>
      </c>
      <c r="I69" s="40">
        <f t="shared" si="10"/>
        <v>99345.226599999995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90">
        <v>84636</v>
      </c>
      <c r="E70" s="33">
        <v>1100</v>
      </c>
      <c r="F70" s="33">
        <v>3854.87</v>
      </c>
      <c r="G70" s="142">
        <f t="shared" si="8"/>
        <v>87390.87</v>
      </c>
      <c r="H70" s="142">
        <f t="shared" si="9"/>
        <v>15730.356599999999</v>
      </c>
      <c r="I70" s="40">
        <f t="shared" si="10"/>
        <v>103121.22659999999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90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90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90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90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188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188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191">
        <v>74056</v>
      </c>
      <c r="E77" s="63">
        <v>0</v>
      </c>
      <c r="F77" s="33">
        <v>3854.87</v>
      </c>
      <c r="G77" s="142">
        <f t="shared" ref="G77" si="11">D77-E77+F77</f>
        <v>77910.87</v>
      </c>
      <c r="H77" s="142">
        <f t="shared" ref="H77" si="12">G77*18%</f>
        <v>14023.9566</v>
      </c>
      <c r="I77" s="40">
        <f t="shared" si="10"/>
        <v>91934.8266</v>
      </c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187" t="s">
        <v>197</v>
      </c>
      <c r="G84" s="187"/>
      <c r="H84" s="187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187" t="s">
        <v>198</v>
      </c>
      <c r="G85" s="187"/>
      <c r="H85" s="187">
        <v>3884</v>
      </c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187" t="s">
        <v>199</v>
      </c>
      <c r="G86" s="187"/>
      <c r="H86" s="187">
        <v>3854.87</v>
      </c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5" zoomScaleNormal="100" workbookViewId="0">
      <selection activeCell="A37" sqref="A37:I37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201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84195</v>
      </c>
      <c r="E9" s="33">
        <v>1100</v>
      </c>
      <c r="F9" s="33">
        <v>3283.52</v>
      </c>
      <c r="G9" s="142">
        <f t="shared" ref="G9:G10" si="0">D9-E9+F9</f>
        <v>86378.52</v>
      </c>
      <c r="H9" s="142">
        <f t="shared" ref="H9:H10" si="1">G9*18%</f>
        <v>15548.133600000001</v>
      </c>
      <c r="I9" s="40">
        <f>D9-E9+F9+H9</f>
        <v>101926.65360000001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84195</v>
      </c>
      <c r="E10" s="33">
        <v>1100</v>
      </c>
      <c r="F10" s="33">
        <v>3283.52</v>
      </c>
      <c r="G10" s="142">
        <f t="shared" si="0"/>
        <v>86378.52</v>
      </c>
      <c r="H10" s="142">
        <f t="shared" si="1"/>
        <v>15548.133600000001</v>
      </c>
      <c r="I10" s="40">
        <f t="shared" ref="I10:I35" si="2">D10-E10+F10+H10</f>
        <v>101926.65360000001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84595</v>
      </c>
      <c r="E13" s="33">
        <v>1100</v>
      </c>
      <c r="F13" s="33">
        <v>3283.52</v>
      </c>
      <c r="G13" s="142">
        <f t="shared" ref="G13" si="3">D13-E13+F13</f>
        <v>86778.52</v>
      </c>
      <c r="H13" s="142">
        <f t="shared" ref="H13" si="4">G13*18%</f>
        <v>15620.133600000001</v>
      </c>
      <c r="I13" s="40">
        <f t="shared" si="2"/>
        <v>102398.65360000001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85145</v>
      </c>
      <c r="E15" s="33">
        <v>1100</v>
      </c>
      <c r="F15" s="33">
        <v>3283.52</v>
      </c>
      <c r="G15" s="142">
        <f t="shared" ref="G15" si="5">D15-E15+F15</f>
        <v>87328.52</v>
      </c>
      <c r="H15" s="142">
        <f t="shared" ref="H15" si="6">G15*18%</f>
        <v>15719.133600000001</v>
      </c>
      <c r="I15" s="40">
        <f t="shared" si="2"/>
        <v>103047.65360000001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86645</v>
      </c>
      <c r="E19" s="33">
        <v>1100</v>
      </c>
      <c r="F19" s="33">
        <v>3283.52</v>
      </c>
      <c r="G19" s="142">
        <f t="shared" ref="G19" si="7">D19-E19+F19</f>
        <v>88828.52</v>
      </c>
      <c r="H19" s="142">
        <f t="shared" ref="H19" si="8">G19*18%</f>
        <v>15989.133600000001</v>
      </c>
      <c r="I19" s="40">
        <f t="shared" si="2"/>
        <v>104817.65360000001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94805</v>
      </c>
      <c r="E21" s="33">
        <v>1100</v>
      </c>
      <c r="F21" s="33">
        <v>3283.52</v>
      </c>
      <c r="G21" s="142">
        <f t="shared" ref="G21:G35" si="9">D21-E21+F21</f>
        <v>96988.52</v>
      </c>
      <c r="H21" s="142">
        <f t="shared" ref="H21:H35" si="10">G21*18%</f>
        <v>17457.9336</v>
      </c>
      <c r="I21" s="40">
        <f t="shared" si="2"/>
        <v>114446.45360000001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86755</v>
      </c>
      <c r="E22" s="33">
        <v>1100</v>
      </c>
      <c r="F22" s="33">
        <v>3283.52</v>
      </c>
      <c r="G22" s="142">
        <f t="shared" si="9"/>
        <v>88938.52</v>
      </c>
      <c r="H22" s="142">
        <f t="shared" si="10"/>
        <v>16008.9336</v>
      </c>
      <c r="I22" s="40">
        <f t="shared" si="2"/>
        <v>104947.45360000001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92005</v>
      </c>
      <c r="E23" s="33">
        <v>1100</v>
      </c>
      <c r="F23" s="33">
        <v>3283.52</v>
      </c>
      <c r="G23" s="142">
        <f t="shared" si="9"/>
        <v>94188.52</v>
      </c>
      <c r="H23" s="142">
        <f t="shared" si="10"/>
        <v>16953.9336</v>
      </c>
      <c r="I23" s="40">
        <f t="shared" si="2"/>
        <v>111142.45360000001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96655</v>
      </c>
      <c r="E24" s="33">
        <v>1100</v>
      </c>
      <c r="F24" s="33">
        <v>3283.52</v>
      </c>
      <c r="G24" s="142">
        <f t="shared" si="9"/>
        <v>98838.52</v>
      </c>
      <c r="H24" s="142">
        <f t="shared" si="10"/>
        <v>17790.9336</v>
      </c>
      <c r="I24" s="40">
        <f t="shared" si="2"/>
        <v>116629.45360000001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87375</v>
      </c>
      <c r="E25" s="33">
        <v>1100</v>
      </c>
      <c r="F25" s="33">
        <v>3283.52</v>
      </c>
      <c r="G25" s="142">
        <f t="shared" si="9"/>
        <v>89558.52</v>
      </c>
      <c r="H25" s="142">
        <f t="shared" si="10"/>
        <v>16120.533600000001</v>
      </c>
      <c r="I25" s="40">
        <f t="shared" si="2"/>
        <v>105679.0536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86705</v>
      </c>
      <c r="E26" s="33">
        <v>1100</v>
      </c>
      <c r="F26" s="33">
        <v>3283.52</v>
      </c>
      <c r="G26" s="142">
        <f t="shared" si="9"/>
        <v>88888.52</v>
      </c>
      <c r="H26" s="142">
        <f t="shared" si="10"/>
        <v>15999.9336</v>
      </c>
      <c r="I26" s="40">
        <f t="shared" si="2"/>
        <v>104888.45360000001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89155</v>
      </c>
      <c r="E27" s="33">
        <v>1100</v>
      </c>
      <c r="F27" s="33">
        <v>3283.52</v>
      </c>
      <c r="G27" s="142">
        <f t="shared" si="9"/>
        <v>91338.52</v>
      </c>
      <c r="H27" s="142">
        <f t="shared" si="10"/>
        <v>16440.9336</v>
      </c>
      <c r="I27" s="40">
        <f t="shared" si="2"/>
        <v>107779.45360000001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87835</v>
      </c>
      <c r="E28" s="33">
        <v>1100</v>
      </c>
      <c r="F28" s="33">
        <v>3283.52</v>
      </c>
      <c r="G28" s="142">
        <f t="shared" si="9"/>
        <v>90018.52</v>
      </c>
      <c r="H28" s="142">
        <f t="shared" si="10"/>
        <v>16203.3336</v>
      </c>
      <c r="I28" s="40">
        <f t="shared" si="2"/>
        <v>106221.8536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88605</v>
      </c>
      <c r="E29" s="33">
        <v>1100</v>
      </c>
      <c r="F29" s="33">
        <v>3283.52</v>
      </c>
      <c r="G29" s="142">
        <f t="shared" si="9"/>
        <v>90788.52</v>
      </c>
      <c r="H29" s="142">
        <f t="shared" si="10"/>
        <v>16341.9336</v>
      </c>
      <c r="I29" s="40">
        <f t="shared" si="2"/>
        <v>107130.45360000001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87205</v>
      </c>
      <c r="E30" s="33">
        <v>1100</v>
      </c>
      <c r="F30" s="33">
        <v>3283.52</v>
      </c>
      <c r="G30" s="142">
        <f t="shared" si="9"/>
        <v>89388.52</v>
      </c>
      <c r="H30" s="142">
        <f t="shared" si="10"/>
        <v>16089.9336</v>
      </c>
      <c r="I30" s="40">
        <f t="shared" si="2"/>
        <v>105478.45360000001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86635</v>
      </c>
      <c r="E31" s="33">
        <v>1100</v>
      </c>
      <c r="F31" s="33">
        <v>3283.52</v>
      </c>
      <c r="G31" s="142">
        <f t="shared" si="9"/>
        <v>88818.52</v>
      </c>
      <c r="H31" s="142">
        <f t="shared" si="10"/>
        <v>15987.3336</v>
      </c>
      <c r="I31" s="40">
        <f t="shared" si="2"/>
        <v>104805.8536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88255</v>
      </c>
      <c r="E32" s="33">
        <v>1100</v>
      </c>
      <c r="F32" s="33">
        <v>3283.52</v>
      </c>
      <c r="G32" s="142">
        <f t="shared" si="9"/>
        <v>90438.52</v>
      </c>
      <c r="H32" s="142">
        <f t="shared" si="10"/>
        <v>16278.9336</v>
      </c>
      <c r="I32" s="40">
        <f t="shared" si="2"/>
        <v>106717.45360000001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88255</v>
      </c>
      <c r="E33" s="33">
        <v>1100</v>
      </c>
      <c r="F33" s="33">
        <v>3283.52</v>
      </c>
      <c r="G33" s="142">
        <f t="shared" si="9"/>
        <v>90438.52</v>
      </c>
      <c r="H33" s="142">
        <f t="shared" si="10"/>
        <v>16278.9336</v>
      </c>
      <c r="I33" s="40">
        <f t="shared" si="2"/>
        <v>106717.45360000001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78265</v>
      </c>
      <c r="E34" s="33">
        <v>0</v>
      </c>
      <c r="F34" s="33">
        <v>3283.52</v>
      </c>
      <c r="G34" s="142">
        <f t="shared" si="9"/>
        <v>81548.52</v>
      </c>
      <c r="H34" s="142">
        <f t="shared" si="10"/>
        <v>14678.7336</v>
      </c>
      <c r="I34" s="40">
        <f t="shared" si="2"/>
        <v>96227.253599999996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78265</v>
      </c>
      <c r="E35" s="33">
        <v>0</v>
      </c>
      <c r="F35" s="33">
        <v>3283.52</v>
      </c>
      <c r="G35" s="142">
        <f t="shared" si="9"/>
        <v>81548.52</v>
      </c>
      <c r="H35" s="142">
        <f t="shared" si="10"/>
        <v>14678.7336</v>
      </c>
      <c r="I35" s="40">
        <f t="shared" si="2"/>
        <v>96227.253599999996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79130</v>
      </c>
      <c r="E42" s="33">
        <v>1100</v>
      </c>
      <c r="F42" s="33">
        <v>3283.52</v>
      </c>
      <c r="G42" s="142">
        <f t="shared" ref="G42:G49" si="11">D42-E42+F42</f>
        <v>81313.52</v>
      </c>
      <c r="H42" s="142">
        <f t="shared" ref="H42:H49" si="12">G42*18%</f>
        <v>14636.4336</v>
      </c>
      <c r="I42" s="40">
        <f t="shared" ref="I42:I49" si="13">D42-E42+F42+H42</f>
        <v>95949.953600000008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80530</v>
      </c>
      <c r="E43" s="33">
        <v>1100</v>
      </c>
      <c r="F43" s="33">
        <v>3283.52</v>
      </c>
      <c r="G43" s="142">
        <f t="shared" si="11"/>
        <v>82713.52</v>
      </c>
      <c r="H43" s="142">
        <f t="shared" si="12"/>
        <v>14888.4336</v>
      </c>
      <c r="I43" s="40">
        <f t="shared" si="13"/>
        <v>97601.953600000008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82030</v>
      </c>
      <c r="E44" s="33">
        <v>1100</v>
      </c>
      <c r="F44" s="33">
        <v>3283.52</v>
      </c>
      <c r="G44" s="142">
        <f t="shared" si="11"/>
        <v>84213.52</v>
      </c>
      <c r="H44" s="142">
        <f t="shared" si="12"/>
        <v>15158.4336</v>
      </c>
      <c r="I44" s="40">
        <f t="shared" si="13"/>
        <v>99371.953600000008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79010</v>
      </c>
      <c r="E46" s="33">
        <v>1100</v>
      </c>
      <c r="F46" s="33">
        <v>3283.52</v>
      </c>
      <c r="G46" s="142">
        <f t="shared" si="11"/>
        <v>81193.52</v>
      </c>
      <c r="H46" s="142">
        <f t="shared" si="12"/>
        <v>14614.8336</v>
      </c>
      <c r="I46" s="40">
        <f t="shared" si="13"/>
        <v>95808.353600000002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80520</v>
      </c>
      <c r="E48" s="33">
        <v>1100</v>
      </c>
      <c r="F48" s="33">
        <v>3283.52</v>
      </c>
      <c r="G48" s="142">
        <f t="shared" ref="G48" si="14">D48-E48+F48</f>
        <v>82703.520000000004</v>
      </c>
      <c r="H48" s="142">
        <f t="shared" si="12"/>
        <v>14886.633600000001</v>
      </c>
      <c r="I48" s="40">
        <f t="shared" si="13"/>
        <v>97590.153600000005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80520</v>
      </c>
      <c r="E49" s="33">
        <v>1100</v>
      </c>
      <c r="F49" s="33">
        <v>3283.52</v>
      </c>
      <c r="G49" s="142">
        <f t="shared" si="11"/>
        <v>82703.520000000004</v>
      </c>
      <c r="H49" s="142">
        <f t="shared" si="12"/>
        <v>14886.633600000001</v>
      </c>
      <c r="I49" s="40">
        <f t="shared" si="13"/>
        <v>97590.153600000005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81430</v>
      </c>
      <c r="E67" s="33">
        <v>1100</v>
      </c>
      <c r="F67" s="33">
        <v>3283.52</v>
      </c>
      <c r="G67" s="142">
        <f t="shared" ref="G67:G72" si="15">D67-E67+F67</f>
        <v>83613.52</v>
      </c>
      <c r="H67" s="142">
        <f t="shared" ref="H67:H72" si="16">G67*18%</f>
        <v>15050.4336</v>
      </c>
      <c r="I67" s="40">
        <f t="shared" ref="I67:I77" si="17">D67-E67+F67+H67</f>
        <v>98663.953600000008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83930</v>
      </c>
      <c r="E68" s="33">
        <v>1100</v>
      </c>
      <c r="F68" s="33">
        <v>3283.52</v>
      </c>
      <c r="G68" s="142">
        <f t="shared" si="15"/>
        <v>86113.52</v>
      </c>
      <c r="H68" s="142">
        <f t="shared" si="16"/>
        <v>15500.4336</v>
      </c>
      <c r="I68" s="40">
        <f t="shared" si="17"/>
        <v>101613.95360000001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84430</v>
      </c>
      <c r="E69" s="33">
        <v>1100</v>
      </c>
      <c r="F69" s="33">
        <v>3283.52</v>
      </c>
      <c r="G69" s="142">
        <f t="shared" si="15"/>
        <v>86613.52</v>
      </c>
      <c r="H69" s="142">
        <f t="shared" si="16"/>
        <v>15590.4336</v>
      </c>
      <c r="I69" s="40">
        <f t="shared" si="17"/>
        <v>102203.95360000001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84430</v>
      </c>
      <c r="E70" s="33">
        <v>1100</v>
      </c>
      <c r="F70" s="33">
        <v>3283.52</v>
      </c>
      <c r="G70" s="142">
        <f t="shared" si="15"/>
        <v>86613.52</v>
      </c>
      <c r="H70" s="142">
        <f t="shared" si="16"/>
        <v>15590.4336</v>
      </c>
      <c r="I70" s="40">
        <f t="shared" si="17"/>
        <v>102203.95360000001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82180</v>
      </c>
      <c r="E71" s="33">
        <v>1100</v>
      </c>
      <c r="F71" s="33">
        <v>3283.52</v>
      </c>
      <c r="G71" s="142">
        <f t="shared" si="15"/>
        <v>84363.520000000004</v>
      </c>
      <c r="H71" s="142">
        <f t="shared" si="16"/>
        <v>15185.4336</v>
      </c>
      <c r="I71" s="40">
        <f t="shared" si="17"/>
        <v>99548.953600000008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83970</v>
      </c>
      <c r="E72" s="33">
        <v>1100</v>
      </c>
      <c r="F72" s="33">
        <v>3283.52</v>
      </c>
      <c r="G72" s="142">
        <f t="shared" si="15"/>
        <v>86153.52</v>
      </c>
      <c r="H72" s="142">
        <f t="shared" si="16"/>
        <v>15507.633600000001</v>
      </c>
      <c r="I72" s="40">
        <f t="shared" si="17"/>
        <v>101661.15360000001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87630</v>
      </c>
      <c r="E74" s="33">
        <v>1100</v>
      </c>
      <c r="F74" s="33">
        <v>3283.52</v>
      </c>
      <c r="G74" s="142">
        <f t="shared" ref="G74:G77" si="18">D74-E74+F74</f>
        <v>89813.52</v>
      </c>
      <c r="H74" s="142">
        <f t="shared" ref="H74:H77" si="19">G74*18%</f>
        <v>16166.4336</v>
      </c>
      <c r="I74" s="40">
        <f t="shared" si="17"/>
        <v>105979.95360000001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71050</v>
      </c>
      <c r="E75" s="33">
        <v>0</v>
      </c>
      <c r="F75" s="33">
        <v>3283.52</v>
      </c>
      <c r="G75" s="142">
        <f t="shared" si="18"/>
        <v>74333.52</v>
      </c>
      <c r="H75" s="142">
        <f t="shared" si="19"/>
        <v>13380.033600000001</v>
      </c>
      <c r="I75" s="40">
        <f t="shared" si="17"/>
        <v>87713.553599999999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77300</v>
      </c>
      <c r="E76" s="33">
        <v>0</v>
      </c>
      <c r="F76" s="33">
        <v>3283.52</v>
      </c>
      <c r="G76" s="142">
        <f t="shared" si="18"/>
        <v>80583.520000000004</v>
      </c>
      <c r="H76" s="142">
        <f t="shared" si="19"/>
        <v>14505.033600000001</v>
      </c>
      <c r="I76" s="40">
        <f t="shared" si="17"/>
        <v>95088.553599999999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>
        <v>74550</v>
      </c>
      <c r="E77" s="63">
        <v>0</v>
      </c>
      <c r="F77" s="33">
        <v>3283.52</v>
      </c>
      <c r="G77" s="142">
        <f t="shared" si="18"/>
        <v>77833.52</v>
      </c>
      <c r="H77" s="142">
        <f t="shared" si="19"/>
        <v>14010.033600000001</v>
      </c>
      <c r="I77" s="40">
        <f t="shared" si="17"/>
        <v>91843.553599999999</v>
      </c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36"/>
      <c r="G84" s="236"/>
      <c r="H84" s="236"/>
      <c r="I84" s="236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7">
    <mergeCell ref="B5:H6"/>
    <mergeCell ref="A7:I7"/>
    <mergeCell ref="A1:A4"/>
    <mergeCell ref="B1:H1"/>
    <mergeCell ref="I1:I4"/>
    <mergeCell ref="B2:H2"/>
    <mergeCell ref="B3:H3"/>
    <mergeCell ref="B4:H4"/>
    <mergeCell ref="A8:B8"/>
    <mergeCell ref="A37:I37"/>
    <mergeCell ref="A38:B38"/>
    <mergeCell ref="A65:I65"/>
    <mergeCell ref="F84:I84"/>
    <mergeCell ref="A66:B66"/>
    <mergeCell ref="A78:E78"/>
    <mergeCell ref="A79:B79"/>
    <mergeCell ref="D79:E79"/>
  </mergeCells>
  <pageMargins left="0.5" right="0.25" top="0.36" bottom="0.3" header="0.23" footer="0.3"/>
  <pageSetup paperSize="9" scale="5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GridLines="0" topLeftCell="A63" zoomScaleNormal="100" workbookViewId="0">
      <selection activeCell="D79" sqref="D79:E7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200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83400</v>
      </c>
      <c r="E9" s="33">
        <v>1100</v>
      </c>
      <c r="F9" s="33">
        <v>4563.75</v>
      </c>
      <c r="G9" s="142">
        <f t="shared" ref="G9:G10" si="0">D9-E9+F9</f>
        <v>86863.75</v>
      </c>
      <c r="H9" s="142">
        <f t="shared" ref="H9:H10" si="1">G9*18%</f>
        <v>15635.474999999999</v>
      </c>
      <c r="I9" s="40">
        <f>D9-E9+F9+H9</f>
        <v>102499.22500000001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83400</v>
      </c>
      <c r="E10" s="33">
        <v>1100</v>
      </c>
      <c r="F10" s="33">
        <v>4563.75</v>
      </c>
      <c r="G10" s="142">
        <f t="shared" si="0"/>
        <v>86863.75</v>
      </c>
      <c r="H10" s="142">
        <f t="shared" si="1"/>
        <v>15635.474999999999</v>
      </c>
      <c r="I10" s="40">
        <f t="shared" ref="I10:I35" si="2">D10-E10+F10+H10</f>
        <v>102499.22500000001</v>
      </c>
    </row>
    <row r="11" spans="1:9" s="41" customFormat="1" ht="15.75" customHeight="1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84200</v>
      </c>
      <c r="E13" s="33">
        <v>1100</v>
      </c>
      <c r="F13" s="33">
        <v>4563.75</v>
      </c>
      <c r="G13" s="142">
        <f t="shared" ref="G13" si="3">D13-E13+F13</f>
        <v>87663.75</v>
      </c>
      <c r="H13" s="142">
        <f t="shared" ref="H13" si="4">G13*18%</f>
        <v>15779.474999999999</v>
      </c>
      <c r="I13" s="40">
        <f t="shared" si="2"/>
        <v>103443.22500000001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85200</v>
      </c>
      <c r="E15" s="33">
        <v>1100</v>
      </c>
      <c r="F15" s="33">
        <v>4563.75</v>
      </c>
      <c r="G15" s="142">
        <f t="shared" ref="G15" si="5">D15-E15+F15</f>
        <v>88663.75</v>
      </c>
      <c r="H15" s="142">
        <f t="shared" ref="H15" si="6">G15*18%</f>
        <v>15959.474999999999</v>
      </c>
      <c r="I15" s="40">
        <f t="shared" si="2"/>
        <v>104623.22500000001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87300</v>
      </c>
      <c r="E19" s="33">
        <v>1100</v>
      </c>
      <c r="F19" s="33">
        <v>4563.75</v>
      </c>
      <c r="G19" s="142">
        <f t="shared" ref="G19" si="7">D19-E19+F19</f>
        <v>90763.75</v>
      </c>
      <c r="H19" s="142">
        <f t="shared" ref="H19" si="8">G19*18%</f>
        <v>16337.474999999999</v>
      </c>
      <c r="I19" s="40">
        <f t="shared" si="2"/>
        <v>107101.22500000001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95460</v>
      </c>
      <c r="E21" s="33">
        <v>1100</v>
      </c>
      <c r="F21" s="33">
        <v>4563.75</v>
      </c>
      <c r="G21" s="142">
        <f t="shared" ref="G21:G35" si="9">D21-E21+F21</f>
        <v>98923.75</v>
      </c>
      <c r="H21" s="142">
        <f t="shared" ref="H21:H35" si="10">G21*18%</f>
        <v>17806.274999999998</v>
      </c>
      <c r="I21" s="40">
        <f t="shared" si="2"/>
        <v>116730.02499999999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85160</v>
      </c>
      <c r="E22" s="33">
        <v>1100</v>
      </c>
      <c r="F22" s="33">
        <v>4563.75</v>
      </c>
      <c r="G22" s="142">
        <f t="shared" si="9"/>
        <v>88623.75</v>
      </c>
      <c r="H22" s="142">
        <f t="shared" si="10"/>
        <v>15952.275</v>
      </c>
      <c r="I22" s="40">
        <f t="shared" si="2"/>
        <v>104576.02499999999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87910</v>
      </c>
      <c r="E23" s="33">
        <v>1100</v>
      </c>
      <c r="F23" s="33">
        <v>4563.75</v>
      </c>
      <c r="G23" s="142">
        <f t="shared" si="9"/>
        <v>91373.75</v>
      </c>
      <c r="H23" s="142">
        <f t="shared" si="10"/>
        <v>16447.274999999998</v>
      </c>
      <c r="I23" s="40">
        <f t="shared" si="2"/>
        <v>107821.02499999999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94510</v>
      </c>
      <c r="E24" s="33">
        <v>1100</v>
      </c>
      <c r="F24" s="33">
        <v>4563.75</v>
      </c>
      <c r="G24" s="142">
        <f t="shared" si="9"/>
        <v>97973.75</v>
      </c>
      <c r="H24" s="142">
        <f t="shared" si="10"/>
        <v>17635.274999999998</v>
      </c>
      <c r="I24" s="40">
        <f t="shared" si="2"/>
        <v>115609.02499999999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84380</v>
      </c>
      <c r="E25" s="33">
        <v>1100</v>
      </c>
      <c r="F25" s="33">
        <v>4563.75</v>
      </c>
      <c r="G25" s="142">
        <f t="shared" si="9"/>
        <v>87843.75</v>
      </c>
      <c r="H25" s="142">
        <f t="shared" si="10"/>
        <v>15811.875</v>
      </c>
      <c r="I25" s="40">
        <f t="shared" si="2"/>
        <v>103655.625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85260</v>
      </c>
      <c r="E26" s="33">
        <v>1100</v>
      </c>
      <c r="F26" s="33">
        <v>4563.75</v>
      </c>
      <c r="G26" s="142">
        <f t="shared" si="9"/>
        <v>88723.75</v>
      </c>
      <c r="H26" s="142">
        <f t="shared" si="10"/>
        <v>15970.275</v>
      </c>
      <c r="I26" s="40">
        <f t="shared" si="2"/>
        <v>104694.02499999999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86760</v>
      </c>
      <c r="E27" s="33">
        <v>1100</v>
      </c>
      <c r="F27" s="33">
        <v>4563.75</v>
      </c>
      <c r="G27" s="142">
        <f t="shared" si="9"/>
        <v>90223.75</v>
      </c>
      <c r="H27" s="142">
        <f t="shared" si="10"/>
        <v>16240.275</v>
      </c>
      <c r="I27" s="40">
        <f t="shared" si="2"/>
        <v>106464.02499999999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85440</v>
      </c>
      <c r="E28" s="33">
        <v>1100</v>
      </c>
      <c r="F28" s="33">
        <v>4563.75</v>
      </c>
      <c r="G28" s="142">
        <f t="shared" si="9"/>
        <v>88903.75</v>
      </c>
      <c r="H28" s="142">
        <f t="shared" si="10"/>
        <v>16002.674999999999</v>
      </c>
      <c r="I28" s="40">
        <f t="shared" si="2"/>
        <v>104906.425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85960</v>
      </c>
      <c r="E29" s="33">
        <v>1100</v>
      </c>
      <c r="F29" s="33">
        <v>4563.75</v>
      </c>
      <c r="G29" s="142">
        <f t="shared" si="9"/>
        <v>89423.75</v>
      </c>
      <c r="H29" s="142">
        <f t="shared" si="10"/>
        <v>16096.275</v>
      </c>
      <c r="I29" s="40">
        <f t="shared" si="2"/>
        <v>105520.02499999999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85760</v>
      </c>
      <c r="E30" s="33">
        <v>1100</v>
      </c>
      <c r="F30" s="33">
        <v>4563.75</v>
      </c>
      <c r="G30" s="142">
        <f t="shared" si="9"/>
        <v>89223.75</v>
      </c>
      <c r="H30" s="142">
        <f t="shared" si="10"/>
        <v>16060.275</v>
      </c>
      <c r="I30" s="40">
        <f t="shared" si="2"/>
        <v>105284.02499999999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84740</v>
      </c>
      <c r="E31" s="33">
        <v>1100</v>
      </c>
      <c r="F31" s="33">
        <v>4563.75</v>
      </c>
      <c r="G31" s="142">
        <f t="shared" si="9"/>
        <v>88203.75</v>
      </c>
      <c r="H31" s="142">
        <f t="shared" si="10"/>
        <v>15876.674999999999</v>
      </c>
      <c r="I31" s="40">
        <f t="shared" si="2"/>
        <v>104080.425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85960</v>
      </c>
      <c r="E32" s="33">
        <v>1100</v>
      </c>
      <c r="F32" s="33">
        <v>4563.75</v>
      </c>
      <c r="G32" s="142">
        <f t="shared" si="9"/>
        <v>89423.75</v>
      </c>
      <c r="H32" s="142">
        <f t="shared" si="10"/>
        <v>16096.275</v>
      </c>
      <c r="I32" s="40">
        <f t="shared" si="2"/>
        <v>105520.02499999999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86660</v>
      </c>
      <c r="E33" s="33">
        <v>1100</v>
      </c>
      <c r="F33" s="33">
        <v>4563.75</v>
      </c>
      <c r="G33" s="142">
        <f t="shared" si="9"/>
        <v>90123.75</v>
      </c>
      <c r="H33" s="142">
        <f t="shared" si="10"/>
        <v>16222.275</v>
      </c>
      <c r="I33" s="40">
        <f t="shared" si="2"/>
        <v>106346.02499999999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77470</v>
      </c>
      <c r="E34" s="33">
        <v>0</v>
      </c>
      <c r="F34" s="33">
        <v>4563.75</v>
      </c>
      <c r="G34" s="142">
        <f t="shared" si="9"/>
        <v>82033.75</v>
      </c>
      <c r="H34" s="142">
        <f t="shared" si="10"/>
        <v>14766.074999999999</v>
      </c>
      <c r="I34" s="40">
        <f t="shared" si="2"/>
        <v>96799.824999999997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77470</v>
      </c>
      <c r="E35" s="33">
        <v>0</v>
      </c>
      <c r="F35" s="33">
        <v>4563.75</v>
      </c>
      <c r="G35" s="142">
        <f t="shared" si="9"/>
        <v>82033.75</v>
      </c>
      <c r="H35" s="142">
        <f t="shared" si="10"/>
        <v>14766.074999999999</v>
      </c>
      <c r="I35" s="40">
        <f t="shared" si="2"/>
        <v>96799.824999999997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77835</v>
      </c>
      <c r="E42" s="33">
        <v>1100</v>
      </c>
      <c r="F42" s="33">
        <v>4563.75</v>
      </c>
      <c r="G42" s="142">
        <f t="shared" ref="G42:G44" si="11">D42-E42+F42</f>
        <v>81298.75</v>
      </c>
      <c r="H42" s="142">
        <f t="shared" ref="H42:H44" si="12">G42*18%</f>
        <v>14633.775</v>
      </c>
      <c r="I42" s="40">
        <f t="shared" ref="I42:I49" si="13">D42-E42+F42+H42</f>
        <v>95932.524999999994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79635</v>
      </c>
      <c r="E43" s="33">
        <v>1100</v>
      </c>
      <c r="F43" s="33">
        <v>4563.75</v>
      </c>
      <c r="G43" s="142">
        <f t="shared" si="11"/>
        <v>83098.75</v>
      </c>
      <c r="H43" s="142">
        <f t="shared" si="12"/>
        <v>14957.775</v>
      </c>
      <c r="I43" s="40">
        <f t="shared" si="13"/>
        <v>98056.524999999994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80535</v>
      </c>
      <c r="E44" s="33">
        <v>1100</v>
      </c>
      <c r="F44" s="33">
        <v>4563.75</v>
      </c>
      <c r="G44" s="142">
        <f t="shared" si="11"/>
        <v>83998.75</v>
      </c>
      <c r="H44" s="142">
        <f t="shared" si="12"/>
        <v>15119.775</v>
      </c>
      <c r="I44" s="40">
        <f t="shared" si="13"/>
        <v>99118.524999999994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79815</v>
      </c>
      <c r="E46" s="33">
        <v>1100</v>
      </c>
      <c r="F46" s="33">
        <v>4563.75</v>
      </c>
      <c r="G46" s="142">
        <f t="shared" ref="G46" si="14">D46-E46+F46</f>
        <v>83278.75</v>
      </c>
      <c r="H46" s="142">
        <f t="shared" ref="H46" si="15">G46*18%</f>
        <v>14990.174999999999</v>
      </c>
      <c r="I46" s="40">
        <f t="shared" si="13"/>
        <v>98268.925000000003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81625</v>
      </c>
      <c r="E48" s="33">
        <v>1100</v>
      </c>
      <c r="F48" s="33">
        <v>4563.75</v>
      </c>
      <c r="G48" s="142">
        <f t="shared" ref="G48:G49" si="16">D48-E48+F48</f>
        <v>85088.75</v>
      </c>
      <c r="H48" s="142">
        <f t="shared" ref="H48:H49" si="17">G48*18%</f>
        <v>15315.974999999999</v>
      </c>
      <c r="I48" s="40">
        <f t="shared" si="13"/>
        <v>100404.72500000001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81625</v>
      </c>
      <c r="E49" s="33">
        <v>1100</v>
      </c>
      <c r="F49" s="33">
        <v>4563.75</v>
      </c>
      <c r="G49" s="142">
        <f t="shared" si="16"/>
        <v>85088.75</v>
      </c>
      <c r="H49" s="142">
        <f t="shared" si="17"/>
        <v>15315.974999999999</v>
      </c>
      <c r="I49" s="40">
        <f t="shared" si="13"/>
        <v>100404.72500000001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79685</v>
      </c>
      <c r="E67" s="33">
        <v>1100</v>
      </c>
      <c r="F67" s="33">
        <v>4563.75</v>
      </c>
      <c r="G67" s="142">
        <f t="shared" ref="G67:G69" si="18">D67-E67+F67</f>
        <v>83148.75</v>
      </c>
      <c r="H67" s="142">
        <f t="shared" ref="H67:H69" si="19">G67*18%</f>
        <v>14966.775</v>
      </c>
      <c r="I67" s="40">
        <f t="shared" ref="I67:I74" si="20">D67-E67+F67+H67</f>
        <v>98115.524999999994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80585</v>
      </c>
      <c r="E68" s="33">
        <v>1100</v>
      </c>
      <c r="F68" s="33">
        <v>4563.75</v>
      </c>
      <c r="G68" s="142">
        <f t="shared" si="18"/>
        <v>84048.75</v>
      </c>
      <c r="H68" s="142">
        <f t="shared" si="19"/>
        <v>15128.775</v>
      </c>
      <c r="I68" s="40">
        <f t="shared" si="20"/>
        <v>99177.524999999994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81085</v>
      </c>
      <c r="E69" s="33">
        <v>1100</v>
      </c>
      <c r="F69" s="33">
        <v>4563.75</v>
      </c>
      <c r="G69" s="142">
        <f t="shared" si="18"/>
        <v>84548.75</v>
      </c>
      <c r="H69" s="142">
        <f t="shared" si="19"/>
        <v>15218.775</v>
      </c>
      <c r="I69" s="40">
        <f t="shared" si="20"/>
        <v>99767.524999999994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82585</v>
      </c>
      <c r="E71" s="33">
        <v>1100</v>
      </c>
      <c r="F71" s="33">
        <v>4563.75</v>
      </c>
      <c r="G71" s="142">
        <f t="shared" ref="G71:G72" si="21">D71-E71+F71</f>
        <v>86048.75</v>
      </c>
      <c r="H71" s="142">
        <f t="shared" ref="H71:H72" si="22">G71*18%</f>
        <v>15488.775</v>
      </c>
      <c r="I71" s="40">
        <f t="shared" si="20"/>
        <v>101537.52499999999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84375</v>
      </c>
      <c r="E72" s="33">
        <v>1100</v>
      </c>
      <c r="F72" s="33">
        <v>4563.75</v>
      </c>
      <c r="G72" s="142">
        <f t="shared" si="21"/>
        <v>87838.75</v>
      </c>
      <c r="H72" s="142">
        <f t="shared" si="22"/>
        <v>15810.974999999999</v>
      </c>
      <c r="I72" s="40">
        <f t="shared" si="20"/>
        <v>103649.72500000001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85585</v>
      </c>
      <c r="E74" s="33">
        <v>1100</v>
      </c>
      <c r="F74" s="33">
        <v>4563.75</v>
      </c>
      <c r="G74" s="142">
        <f t="shared" ref="G74" si="23">D74-E74+F74</f>
        <v>89048.75</v>
      </c>
      <c r="H74" s="142">
        <f t="shared" ref="H74" si="24">G74*18%</f>
        <v>16028.775</v>
      </c>
      <c r="I74" s="40">
        <f t="shared" si="20"/>
        <v>105077.52499999999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10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10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10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10" s="41" customFormat="1" ht="15.75" customHeight="1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37" t="s">
        <v>223</v>
      </c>
      <c r="G84" s="237"/>
      <c r="H84" s="237"/>
      <c r="I84" s="237"/>
      <c r="J84" s="192"/>
    </row>
    <row r="85" spans="1:10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236" t="s">
        <v>222</v>
      </c>
      <c r="G85" s="236"/>
      <c r="H85" s="236"/>
      <c r="I85" s="236"/>
      <c r="J85" s="236"/>
    </row>
    <row r="86" spans="1:10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10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10" ht="15.75" x14ac:dyDescent="0.25">
      <c r="B88" s="7"/>
    </row>
    <row r="89" spans="1:10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8">
    <mergeCell ref="A37:I37"/>
    <mergeCell ref="A38:B38"/>
    <mergeCell ref="A65:I65"/>
    <mergeCell ref="F84:I84"/>
    <mergeCell ref="F85:J85"/>
    <mergeCell ref="A66:B66"/>
    <mergeCell ref="A78:E78"/>
    <mergeCell ref="A79:B79"/>
    <mergeCell ref="D79:E79"/>
    <mergeCell ref="B5:H6"/>
    <mergeCell ref="A7:I7"/>
    <mergeCell ref="A8:B8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5" zoomScaleNormal="100" workbookViewId="0">
      <selection activeCell="A37" sqref="A37:I37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202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83264</v>
      </c>
      <c r="E9" s="33">
        <v>1100</v>
      </c>
      <c r="F9" s="33">
        <v>4911.37</v>
      </c>
      <c r="G9" s="142">
        <f t="shared" ref="G9:G10" si="0">D9-E9+F9</f>
        <v>87075.37</v>
      </c>
      <c r="H9" s="142">
        <f t="shared" ref="H9:H10" si="1">G9*18%</f>
        <v>15673.566599999998</v>
      </c>
      <c r="I9" s="40">
        <f>D9-E9+F9+H9</f>
        <v>102748.93659999999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83264</v>
      </c>
      <c r="E10" s="33">
        <v>1100</v>
      </c>
      <c r="F10" s="33">
        <v>4911.37</v>
      </c>
      <c r="G10" s="142">
        <f t="shared" si="0"/>
        <v>87075.37</v>
      </c>
      <c r="H10" s="142">
        <f t="shared" si="1"/>
        <v>15673.566599999998</v>
      </c>
      <c r="I10" s="40">
        <f t="shared" ref="I10:I35" si="2">D10-E10+F10+H10</f>
        <v>102748.93659999999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84014</v>
      </c>
      <c r="E13" s="33">
        <v>1100</v>
      </c>
      <c r="F13" s="33">
        <v>4911.37</v>
      </c>
      <c r="G13" s="142">
        <f t="shared" ref="G13" si="3">D13-E13+F13</f>
        <v>87825.37</v>
      </c>
      <c r="H13" s="142">
        <f t="shared" ref="H13" si="4">G13*18%</f>
        <v>15808.566599999998</v>
      </c>
      <c r="I13" s="40">
        <f t="shared" si="2"/>
        <v>103633.93659999999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87164</v>
      </c>
      <c r="E19" s="33">
        <v>1100</v>
      </c>
      <c r="F19" s="33">
        <v>4911.37</v>
      </c>
      <c r="G19" s="142">
        <f t="shared" ref="G19" si="5">D19-E19+F19</f>
        <v>90975.37</v>
      </c>
      <c r="H19" s="142">
        <f t="shared" ref="H19" si="6">G19*18%</f>
        <v>16375.566599999998</v>
      </c>
      <c r="I19" s="40">
        <f t="shared" si="2"/>
        <v>107350.93659999999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95024</v>
      </c>
      <c r="E21" s="33">
        <v>1100</v>
      </c>
      <c r="F21" s="33">
        <v>4911.37</v>
      </c>
      <c r="G21" s="142">
        <f t="shared" ref="G21:G23" si="7">D21-E21+F21</f>
        <v>98835.37</v>
      </c>
      <c r="H21" s="142">
        <f t="shared" ref="H21:H23" si="8">G21*18%</f>
        <v>17790.366599999998</v>
      </c>
      <c r="I21" s="40">
        <f t="shared" si="2"/>
        <v>116625.73659999999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84824</v>
      </c>
      <c r="E22" s="33">
        <v>1100</v>
      </c>
      <c r="F22" s="33">
        <v>4911.37</v>
      </c>
      <c r="G22" s="142">
        <f t="shared" si="7"/>
        <v>88635.37</v>
      </c>
      <c r="H22" s="142">
        <f t="shared" si="8"/>
        <v>15954.366599999999</v>
      </c>
      <c r="I22" s="40">
        <f t="shared" si="2"/>
        <v>104589.73659999999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88674</v>
      </c>
      <c r="E23" s="33">
        <v>1100</v>
      </c>
      <c r="F23" s="33">
        <v>4911.37</v>
      </c>
      <c r="G23" s="142">
        <f t="shared" si="7"/>
        <v>92485.37</v>
      </c>
      <c r="H23" s="142">
        <f t="shared" si="8"/>
        <v>16647.366599999998</v>
      </c>
      <c r="I23" s="40">
        <f t="shared" si="2"/>
        <v>109132.73659999999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84044</v>
      </c>
      <c r="E25" s="33">
        <v>1100</v>
      </c>
      <c r="F25" s="33">
        <v>4911.37</v>
      </c>
      <c r="G25" s="142">
        <f t="shared" ref="G25:G28" si="9">D25-E25+F25</f>
        <v>87855.37</v>
      </c>
      <c r="H25" s="142">
        <f t="shared" ref="H25:H28" si="10">G25*18%</f>
        <v>15813.966599999998</v>
      </c>
      <c r="I25" s="40">
        <f t="shared" si="2"/>
        <v>103669.3366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84624</v>
      </c>
      <c r="E26" s="33">
        <v>1100</v>
      </c>
      <c r="F26" s="33">
        <v>4911.37</v>
      </c>
      <c r="G26" s="142">
        <f t="shared" si="9"/>
        <v>88435.37</v>
      </c>
      <c r="H26" s="142">
        <f t="shared" si="10"/>
        <v>15918.366599999999</v>
      </c>
      <c r="I26" s="40">
        <f t="shared" si="2"/>
        <v>104353.73659999999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85724</v>
      </c>
      <c r="E27" s="33">
        <v>1100</v>
      </c>
      <c r="F27" s="33">
        <v>4911.37</v>
      </c>
      <c r="G27" s="142">
        <f t="shared" si="9"/>
        <v>89535.37</v>
      </c>
      <c r="H27" s="142">
        <f t="shared" si="10"/>
        <v>16116.366599999999</v>
      </c>
      <c r="I27" s="40">
        <f t="shared" si="2"/>
        <v>105651.73659999999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84404</v>
      </c>
      <c r="E28" s="33">
        <v>1100</v>
      </c>
      <c r="F28" s="33">
        <v>4911.37</v>
      </c>
      <c r="G28" s="142">
        <f t="shared" si="9"/>
        <v>88215.37</v>
      </c>
      <c r="H28" s="142">
        <f t="shared" si="10"/>
        <v>15878.766599999999</v>
      </c>
      <c r="I28" s="40">
        <f t="shared" si="2"/>
        <v>104094.1366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77334</v>
      </c>
      <c r="E34" s="33">
        <v>0</v>
      </c>
      <c r="F34" s="33">
        <v>4911.37</v>
      </c>
      <c r="G34" s="142"/>
      <c r="H34" s="142">
        <f t="shared" ref="H34:H35" si="11">SUM(D34-E34+F34)*18%</f>
        <v>14804.166599999999</v>
      </c>
      <c r="I34" s="40">
        <f t="shared" si="2"/>
        <v>97049.536599999992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77334</v>
      </c>
      <c r="E35" s="33">
        <v>0</v>
      </c>
      <c r="F35" s="33">
        <v>4911.37</v>
      </c>
      <c r="G35" s="142"/>
      <c r="H35" s="142">
        <f t="shared" si="11"/>
        <v>14804.166599999999</v>
      </c>
      <c r="I35" s="40">
        <f t="shared" si="2"/>
        <v>97049.536599999992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78199</v>
      </c>
      <c r="E42" s="33">
        <v>1100</v>
      </c>
      <c r="F42" s="33">
        <v>4911.37</v>
      </c>
      <c r="G42" s="142">
        <f t="shared" ref="G42:G44" si="12">D42-E42+F42</f>
        <v>82010.37</v>
      </c>
      <c r="H42" s="142">
        <f t="shared" ref="H42:H44" si="13">G42*18%</f>
        <v>14761.866599999999</v>
      </c>
      <c r="I42" s="40">
        <f t="shared" ref="I42:I49" si="14">D42-E42+F42+H42</f>
        <v>96772.236599999989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78499</v>
      </c>
      <c r="E43" s="33">
        <v>1100</v>
      </c>
      <c r="F43" s="33">
        <v>4911.37</v>
      </c>
      <c r="G43" s="142">
        <f t="shared" si="12"/>
        <v>82310.37</v>
      </c>
      <c r="H43" s="142">
        <f t="shared" si="13"/>
        <v>14815.866599999999</v>
      </c>
      <c r="I43" s="40">
        <f t="shared" si="14"/>
        <v>97126.236599999989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79999</v>
      </c>
      <c r="E44" s="33">
        <v>1100</v>
      </c>
      <c r="F44" s="33">
        <v>4911.37</v>
      </c>
      <c r="G44" s="142">
        <f t="shared" si="12"/>
        <v>83810.37</v>
      </c>
      <c r="H44" s="142">
        <f t="shared" si="13"/>
        <v>15085.866599999999</v>
      </c>
      <c r="I44" s="40">
        <f t="shared" si="14"/>
        <v>98896.236599999989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79129</v>
      </c>
      <c r="E46" s="33">
        <v>1100</v>
      </c>
      <c r="F46" s="33">
        <v>4911.37</v>
      </c>
      <c r="G46" s="142">
        <f t="shared" ref="G46" si="15">D46-E46+F46</f>
        <v>82940.37</v>
      </c>
      <c r="H46" s="142">
        <f t="shared" ref="H46" si="16">G46*18%</f>
        <v>14929.266599999999</v>
      </c>
      <c r="I46" s="40">
        <f t="shared" si="14"/>
        <v>97869.636599999998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81689</v>
      </c>
      <c r="E48" s="33">
        <v>1100</v>
      </c>
      <c r="F48" s="33">
        <v>4911.37</v>
      </c>
      <c r="G48" s="142">
        <f t="shared" ref="G48:G49" si="17">D48-E48+F48</f>
        <v>85500.37</v>
      </c>
      <c r="H48" s="142">
        <f t="shared" ref="H48:H49" si="18">G48*18%</f>
        <v>15390.066599999998</v>
      </c>
      <c r="I48" s="40">
        <f t="shared" si="14"/>
        <v>100890.43659999999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81689</v>
      </c>
      <c r="E49" s="33">
        <v>1100</v>
      </c>
      <c r="F49" s="33">
        <v>4911.37</v>
      </c>
      <c r="G49" s="142">
        <f t="shared" si="17"/>
        <v>85500.37</v>
      </c>
      <c r="H49" s="142">
        <f t="shared" si="18"/>
        <v>15390.066599999998</v>
      </c>
      <c r="I49" s="40">
        <f t="shared" si="14"/>
        <v>100890.43659999999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80449</v>
      </c>
      <c r="E67" s="33">
        <v>1100</v>
      </c>
      <c r="F67" s="33">
        <v>4911.37</v>
      </c>
      <c r="G67" s="142">
        <f t="shared" ref="G67:G72" si="19">D67-E67+F67</f>
        <v>84260.37</v>
      </c>
      <c r="H67" s="142">
        <f t="shared" ref="H67:H72" si="20">G67*18%</f>
        <v>15166.866599999999</v>
      </c>
      <c r="I67" s="40">
        <f t="shared" ref="I67:I72" si="21">D67-E67+F67+H67</f>
        <v>99427.236599999989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80499</v>
      </c>
      <c r="E68" s="33">
        <v>1100</v>
      </c>
      <c r="F68" s="33">
        <v>4911.37</v>
      </c>
      <c r="G68" s="142">
        <f t="shared" si="19"/>
        <v>84310.37</v>
      </c>
      <c r="H68" s="142">
        <f t="shared" si="20"/>
        <v>15175.866599999999</v>
      </c>
      <c r="I68" s="40">
        <f t="shared" si="21"/>
        <v>99486.236599999989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80999</v>
      </c>
      <c r="E69" s="33">
        <v>1100</v>
      </c>
      <c r="F69" s="33">
        <v>4911.37</v>
      </c>
      <c r="G69" s="142">
        <f t="shared" si="19"/>
        <v>84810.37</v>
      </c>
      <c r="H69" s="142">
        <f t="shared" si="20"/>
        <v>15265.866599999999</v>
      </c>
      <c r="I69" s="40">
        <f t="shared" si="21"/>
        <v>100076.23659999999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83149</v>
      </c>
      <c r="E70" s="33">
        <v>1100</v>
      </c>
      <c r="F70" s="33">
        <v>4911.37</v>
      </c>
      <c r="G70" s="142">
        <f t="shared" si="19"/>
        <v>86960.37</v>
      </c>
      <c r="H70" s="142">
        <f t="shared" si="20"/>
        <v>15652.866599999999</v>
      </c>
      <c r="I70" s="40">
        <f t="shared" si="21"/>
        <v>102613.23659999999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82949</v>
      </c>
      <c r="E71" s="33">
        <v>1100</v>
      </c>
      <c r="F71" s="33">
        <v>4911.37</v>
      </c>
      <c r="G71" s="142">
        <f t="shared" si="19"/>
        <v>86760.37</v>
      </c>
      <c r="H71" s="142">
        <f t="shared" si="20"/>
        <v>15616.866599999999</v>
      </c>
      <c r="I71" s="40">
        <f t="shared" si="21"/>
        <v>102377.23659999999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84739</v>
      </c>
      <c r="E72" s="33">
        <v>1100</v>
      </c>
      <c r="F72" s="33">
        <v>4911.37</v>
      </c>
      <c r="G72" s="142">
        <f t="shared" si="19"/>
        <v>88550.37</v>
      </c>
      <c r="H72" s="142">
        <f t="shared" si="20"/>
        <v>15939.066599999998</v>
      </c>
      <c r="I72" s="40">
        <f t="shared" si="21"/>
        <v>104489.43659999999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7" zoomScaleNormal="100" workbookViewId="0">
      <selection activeCell="D79" sqref="D79:E7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203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85127</v>
      </c>
      <c r="E9" s="33">
        <v>1100</v>
      </c>
      <c r="F9" s="33">
        <v>3164.34</v>
      </c>
      <c r="G9" s="142">
        <f t="shared" ref="G9" si="0">D9-E9+F9</f>
        <v>87191.34</v>
      </c>
      <c r="H9" s="142">
        <f t="shared" ref="H9" si="1">G9*18%</f>
        <v>15694.441199999999</v>
      </c>
      <c r="I9" s="40">
        <f>D9-E9+F9+H9</f>
        <v>102885.7812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86027</v>
      </c>
      <c r="E13" s="33">
        <v>1100</v>
      </c>
      <c r="F13" s="33">
        <v>3164.34</v>
      </c>
      <c r="G13" s="142">
        <f t="shared" ref="G13" si="2">D13-E13+F13</f>
        <v>88091.34</v>
      </c>
      <c r="H13" s="142">
        <f t="shared" ref="H13" si="3">G13*18%</f>
        <v>15856.441199999999</v>
      </c>
      <c r="I13" s="40">
        <f t="shared" ref="I13:I35" si="4">D13-E13+F13+H13</f>
        <v>103947.7812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86727</v>
      </c>
      <c r="E15" s="33">
        <v>1100</v>
      </c>
      <c r="F15" s="33">
        <v>3164.34</v>
      </c>
      <c r="G15" s="142">
        <f t="shared" ref="G15" si="5">D15-E15+F15</f>
        <v>88791.34</v>
      </c>
      <c r="H15" s="142">
        <f t="shared" ref="H15" si="6">G15*18%</f>
        <v>15982.441199999999</v>
      </c>
      <c r="I15" s="40">
        <f t="shared" si="4"/>
        <v>104773.7812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89627</v>
      </c>
      <c r="E19" s="33">
        <v>1100</v>
      </c>
      <c r="F19" s="33">
        <v>3164.34</v>
      </c>
      <c r="G19" s="142">
        <f t="shared" ref="G19" si="7">D19-E19+F19</f>
        <v>91691.34</v>
      </c>
      <c r="H19" s="142">
        <f t="shared" ref="H19" si="8">G19*18%</f>
        <v>16504.441199999997</v>
      </c>
      <c r="I19" s="40">
        <f t="shared" si="4"/>
        <v>108195.7812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19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194">
        <v>85267</v>
      </c>
      <c r="E31" s="33">
        <v>1100</v>
      </c>
      <c r="F31" s="33">
        <v>3164.34</v>
      </c>
      <c r="G31" s="142">
        <f t="shared" ref="G31" si="9">D31-E31+F31</f>
        <v>87331.34</v>
      </c>
      <c r="H31" s="142">
        <f t="shared" ref="H31" si="10">G31*18%</f>
        <v>15719.641199999998</v>
      </c>
      <c r="I31" s="40">
        <f t="shared" si="4"/>
        <v>103050.98119999999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79197</v>
      </c>
      <c r="E34" s="33">
        <v>0</v>
      </c>
      <c r="F34" s="33">
        <v>3164.34</v>
      </c>
      <c r="G34" s="142">
        <f t="shared" ref="G34:G35" si="11">D34-E34+F34</f>
        <v>82361.34</v>
      </c>
      <c r="H34" s="142">
        <f t="shared" ref="H34:H35" si="12">G34*18%</f>
        <v>14825.0412</v>
      </c>
      <c r="I34" s="40">
        <f t="shared" si="4"/>
        <v>97186.381200000003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79197</v>
      </c>
      <c r="E35" s="33">
        <v>0</v>
      </c>
      <c r="F35" s="33">
        <v>3164.34</v>
      </c>
      <c r="G35" s="142">
        <f t="shared" si="11"/>
        <v>82361.34</v>
      </c>
      <c r="H35" s="142">
        <f t="shared" si="12"/>
        <v>14825.0412</v>
      </c>
      <c r="I35" s="40">
        <f t="shared" si="4"/>
        <v>97186.381200000003</v>
      </c>
    </row>
    <row r="36" spans="1:9" s="42" customFormat="1" ht="16.5" thickBot="1" x14ac:dyDescent="0.3">
      <c r="A36" s="48"/>
      <c r="B36" s="49"/>
      <c r="C36" s="50"/>
      <c r="D36" s="67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79662</v>
      </c>
      <c r="E39" s="33">
        <v>1100</v>
      </c>
      <c r="F39" s="33">
        <v>3164.34</v>
      </c>
      <c r="G39" s="142">
        <f t="shared" ref="G39:G40" si="13">D39-E39+F39</f>
        <v>81726.34</v>
      </c>
      <c r="H39" s="142">
        <f t="shared" ref="H39:H40" si="14">G39*18%</f>
        <v>14710.741199999999</v>
      </c>
      <c r="I39" s="40">
        <f t="shared" ref="I39:I63" si="15">D39-E39+F39+H39</f>
        <v>96437.081200000001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80562</v>
      </c>
      <c r="E40" s="33">
        <v>1100</v>
      </c>
      <c r="F40" s="33">
        <v>3164.34</v>
      </c>
      <c r="G40" s="142">
        <f t="shared" si="13"/>
        <v>82626.34</v>
      </c>
      <c r="H40" s="142">
        <f t="shared" si="14"/>
        <v>14872.741199999999</v>
      </c>
      <c r="I40" s="40">
        <f t="shared" si="15"/>
        <v>97499.081200000001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79562</v>
      </c>
      <c r="E42" s="33">
        <v>1100</v>
      </c>
      <c r="F42" s="33">
        <v>3164.34</v>
      </c>
      <c r="G42" s="142">
        <f t="shared" ref="G42:G44" si="16">D42-E42+F42</f>
        <v>81626.34</v>
      </c>
      <c r="H42" s="142">
        <f t="shared" ref="H42:H44" si="17">G42*18%</f>
        <v>14692.741199999999</v>
      </c>
      <c r="I42" s="40">
        <f t="shared" si="15"/>
        <v>96319.081200000001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80162</v>
      </c>
      <c r="E43" s="33">
        <v>1100</v>
      </c>
      <c r="F43" s="33">
        <v>3164.34</v>
      </c>
      <c r="G43" s="142">
        <f t="shared" si="16"/>
        <v>82226.34</v>
      </c>
      <c r="H43" s="142">
        <f t="shared" si="17"/>
        <v>14800.741199999999</v>
      </c>
      <c r="I43" s="40">
        <f t="shared" si="15"/>
        <v>97027.081200000001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81662</v>
      </c>
      <c r="E44" s="33">
        <v>1100</v>
      </c>
      <c r="F44" s="33">
        <v>3164.34</v>
      </c>
      <c r="G44" s="142">
        <f t="shared" si="16"/>
        <v>83726.34</v>
      </c>
      <c r="H44" s="142">
        <f t="shared" si="17"/>
        <v>15070.741199999999</v>
      </c>
      <c r="I44" s="40">
        <f t="shared" si="15"/>
        <v>98797.081200000001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80092</v>
      </c>
      <c r="E46" s="33">
        <v>1100</v>
      </c>
      <c r="F46" s="33">
        <v>3164.34</v>
      </c>
      <c r="G46" s="142">
        <f t="shared" ref="G46" si="18">D46-E46+F46</f>
        <v>82156.34</v>
      </c>
      <c r="H46" s="142">
        <f t="shared" ref="H46" si="19">G46*18%</f>
        <v>14788.141199999998</v>
      </c>
      <c r="I46" s="40">
        <f t="shared" si="15"/>
        <v>96944.481199999995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73132</v>
      </c>
      <c r="E58" s="33">
        <v>0</v>
      </c>
      <c r="F58" s="33">
        <v>3164.34</v>
      </c>
      <c r="G58" s="142">
        <f t="shared" ref="G58:G63" si="20">D58-E58+F58</f>
        <v>76296.34</v>
      </c>
      <c r="H58" s="142">
        <f t="shared" ref="H58:H63" si="21">G58*18%</f>
        <v>13733.341199999999</v>
      </c>
      <c r="I58" s="40">
        <f t="shared" si="15"/>
        <v>90029.681199999992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69108</v>
      </c>
      <c r="E59" s="33">
        <v>0</v>
      </c>
      <c r="F59" s="33">
        <v>3164.34</v>
      </c>
      <c r="G59" s="142">
        <f t="shared" si="20"/>
        <v>72272.34</v>
      </c>
      <c r="H59" s="142">
        <f t="shared" si="21"/>
        <v>13009.021199999999</v>
      </c>
      <c r="I59" s="40">
        <f t="shared" si="15"/>
        <v>85281.361199999999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75632</v>
      </c>
      <c r="E60" s="33">
        <v>0</v>
      </c>
      <c r="F60" s="33">
        <v>3164.34</v>
      </c>
      <c r="G60" s="142">
        <f t="shared" si="20"/>
        <v>78796.34</v>
      </c>
      <c r="H60" s="142">
        <f t="shared" si="21"/>
        <v>14183.341199999999</v>
      </c>
      <c r="I60" s="40">
        <f t="shared" si="15"/>
        <v>92979.681199999992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75032</v>
      </c>
      <c r="E61" s="33">
        <v>0</v>
      </c>
      <c r="F61" s="33">
        <v>3164.34</v>
      </c>
      <c r="G61" s="142">
        <f t="shared" si="20"/>
        <v>78196.34</v>
      </c>
      <c r="H61" s="142">
        <f t="shared" si="21"/>
        <v>14075.341199999999</v>
      </c>
      <c r="I61" s="40">
        <f t="shared" si="15"/>
        <v>92271.681199999992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76672</v>
      </c>
      <c r="E62" s="33">
        <v>0</v>
      </c>
      <c r="F62" s="33">
        <v>3164.34</v>
      </c>
      <c r="G62" s="142">
        <f t="shared" si="20"/>
        <v>79836.34</v>
      </c>
      <c r="H62" s="142">
        <f t="shared" si="21"/>
        <v>14370.5412</v>
      </c>
      <c r="I62" s="40">
        <f t="shared" si="15"/>
        <v>94206.881200000003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>
        <v>76832</v>
      </c>
      <c r="E63" s="63">
        <v>0</v>
      </c>
      <c r="F63" s="33">
        <v>3164.34</v>
      </c>
      <c r="G63" s="142">
        <f t="shared" si="20"/>
        <v>79996.34</v>
      </c>
      <c r="H63" s="142">
        <f t="shared" si="21"/>
        <v>14399.341199999999</v>
      </c>
      <c r="I63" s="40">
        <f t="shared" si="15"/>
        <v>94395.681199999992</v>
      </c>
    </row>
    <row r="64" spans="1:9" s="41" customFormat="1" ht="16.5" thickBot="1" x14ac:dyDescent="0.3">
      <c r="A64" s="64"/>
      <c r="B64" s="65"/>
      <c r="C64" s="66"/>
      <c r="D64" s="78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84962</v>
      </c>
      <c r="E71" s="33">
        <v>1100</v>
      </c>
      <c r="F71" s="33">
        <v>3164.34</v>
      </c>
      <c r="G71" s="142">
        <f t="shared" ref="G71" si="22">D71-E71+F71</f>
        <v>87026.34</v>
      </c>
      <c r="H71" s="142">
        <f t="shared" ref="H71" si="23">G71*18%</f>
        <v>15664.741199999999</v>
      </c>
      <c r="I71" s="40">
        <f t="shared" ref="I71:I77" si="24">D71-E71+F71+H71</f>
        <v>102691.0812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73832</v>
      </c>
      <c r="E75" s="33">
        <v>0</v>
      </c>
      <c r="F75" s="33">
        <v>3164.34</v>
      </c>
      <c r="G75" s="142">
        <f t="shared" ref="G75:G77" si="25">D75-E75+F75</f>
        <v>76996.34</v>
      </c>
      <c r="H75" s="142">
        <f t="shared" ref="H75:H77" si="26">G75*18%</f>
        <v>13859.341199999999</v>
      </c>
      <c r="I75" s="40">
        <f t="shared" si="24"/>
        <v>90855.681199999992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77632</v>
      </c>
      <c r="E76" s="33">
        <v>0</v>
      </c>
      <c r="F76" s="33">
        <v>3164.34</v>
      </c>
      <c r="G76" s="142">
        <f t="shared" si="25"/>
        <v>80796.34</v>
      </c>
      <c r="H76" s="142">
        <f t="shared" si="26"/>
        <v>14543.341199999999</v>
      </c>
      <c r="I76" s="40">
        <f t="shared" si="24"/>
        <v>95339.681199999992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>
        <v>74782</v>
      </c>
      <c r="E77" s="63">
        <v>0</v>
      </c>
      <c r="F77" s="33">
        <v>3164.34</v>
      </c>
      <c r="G77" s="142">
        <f t="shared" si="25"/>
        <v>77946.34</v>
      </c>
      <c r="H77" s="142">
        <f t="shared" si="26"/>
        <v>14030.341199999999</v>
      </c>
      <c r="I77" s="40">
        <f t="shared" si="24"/>
        <v>91976.681199999992</v>
      </c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164" t="s">
        <v>204</v>
      </c>
      <c r="G85" s="164"/>
      <c r="H85" s="164">
        <v>2637.24</v>
      </c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8"/>
      <c r="G86" s="78"/>
      <c r="H86" s="78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3" zoomScaleNormal="100" workbookViewId="0">
      <selection activeCell="A78" sqref="A78:E78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205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89242</v>
      </c>
      <c r="E9" s="33">
        <v>1100</v>
      </c>
      <c r="F9" s="33">
        <v>844.77</v>
      </c>
      <c r="G9" s="142">
        <f t="shared" ref="G9" si="0">D9-E9+F9</f>
        <v>88986.77</v>
      </c>
      <c r="H9" s="142">
        <f t="shared" ref="H9" si="1">G9*18%</f>
        <v>16017.6186</v>
      </c>
      <c r="I9" s="40">
        <f>D9-E9+F9+H9</f>
        <v>105004.38860000001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90242</v>
      </c>
      <c r="E13" s="33">
        <v>1100</v>
      </c>
      <c r="F13" s="33">
        <v>844.77</v>
      </c>
      <c r="G13" s="142">
        <f t="shared" ref="G13" si="2">D13-E13+F13</f>
        <v>89986.77</v>
      </c>
      <c r="H13" s="142">
        <f t="shared" ref="H13" si="3">G13*18%</f>
        <v>16197.6186</v>
      </c>
      <c r="I13" s="40">
        <f t="shared" ref="I13:I28" si="4">D13-E13+F13+H13</f>
        <v>106184.38860000001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100512</v>
      </c>
      <c r="E21" s="33">
        <v>1100</v>
      </c>
      <c r="F21" s="33">
        <v>844.77</v>
      </c>
      <c r="G21" s="142">
        <f t="shared" ref="G21:G28" si="5">D21-E21+F21</f>
        <v>100256.77</v>
      </c>
      <c r="H21" s="142">
        <f t="shared" ref="H21:H28" si="6">G21*18%</f>
        <v>18046.2186</v>
      </c>
      <c r="I21" s="40">
        <f t="shared" si="4"/>
        <v>118302.98860000001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90652</v>
      </c>
      <c r="E22" s="33">
        <v>1100</v>
      </c>
      <c r="F22" s="33">
        <v>844.77</v>
      </c>
      <c r="G22" s="142">
        <f t="shared" si="5"/>
        <v>90396.77</v>
      </c>
      <c r="H22" s="142">
        <f t="shared" si="6"/>
        <v>16271.418600000001</v>
      </c>
      <c r="I22" s="40">
        <f t="shared" si="4"/>
        <v>106668.18860000001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95002</v>
      </c>
      <c r="E23" s="33">
        <v>1100</v>
      </c>
      <c r="F23" s="33">
        <v>844.77</v>
      </c>
      <c r="G23" s="142">
        <f t="shared" si="5"/>
        <v>94746.77</v>
      </c>
      <c r="H23" s="142">
        <f t="shared" si="6"/>
        <v>17054.418600000001</v>
      </c>
      <c r="I23" s="40">
        <f t="shared" si="4"/>
        <v>111801.18860000001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100752</v>
      </c>
      <c r="E24" s="33">
        <v>1100</v>
      </c>
      <c r="F24" s="33">
        <v>844.77</v>
      </c>
      <c r="G24" s="142">
        <f t="shared" si="5"/>
        <v>100496.77</v>
      </c>
      <c r="H24" s="142">
        <f t="shared" si="6"/>
        <v>18089.418600000001</v>
      </c>
      <c r="I24" s="40">
        <f t="shared" si="4"/>
        <v>118586.18860000001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90272</v>
      </c>
      <c r="E25" s="33">
        <v>1100</v>
      </c>
      <c r="F25" s="33">
        <v>844.77</v>
      </c>
      <c r="G25" s="142">
        <f t="shared" si="5"/>
        <v>90016.77</v>
      </c>
      <c r="H25" s="142">
        <f t="shared" si="6"/>
        <v>16203.018599999999</v>
      </c>
      <c r="I25" s="40">
        <f t="shared" si="4"/>
        <v>106219.7886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90202</v>
      </c>
      <c r="E26" s="33">
        <v>1100</v>
      </c>
      <c r="F26" s="33">
        <v>844.77</v>
      </c>
      <c r="G26" s="142">
        <f t="shared" si="5"/>
        <v>89946.77</v>
      </c>
      <c r="H26" s="142">
        <f t="shared" si="6"/>
        <v>16190.418600000001</v>
      </c>
      <c r="I26" s="40">
        <f t="shared" si="4"/>
        <v>106137.18860000001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92602</v>
      </c>
      <c r="E27" s="33">
        <v>1100</v>
      </c>
      <c r="F27" s="33">
        <v>844.77</v>
      </c>
      <c r="G27" s="142">
        <f t="shared" si="5"/>
        <v>92346.77</v>
      </c>
      <c r="H27" s="142">
        <f t="shared" si="6"/>
        <v>16622.418600000001</v>
      </c>
      <c r="I27" s="40">
        <f t="shared" si="4"/>
        <v>108969.18860000001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91282</v>
      </c>
      <c r="E28" s="33">
        <v>1100</v>
      </c>
      <c r="F28" s="33">
        <v>844.77</v>
      </c>
      <c r="G28" s="142">
        <f t="shared" si="5"/>
        <v>91026.77</v>
      </c>
      <c r="H28" s="142">
        <f t="shared" si="6"/>
        <v>16384.818599999999</v>
      </c>
      <c r="I28" s="40">
        <f t="shared" si="4"/>
        <v>107411.5886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83577</v>
      </c>
      <c r="E42" s="33">
        <v>1100</v>
      </c>
      <c r="F42" s="33">
        <v>844.77</v>
      </c>
      <c r="G42" s="142">
        <f t="shared" ref="G42:G44" si="7">D42-E42+F42</f>
        <v>83321.77</v>
      </c>
      <c r="H42" s="142">
        <f t="shared" ref="H42:H44" si="8">G42*18%</f>
        <v>14997.918600000001</v>
      </c>
      <c r="I42" s="40">
        <f t="shared" ref="I42:I46" si="9">D42-E42+F42+H42</f>
        <v>98319.688600000009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85627</v>
      </c>
      <c r="E43" s="33">
        <v>1100</v>
      </c>
      <c r="F43" s="33">
        <v>844.77</v>
      </c>
      <c r="G43" s="142">
        <f t="shared" si="7"/>
        <v>85371.77</v>
      </c>
      <c r="H43" s="142">
        <f t="shared" si="8"/>
        <v>15366.918600000001</v>
      </c>
      <c r="I43" s="40">
        <f t="shared" si="9"/>
        <v>100738.68860000001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87127</v>
      </c>
      <c r="E44" s="33">
        <v>1100</v>
      </c>
      <c r="F44" s="33">
        <v>844.77</v>
      </c>
      <c r="G44" s="142">
        <f t="shared" si="7"/>
        <v>86871.77</v>
      </c>
      <c r="H44" s="142">
        <f t="shared" si="8"/>
        <v>15636.918600000001</v>
      </c>
      <c r="I44" s="40">
        <f t="shared" si="9"/>
        <v>102508.68860000001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84607</v>
      </c>
      <c r="E46" s="33">
        <v>1100</v>
      </c>
      <c r="F46" s="33">
        <v>844.77</v>
      </c>
      <c r="G46" s="142">
        <f t="shared" ref="G46" si="10">D46-E46+F46</f>
        <v>84351.77</v>
      </c>
      <c r="H46" s="142">
        <f t="shared" ref="H46" si="11">G46*18%</f>
        <v>15183.318600000001</v>
      </c>
      <c r="I46" s="40">
        <f t="shared" si="9"/>
        <v>99535.088600000003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87127</v>
      </c>
      <c r="E67" s="33">
        <v>1100</v>
      </c>
      <c r="F67" s="33">
        <v>844.77</v>
      </c>
      <c r="G67" s="142">
        <f t="shared" ref="G67:G69" si="12">D67-E67+F67</f>
        <v>86871.77</v>
      </c>
      <c r="H67" s="142">
        <f t="shared" ref="H67:H69" si="13">G67*18%</f>
        <v>15636.918600000001</v>
      </c>
      <c r="I67" s="40">
        <f t="shared" ref="I67:I72" si="14">D67-E67+F67+H67</f>
        <v>102508.68860000001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87027</v>
      </c>
      <c r="E68" s="33">
        <v>1100</v>
      </c>
      <c r="F68" s="33">
        <v>844.77</v>
      </c>
      <c r="G68" s="142">
        <f t="shared" si="12"/>
        <v>86771.77</v>
      </c>
      <c r="H68" s="142">
        <f t="shared" si="13"/>
        <v>15618.918600000001</v>
      </c>
      <c r="I68" s="40">
        <f t="shared" si="14"/>
        <v>102390.68860000001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87527</v>
      </c>
      <c r="E69" s="33">
        <v>1100</v>
      </c>
      <c r="F69" s="33">
        <v>844.77</v>
      </c>
      <c r="G69" s="142">
        <f t="shared" si="12"/>
        <v>87271.77</v>
      </c>
      <c r="H69" s="142">
        <f t="shared" si="13"/>
        <v>15708.918600000001</v>
      </c>
      <c r="I69" s="40">
        <f t="shared" si="14"/>
        <v>102980.68860000001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89477</v>
      </c>
      <c r="E71" s="33">
        <v>1100</v>
      </c>
      <c r="F71" s="33">
        <v>844.77</v>
      </c>
      <c r="G71" s="142">
        <f t="shared" ref="G71:G72" si="15">D71-E71+F71</f>
        <v>89221.77</v>
      </c>
      <c r="H71" s="142">
        <f t="shared" ref="H71:H72" si="16">G71*18%</f>
        <v>16059.918600000001</v>
      </c>
      <c r="I71" s="40">
        <f t="shared" si="14"/>
        <v>105281.68860000001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91267</v>
      </c>
      <c r="E72" s="33">
        <v>1100</v>
      </c>
      <c r="F72" s="33">
        <v>844.77</v>
      </c>
      <c r="G72" s="142">
        <f t="shared" si="15"/>
        <v>91011.77</v>
      </c>
      <c r="H72" s="142">
        <f t="shared" si="16"/>
        <v>16382.1186</v>
      </c>
      <c r="I72" s="40">
        <f t="shared" si="14"/>
        <v>107393.88860000001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8" t="s">
        <v>206</v>
      </c>
      <c r="G84" s="78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15" zoomScaleNormal="100" workbookViewId="0">
      <selection activeCell="A37" sqref="A37:I37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11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11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11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11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x14ac:dyDescent="0.25">
      <c r="A5" s="19"/>
      <c r="B5" s="224" t="s">
        <v>4</v>
      </c>
      <c r="C5" s="224"/>
      <c r="D5" s="224"/>
      <c r="E5" s="224"/>
      <c r="F5" s="224"/>
      <c r="G5" s="224"/>
      <c r="H5" s="224"/>
      <c r="I5" s="163" t="s">
        <v>207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87849</v>
      </c>
      <c r="E9" s="33">
        <v>1100</v>
      </c>
      <c r="F9" s="33">
        <v>933.61</v>
      </c>
      <c r="G9" s="142">
        <f t="shared" ref="G9" si="0">D9-E9+F9</f>
        <v>87682.61</v>
      </c>
      <c r="H9" s="142">
        <f t="shared" ref="H9" si="1">G9*18%</f>
        <v>15782.8698</v>
      </c>
      <c r="I9" s="40">
        <f>D9-E9+F9+H9</f>
        <v>103465.4798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89299</v>
      </c>
      <c r="E13" s="33">
        <v>1100</v>
      </c>
      <c r="F13" s="33">
        <v>933.61</v>
      </c>
      <c r="G13" s="142">
        <f t="shared" ref="G13" si="2">D13-E13+F13</f>
        <v>89132.61</v>
      </c>
      <c r="H13" s="142">
        <f t="shared" ref="H13" si="3">G13*18%</f>
        <v>16043.8698</v>
      </c>
      <c r="I13" s="40">
        <f t="shared" ref="I13:I35" si="4">D13-E13+F13+H13</f>
        <v>105176.4798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88899</v>
      </c>
      <c r="E15" s="33">
        <v>1100</v>
      </c>
      <c r="F15" s="33">
        <v>933.61</v>
      </c>
      <c r="G15" s="142">
        <f t="shared" ref="G15" si="5">D15-E15+F15</f>
        <v>88732.61</v>
      </c>
      <c r="H15" s="142">
        <f t="shared" ref="H15" si="6">G15*18%</f>
        <v>15971.8698</v>
      </c>
      <c r="I15" s="40">
        <f t="shared" si="4"/>
        <v>104704.4798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92849</v>
      </c>
      <c r="E19" s="33">
        <v>1100</v>
      </c>
      <c r="F19" s="33">
        <v>933.61</v>
      </c>
      <c r="G19" s="142">
        <f t="shared" ref="G19" si="7">D19-E19+F19</f>
        <v>92682.61</v>
      </c>
      <c r="H19" s="142">
        <f t="shared" ref="H19" si="8">G19*18%</f>
        <v>16682.8698</v>
      </c>
      <c r="I19" s="40">
        <f t="shared" si="4"/>
        <v>109365.4798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100209</v>
      </c>
      <c r="E21" s="33">
        <v>1100</v>
      </c>
      <c r="F21" s="33">
        <v>933.61</v>
      </c>
      <c r="G21" s="142">
        <f t="shared" ref="G21:G23" si="9">D21-E21+F21</f>
        <v>100042.61</v>
      </c>
      <c r="H21" s="142">
        <f t="shared" ref="H21:H23" si="10">G21*18%</f>
        <v>18007.6698</v>
      </c>
      <c r="I21" s="40">
        <f t="shared" si="4"/>
        <v>118050.2798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90509</v>
      </c>
      <c r="E22" s="33">
        <v>1100</v>
      </c>
      <c r="F22" s="33">
        <v>933.61</v>
      </c>
      <c r="G22" s="142">
        <f t="shared" si="9"/>
        <v>90342.61</v>
      </c>
      <c r="H22" s="142">
        <f t="shared" si="10"/>
        <v>16261.6698</v>
      </c>
      <c r="I22" s="40">
        <f t="shared" si="4"/>
        <v>106604.2798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95359</v>
      </c>
      <c r="E23" s="33">
        <v>1100</v>
      </c>
      <c r="F23" s="33">
        <v>933.61</v>
      </c>
      <c r="G23" s="142">
        <f t="shared" si="9"/>
        <v>95192.61</v>
      </c>
      <c r="H23" s="142">
        <f t="shared" si="10"/>
        <v>17134.6698</v>
      </c>
      <c r="I23" s="40">
        <f t="shared" si="4"/>
        <v>112327.2798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90829</v>
      </c>
      <c r="E25" s="33">
        <v>1100</v>
      </c>
      <c r="F25" s="33">
        <v>933.61</v>
      </c>
      <c r="G25" s="142">
        <f t="shared" ref="G25:G35" si="11">D25-E25+F25</f>
        <v>90662.61</v>
      </c>
      <c r="H25" s="142">
        <f t="shared" ref="H25:H35" si="12">G25*18%</f>
        <v>16319.2698</v>
      </c>
      <c r="I25" s="40">
        <f t="shared" si="4"/>
        <v>106981.8798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90059</v>
      </c>
      <c r="E26" s="33">
        <v>1100</v>
      </c>
      <c r="F26" s="33">
        <v>933.61</v>
      </c>
      <c r="G26" s="142">
        <f t="shared" si="11"/>
        <v>89892.61</v>
      </c>
      <c r="H26" s="142">
        <f t="shared" si="12"/>
        <v>16180.6698</v>
      </c>
      <c r="I26" s="40">
        <f t="shared" si="4"/>
        <v>106073.2798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92609</v>
      </c>
      <c r="E27" s="33">
        <v>1100</v>
      </c>
      <c r="F27" s="33">
        <v>933.61</v>
      </c>
      <c r="G27" s="142">
        <f t="shared" si="11"/>
        <v>92442.61</v>
      </c>
      <c r="H27" s="142">
        <f t="shared" si="12"/>
        <v>16639.6698</v>
      </c>
      <c r="I27" s="40">
        <f t="shared" si="4"/>
        <v>109082.2798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91289</v>
      </c>
      <c r="E28" s="33">
        <v>1100</v>
      </c>
      <c r="F28" s="33">
        <v>933.61</v>
      </c>
      <c r="G28" s="142">
        <f t="shared" si="11"/>
        <v>91122.61</v>
      </c>
      <c r="H28" s="142">
        <f t="shared" si="12"/>
        <v>16402.069800000001</v>
      </c>
      <c r="I28" s="40">
        <f t="shared" si="4"/>
        <v>107524.6798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91459</v>
      </c>
      <c r="E29" s="33">
        <v>1100</v>
      </c>
      <c r="F29" s="33">
        <v>933.61</v>
      </c>
      <c r="G29" s="142">
        <f t="shared" si="11"/>
        <v>91292.61</v>
      </c>
      <c r="H29" s="142">
        <f t="shared" si="12"/>
        <v>16432.6698</v>
      </c>
      <c r="I29" s="40">
        <f t="shared" si="4"/>
        <v>107725.2798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90559</v>
      </c>
      <c r="E30" s="33">
        <v>1100</v>
      </c>
      <c r="F30" s="33">
        <v>933.61</v>
      </c>
      <c r="G30" s="142">
        <f t="shared" si="11"/>
        <v>90392.61</v>
      </c>
      <c r="H30" s="142">
        <f t="shared" si="12"/>
        <v>16270.6698</v>
      </c>
      <c r="I30" s="40">
        <f t="shared" si="4"/>
        <v>106663.2798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90089</v>
      </c>
      <c r="E31" s="33">
        <v>1100</v>
      </c>
      <c r="F31" s="33">
        <v>933.61</v>
      </c>
      <c r="G31" s="142">
        <f t="shared" si="11"/>
        <v>89922.61</v>
      </c>
      <c r="H31" s="142">
        <f t="shared" si="12"/>
        <v>16186.069799999999</v>
      </c>
      <c r="I31" s="40">
        <f t="shared" si="4"/>
        <v>106108.6798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92009</v>
      </c>
      <c r="E32" s="33">
        <v>1100</v>
      </c>
      <c r="F32" s="33">
        <v>933.61</v>
      </c>
      <c r="G32" s="142">
        <f t="shared" si="11"/>
        <v>91842.61</v>
      </c>
      <c r="H32" s="142">
        <f t="shared" si="12"/>
        <v>16531.6698</v>
      </c>
      <c r="I32" s="40">
        <f t="shared" si="4"/>
        <v>108374.2798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92009</v>
      </c>
      <c r="E33" s="33">
        <v>1100</v>
      </c>
      <c r="F33" s="33">
        <v>933.61</v>
      </c>
      <c r="G33" s="142">
        <f t="shared" si="11"/>
        <v>91842.61</v>
      </c>
      <c r="H33" s="142">
        <f t="shared" si="12"/>
        <v>16531.6698</v>
      </c>
      <c r="I33" s="40">
        <f t="shared" si="4"/>
        <v>108374.2798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81919</v>
      </c>
      <c r="E34" s="33">
        <v>0</v>
      </c>
      <c r="F34" s="33">
        <v>933.61</v>
      </c>
      <c r="G34" s="142">
        <f t="shared" si="11"/>
        <v>82852.61</v>
      </c>
      <c r="H34" s="142">
        <f t="shared" si="12"/>
        <v>14913.469799999999</v>
      </c>
      <c r="I34" s="40">
        <f t="shared" si="4"/>
        <v>97766.079800000007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81919</v>
      </c>
      <c r="E35" s="33">
        <v>0</v>
      </c>
      <c r="F35" s="33">
        <v>933.61</v>
      </c>
      <c r="G35" s="142">
        <f t="shared" si="11"/>
        <v>82852.61</v>
      </c>
      <c r="H35" s="142">
        <f t="shared" si="12"/>
        <v>14913.469799999999</v>
      </c>
      <c r="I35" s="40">
        <f t="shared" si="4"/>
        <v>97766.079800000007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>
        <v>83234</v>
      </c>
      <c r="E39" s="33">
        <v>1100</v>
      </c>
      <c r="F39" s="33">
        <v>933.61</v>
      </c>
      <c r="G39" s="142">
        <f t="shared" ref="G39:G40" si="13">D39-E39+F39</f>
        <v>83067.61</v>
      </c>
      <c r="H39" s="142">
        <f t="shared" ref="H39:H40" si="14">G39*18%</f>
        <v>14952.1698</v>
      </c>
      <c r="I39" s="40">
        <f t="shared" ref="I39:I49" si="15">D39-E39+F39+H39</f>
        <v>98019.779800000004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83484</v>
      </c>
      <c r="E40" s="33">
        <v>1100</v>
      </c>
      <c r="F40" s="33">
        <v>933.61</v>
      </c>
      <c r="G40" s="142">
        <f t="shared" si="13"/>
        <v>83317.61</v>
      </c>
      <c r="H40" s="142">
        <f t="shared" si="14"/>
        <v>14997.1698</v>
      </c>
      <c r="I40" s="40">
        <f t="shared" si="15"/>
        <v>98314.779800000004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82134</v>
      </c>
      <c r="E42" s="33">
        <v>1100</v>
      </c>
      <c r="F42" s="33">
        <v>933.61</v>
      </c>
      <c r="G42" s="142">
        <f t="shared" ref="G42:G43" si="16">D42-E42+F42</f>
        <v>81967.61</v>
      </c>
      <c r="H42" s="142">
        <f t="shared" ref="H42:H43" si="17">G42*18%</f>
        <v>14754.1698</v>
      </c>
      <c r="I42" s="40">
        <f t="shared" si="15"/>
        <v>96721.779800000004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84234</v>
      </c>
      <c r="E43" s="33">
        <v>1100</v>
      </c>
      <c r="F43" s="33">
        <v>933.61</v>
      </c>
      <c r="G43" s="142">
        <f t="shared" si="16"/>
        <v>84067.61</v>
      </c>
      <c r="H43" s="142">
        <f t="shared" si="17"/>
        <v>15132.1698</v>
      </c>
      <c r="I43" s="40">
        <f t="shared" si="15"/>
        <v>99199.779800000004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82664</v>
      </c>
      <c r="E46" s="33">
        <v>1100</v>
      </c>
      <c r="F46" s="33">
        <v>933.61</v>
      </c>
      <c r="G46" s="142">
        <f t="shared" ref="G46" si="18">D46-E46+F46</f>
        <v>82497.61</v>
      </c>
      <c r="H46" s="142">
        <f t="shared" ref="H46" si="19">G46*18%</f>
        <v>14849.569799999999</v>
      </c>
      <c r="I46" s="40">
        <f t="shared" si="15"/>
        <v>97347.179799999998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85374</v>
      </c>
      <c r="E48" s="33">
        <v>1100</v>
      </c>
      <c r="F48" s="33">
        <v>933.61</v>
      </c>
      <c r="G48" s="142">
        <f t="shared" ref="G48:G49" si="20">D48-E48+F48</f>
        <v>85207.61</v>
      </c>
      <c r="H48" s="142">
        <f t="shared" ref="H48:H49" si="21">G48*18%</f>
        <v>15337.3698</v>
      </c>
      <c r="I48" s="40">
        <f t="shared" si="15"/>
        <v>100544.9798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85374</v>
      </c>
      <c r="E49" s="33">
        <v>1100</v>
      </c>
      <c r="F49" s="33">
        <v>933.61</v>
      </c>
      <c r="G49" s="142">
        <f t="shared" si="20"/>
        <v>85207.61</v>
      </c>
      <c r="H49" s="142">
        <f t="shared" si="21"/>
        <v>15337.3698</v>
      </c>
      <c r="I49" s="40">
        <f t="shared" si="15"/>
        <v>100544.9798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85184</v>
      </c>
      <c r="E67" s="33">
        <v>1100</v>
      </c>
      <c r="F67" s="33">
        <v>933.61</v>
      </c>
      <c r="G67" s="142">
        <f t="shared" ref="G67:G74" si="22">D67-E67+F67</f>
        <v>85017.61</v>
      </c>
      <c r="H67" s="142">
        <f t="shared" ref="H67:H74" si="23">G67*18%</f>
        <v>15303.1698</v>
      </c>
      <c r="I67" s="40">
        <f t="shared" ref="I67:I74" si="24">D67-E67+F67+H67</f>
        <v>100320.7798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87034</v>
      </c>
      <c r="E68" s="33">
        <v>1100</v>
      </c>
      <c r="F68" s="33">
        <v>933.61</v>
      </c>
      <c r="G68" s="142">
        <f t="shared" si="22"/>
        <v>86867.61</v>
      </c>
      <c r="H68" s="142">
        <f t="shared" si="23"/>
        <v>15636.1698</v>
      </c>
      <c r="I68" s="40">
        <f t="shared" si="24"/>
        <v>102503.7798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87534</v>
      </c>
      <c r="E69" s="33">
        <v>1100</v>
      </c>
      <c r="F69" s="33">
        <v>933.61</v>
      </c>
      <c r="G69" s="142">
        <f t="shared" si="22"/>
        <v>87367.61</v>
      </c>
      <c r="H69" s="142">
        <f t="shared" si="23"/>
        <v>15726.1698</v>
      </c>
      <c r="I69" s="40">
        <f t="shared" si="24"/>
        <v>103093.7798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88784</v>
      </c>
      <c r="E70" s="33">
        <v>1100</v>
      </c>
      <c r="F70" s="33">
        <v>933.61</v>
      </c>
      <c r="G70" s="142">
        <f t="shared" si="22"/>
        <v>88617.61</v>
      </c>
      <c r="H70" s="142">
        <f t="shared" si="23"/>
        <v>15951.1698</v>
      </c>
      <c r="I70" s="40">
        <f t="shared" si="24"/>
        <v>104568.7798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88084</v>
      </c>
      <c r="E71" s="33">
        <v>1100</v>
      </c>
      <c r="F71" s="33">
        <v>933.61</v>
      </c>
      <c r="G71" s="142">
        <f t="shared" si="22"/>
        <v>87917.61</v>
      </c>
      <c r="H71" s="142">
        <f t="shared" si="23"/>
        <v>15825.1698</v>
      </c>
      <c r="I71" s="40">
        <f t="shared" si="24"/>
        <v>103742.7798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89874</v>
      </c>
      <c r="E72" s="33">
        <v>1100</v>
      </c>
      <c r="F72" s="33">
        <v>933.61</v>
      </c>
      <c r="G72" s="142">
        <f t="shared" si="22"/>
        <v>89707.61</v>
      </c>
      <c r="H72" s="142">
        <f t="shared" si="23"/>
        <v>16147.3698</v>
      </c>
      <c r="I72" s="40">
        <f t="shared" si="24"/>
        <v>105854.9798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91084</v>
      </c>
      <c r="E73" s="33">
        <v>1100</v>
      </c>
      <c r="F73" s="33">
        <v>933.61</v>
      </c>
      <c r="G73" s="142">
        <f t="shared" si="22"/>
        <v>90917.61</v>
      </c>
      <c r="H73" s="142">
        <f t="shared" si="23"/>
        <v>16365.1698</v>
      </c>
      <c r="I73" s="40">
        <f t="shared" si="24"/>
        <v>107282.7798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91384</v>
      </c>
      <c r="E74" s="33">
        <v>1100</v>
      </c>
      <c r="F74" s="33">
        <v>933.61</v>
      </c>
      <c r="G74" s="142">
        <f t="shared" si="22"/>
        <v>91217.61</v>
      </c>
      <c r="H74" s="142">
        <f t="shared" si="23"/>
        <v>16419.1698</v>
      </c>
      <c r="I74" s="40">
        <f t="shared" si="24"/>
        <v>107636.7798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75" right="0.25" top="0.36" bottom="0.3" header="0.23" footer="0.3"/>
  <pageSetup paperSize="9" scale="54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8" zoomScaleNormal="100" workbookViewId="0">
      <selection activeCell="D80" sqref="D80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11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11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11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.75" thickBot="1" x14ac:dyDescent="0.3">
      <c r="A4" s="211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x14ac:dyDescent="0.25">
      <c r="A5" s="19"/>
      <c r="B5" s="224" t="s">
        <v>4</v>
      </c>
      <c r="C5" s="224"/>
      <c r="D5" s="224"/>
      <c r="E5" s="224"/>
      <c r="F5" s="224"/>
      <c r="G5" s="224"/>
      <c r="H5" s="224"/>
      <c r="I5" s="195" t="s">
        <v>208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8" t="s">
        <v>6</v>
      </c>
      <c r="B8" s="229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220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88864</v>
      </c>
      <c r="E9" s="33">
        <v>1100</v>
      </c>
      <c r="F9" s="33">
        <v>835.06</v>
      </c>
      <c r="G9" s="142">
        <f t="shared" ref="G9" si="0">D9-E9+F9</f>
        <v>88599.06</v>
      </c>
      <c r="H9" s="142">
        <f t="shared" ref="H9" si="1">G9*18%</f>
        <v>15947.8308</v>
      </c>
      <c r="I9" s="40">
        <f>D9-E9+F9+H9</f>
        <v>104546.89079999999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90414</v>
      </c>
      <c r="E13" s="33">
        <v>1100</v>
      </c>
      <c r="F13" s="33">
        <v>835.06</v>
      </c>
      <c r="G13" s="142">
        <f t="shared" ref="G13" si="2">D13-E13+F13</f>
        <v>90149.06</v>
      </c>
      <c r="H13" s="142">
        <f t="shared" ref="H13" si="3">G13*18%</f>
        <v>16226.8308</v>
      </c>
      <c r="I13" s="40">
        <f t="shared" ref="I13:I28" si="4">D13-E13+F13+H13</f>
        <v>106375.89079999999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90814</v>
      </c>
      <c r="E15" s="33">
        <v>1100</v>
      </c>
      <c r="F15" s="33">
        <v>835.06</v>
      </c>
      <c r="G15" s="142">
        <f t="shared" ref="G15" si="5">D15-E15+F15</f>
        <v>90549.06</v>
      </c>
      <c r="H15" s="142">
        <f t="shared" ref="H15" si="6">G15*18%</f>
        <v>16298.8308</v>
      </c>
      <c r="I15" s="40">
        <f t="shared" si="4"/>
        <v>106847.89079999999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94364</v>
      </c>
      <c r="E19" s="33">
        <v>1100</v>
      </c>
      <c r="F19" s="33">
        <v>835.06</v>
      </c>
      <c r="G19" s="142">
        <f t="shared" ref="G19" si="7">D19-E19+F19</f>
        <v>94099.06</v>
      </c>
      <c r="H19" s="142">
        <f t="shared" ref="H19" si="8">G19*18%</f>
        <v>16937.8308</v>
      </c>
      <c r="I19" s="40">
        <f t="shared" si="4"/>
        <v>111036.89079999999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100824</v>
      </c>
      <c r="E21" s="33">
        <v>1100</v>
      </c>
      <c r="F21" s="33">
        <v>835.06</v>
      </c>
      <c r="G21" s="142">
        <f t="shared" ref="G21:G28" si="9">D21-E21+F21</f>
        <v>100559.06</v>
      </c>
      <c r="H21" s="142">
        <f t="shared" ref="H21:H28" si="10">G21*18%</f>
        <v>18100.630799999999</v>
      </c>
      <c r="I21" s="40">
        <f t="shared" si="4"/>
        <v>118659.6908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91374</v>
      </c>
      <c r="E22" s="33">
        <v>1100</v>
      </c>
      <c r="F22" s="33">
        <v>835.06</v>
      </c>
      <c r="G22" s="142">
        <f t="shared" si="9"/>
        <v>91109.06</v>
      </c>
      <c r="H22" s="142">
        <f t="shared" si="10"/>
        <v>16399.630799999999</v>
      </c>
      <c r="I22" s="40">
        <f t="shared" si="4"/>
        <v>107508.6908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95924</v>
      </c>
      <c r="E23" s="33">
        <v>1100</v>
      </c>
      <c r="F23" s="33">
        <v>835.06</v>
      </c>
      <c r="G23" s="142">
        <f t="shared" si="9"/>
        <v>95659.06</v>
      </c>
      <c r="H23" s="142">
        <f t="shared" si="10"/>
        <v>17218.630799999999</v>
      </c>
      <c r="I23" s="40">
        <f t="shared" si="4"/>
        <v>112877.6908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101374</v>
      </c>
      <c r="E24" s="33">
        <v>1100</v>
      </c>
      <c r="F24" s="33">
        <v>835.06</v>
      </c>
      <c r="G24" s="142">
        <f t="shared" si="9"/>
        <v>101109.06</v>
      </c>
      <c r="H24" s="142">
        <f t="shared" si="10"/>
        <v>18199.630799999999</v>
      </c>
      <c r="I24" s="40">
        <f t="shared" si="4"/>
        <v>119308.6908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90994</v>
      </c>
      <c r="E25" s="33">
        <v>1100</v>
      </c>
      <c r="F25" s="33">
        <v>835.06</v>
      </c>
      <c r="G25" s="142">
        <f t="shared" si="9"/>
        <v>90729.06</v>
      </c>
      <c r="H25" s="142">
        <f t="shared" si="10"/>
        <v>16331.230799999999</v>
      </c>
      <c r="I25" s="40">
        <f t="shared" si="4"/>
        <v>107060.2908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91424</v>
      </c>
      <c r="E26" s="33">
        <v>1100</v>
      </c>
      <c r="F26" s="33">
        <v>835.06</v>
      </c>
      <c r="G26" s="142">
        <f t="shared" si="9"/>
        <v>91159.06</v>
      </c>
      <c r="H26" s="142">
        <f t="shared" si="10"/>
        <v>16408.630799999999</v>
      </c>
      <c r="I26" s="40">
        <f t="shared" si="4"/>
        <v>107567.6908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93224</v>
      </c>
      <c r="E27" s="33">
        <v>1100</v>
      </c>
      <c r="F27" s="33">
        <v>835.06</v>
      </c>
      <c r="G27" s="142">
        <f t="shared" si="9"/>
        <v>92959.06</v>
      </c>
      <c r="H27" s="142">
        <f t="shared" si="10"/>
        <v>16732.630799999999</v>
      </c>
      <c r="I27" s="40">
        <f t="shared" si="4"/>
        <v>109691.6908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91904</v>
      </c>
      <c r="E28" s="33">
        <v>1100</v>
      </c>
      <c r="F28" s="33">
        <v>835.06</v>
      </c>
      <c r="G28" s="142">
        <f t="shared" si="9"/>
        <v>91639.06</v>
      </c>
      <c r="H28" s="142">
        <f t="shared" si="10"/>
        <v>16495.0308</v>
      </c>
      <c r="I28" s="40">
        <f t="shared" si="4"/>
        <v>108134.09080000001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84899</v>
      </c>
      <c r="E42" s="33">
        <v>1100</v>
      </c>
      <c r="F42" s="33">
        <v>835.06</v>
      </c>
      <c r="G42" s="142">
        <f t="shared" ref="G42:G44" si="11">D42-E42+F42</f>
        <v>84634.06</v>
      </c>
      <c r="H42" s="142">
        <f t="shared" ref="H42:H44" si="12">G42*18%</f>
        <v>15234.130799999999</v>
      </c>
      <c r="I42" s="40">
        <f t="shared" ref="I42:I49" si="13">D42-E42+F42+H42</f>
        <v>99868.190799999997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85149</v>
      </c>
      <c r="E43" s="33">
        <v>1100</v>
      </c>
      <c r="F43" s="33">
        <v>835.06</v>
      </c>
      <c r="G43" s="142">
        <f t="shared" si="11"/>
        <v>84884.06</v>
      </c>
      <c r="H43" s="142">
        <f t="shared" si="12"/>
        <v>15279.130799999999</v>
      </c>
      <c r="I43" s="40">
        <f t="shared" si="13"/>
        <v>100163.1908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86649</v>
      </c>
      <c r="E44" s="33">
        <v>1100</v>
      </c>
      <c r="F44" s="33">
        <v>835.06</v>
      </c>
      <c r="G44" s="142">
        <f t="shared" si="11"/>
        <v>86384.06</v>
      </c>
      <c r="H44" s="142">
        <f t="shared" si="12"/>
        <v>15549.130799999999</v>
      </c>
      <c r="I44" s="40">
        <f t="shared" ref="I44" si="14">D44-E44+F44+H44</f>
        <v>101933.1908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83829</v>
      </c>
      <c r="E46" s="33">
        <v>1100</v>
      </c>
      <c r="F46" s="33">
        <v>835.06</v>
      </c>
      <c r="G46" s="142">
        <f t="shared" ref="G46" si="15">D46-E46+F46</f>
        <v>83564.06</v>
      </c>
      <c r="H46" s="142">
        <f t="shared" ref="H46" si="16">G46*18%</f>
        <v>15041.530799999999</v>
      </c>
      <c r="I46" s="40">
        <f t="shared" si="13"/>
        <v>98605.590799999991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85389</v>
      </c>
      <c r="E48" s="33">
        <v>1100</v>
      </c>
      <c r="F48" s="33">
        <v>835.06</v>
      </c>
      <c r="G48" s="142">
        <f t="shared" ref="G48:G49" si="17">D48-E48+F48</f>
        <v>85124.06</v>
      </c>
      <c r="H48" s="142">
        <f t="shared" ref="H48:H49" si="18">G48*18%</f>
        <v>15322.3308</v>
      </c>
      <c r="I48" s="40">
        <f t="shared" si="13"/>
        <v>100446.39079999999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85389</v>
      </c>
      <c r="E49" s="33">
        <v>1100</v>
      </c>
      <c r="F49" s="33">
        <v>835.06</v>
      </c>
      <c r="G49" s="142">
        <f t="shared" si="17"/>
        <v>85124.06</v>
      </c>
      <c r="H49" s="142">
        <f t="shared" si="18"/>
        <v>15322.3308</v>
      </c>
      <c r="I49" s="40">
        <f t="shared" si="13"/>
        <v>100446.39079999999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87799</v>
      </c>
      <c r="E67" s="33">
        <v>1100</v>
      </c>
      <c r="F67" s="33">
        <v>835.06</v>
      </c>
      <c r="G67" s="142">
        <f t="shared" ref="G67:G72" si="19">D67-E67+F67</f>
        <v>87534.06</v>
      </c>
      <c r="H67" s="142">
        <f t="shared" ref="H67:H72" si="20">G67*18%</f>
        <v>15756.130799999999</v>
      </c>
      <c r="I67" s="40">
        <f t="shared" ref="I67:I72" si="21">D67-E67+F67+H67</f>
        <v>103290.1908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88049</v>
      </c>
      <c r="E68" s="33">
        <v>1100</v>
      </c>
      <c r="F68" s="33">
        <v>835.06</v>
      </c>
      <c r="G68" s="142">
        <f t="shared" si="19"/>
        <v>87784.06</v>
      </c>
      <c r="H68" s="142">
        <f t="shared" si="20"/>
        <v>15801.130799999999</v>
      </c>
      <c r="I68" s="40">
        <f t="shared" si="21"/>
        <v>103585.1908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88549</v>
      </c>
      <c r="E69" s="33">
        <v>1100</v>
      </c>
      <c r="F69" s="33">
        <v>835.06</v>
      </c>
      <c r="G69" s="142">
        <f t="shared" si="19"/>
        <v>88284.06</v>
      </c>
      <c r="H69" s="142">
        <f t="shared" si="20"/>
        <v>15891.130799999999</v>
      </c>
      <c r="I69" s="40">
        <f t="shared" si="21"/>
        <v>104175.1908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90399</v>
      </c>
      <c r="E70" s="33">
        <v>1100</v>
      </c>
      <c r="F70" s="33">
        <v>835.06</v>
      </c>
      <c r="G70" s="142">
        <f t="shared" si="19"/>
        <v>90134.06</v>
      </c>
      <c r="H70" s="142">
        <f t="shared" si="20"/>
        <v>16224.130799999999</v>
      </c>
      <c r="I70" s="40">
        <f t="shared" si="21"/>
        <v>106358.1908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90599</v>
      </c>
      <c r="E71" s="33">
        <v>1100</v>
      </c>
      <c r="F71" s="33">
        <v>835.06</v>
      </c>
      <c r="G71" s="142">
        <f t="shared" si="19"/>
        <v>90334.06</v>
      </c>
      <c r="H71" s="142">
        <f t="shared" si="20"/>
        <v>16260.130799999999</v>
      </c>
      <c r="I71" s="40">
        <f t="shared" si="21"/>
        <v>106594.1908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92389</v>
      </c>
      <c r="E72" s="33">
        <v>1100</v>
      </c>
      <c r="F72" s="33">
        <v>835.06</v>
      </c>
      <c r="G72" s="142">
        <f t="shared" si="19"/>
        <v>92124.06</v>
      </c>
      <c r="H72" s="142">
        <f t="shared" si="20"/>
        <v>16582.3308</v>
      </c>
      <c r="I72" s="40">
        <f t="shared" si="21"/>
        <v>108706.39079999999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75" right="0.25" top="0.36" bottom="0.3" header="0.23" footer="0.3"/>
  <pageSetup paperSize="9" scale="54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48" zoomScaleNormal="100" workbookViewId="0">
      <selection activeCell="D71" sqref="D71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11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11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11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.75" thickBot="1" x14ac:dyDescent="0.3">
      <c r="A4" s="211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x14ac:dyDescent="0.25">
      <c r="A5" s="19"/>
      <c r="B5" s="224" t="s">
        <v>4</v>
      </c>
      <c r="C5" s="224"/>
      <c r="D5" s="224"/>
      <c r="E5" s="224"/>
      <c r="F5" s="224"/>
      <c r="G5" s="224"/>
      <c r="H5" s="224"/>
      <c r="I5" s="196" t="s">
        <v>209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8" t="s">
        <v>6</v>
      </c>
      <c r="B8" s="229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220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82017</v>
      </c>
      <c r="E9" s="33">
        <v>1100</v>
      </c>
      <c r="F9" s="33">
        <v>5596.68</v>
      </c>
      <c r="G9" s="142">
        <f t="shared" ref="G9" si="0">D9-E9+F9</f>
        <v>86513.68</v>
      </c>
      <c r="H9" s="142">
        <f t="shared" ref="H9" si="1">G9*18%</f>
        <v>15572.462399999999</v>
      </c>
      <c r="I9" s="40">
        <f>D9-E9+F9+H9</f>
        <v>102086.1424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82767</v>
      </c>
      <c r="E13" s="33">
        <v>1100</v>
      </c>
      <c r="F13" s="33">
        <v>5596.68</v>
      </c>
      <c r="G13" s="142">
        <f t="shared" ref="G13" si="2">D13-E13+F13</f>
        <v>87263.679999999993</v>
      </c>
      <c r="H13" s="142">
        <f t="shared" ref="H13" si="3">G13*18%</f>
        <v>15707.462399999999</v>
      </c>
      <c r="I13" s="40">
        <f t="shared" ref="I13:I28" si="4">D13-E13+F13+H13</f>
        <v>102971.1424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94027</v>
      </c>
      <c r="E21" s="33">
        <v>1100</v>
      </c>
      <c r="F21" s="33">
        <v>5596.68</v>
      </c>
      <c r="G21" s="142">
        <f t="shared" ref="G21:G23" si="5">D21-E21+F21</f>
        <v>98523.68</v>
      </c>
      <c r="H21" s="142">
        <f t="shared" ref="H21:H23" si="6">G21*18%</f>
        <v>17734.2624</v>
      </c>
      <c r="I21" s="40">
        <f t="shared" si="4"/>
        <v>116257.9424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84277</v>
      </c>
      <c r="E22" s="33">
        <v>1100</v>
      </c>
      <c r="F22" s="33">
        <v>5596.68</v>
      </c>
      <c r="G22" s="142">
        <f t="shared" si="5"/>
        <v>88773.68</v>
      </c>
      <c r="H22" s="142">
        <f t="shared" si="6"/>
        <v>15979.262399999998</v>
      </c>
      <c r="I22" s="40">
        <f t="shared" si="4"/>
        <v>104752.94239999999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88727</v>
      </c>
      <c r="E23" s="33">
        <v>1100</v>
      </c>
      <c r="F23" s="33">
        <v>5596.68</v>
      </c>
      <c r="G23" s="142">
        <f t="shared" si="5"/>
        <v>93223.679999999993</v>
      </c>
      <c r="H23" s="142">
        <f t="shared" si="6"/>
        <v>16780.2624</v>
      </c>
      <c r="I23" s="40">
        <f t="shared" si="4"/>
        <v>110003.9424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84097</v>
      </c>
      <c r="E25" s="33">
        <v>1100</v>
      </c>
      <c r="F25" s="33">
        <v>5596.68</v>
      </c>
      <c r="G25" s="142">
        <f t="shared" ref="G25:G28" si="7">D25-E25+F25</f>
        <v>88593.68</v>
      </c>
      <c r="H25" s="142">
        <f t="shared" ref="H25:H28" si="8">G25*18%</f>
        <v>15946.862399999998</v>
      </c>
      <c r="I25" s="40">
        <f t="shared" si="4"/>
        <v>104540.54239999999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84027</v>
      </c>
      <c r="E26" s="33">
        <v>1100</v>
      </c>
      <c r="F26" s="33">
        <v>5596.68</v>
      </c>
      <c r="G26" s="142">
        <f t="shared" si="7"/>
        <v>88523.68</v>
      </c>
      <c r="H26" s="142">
        <f t="shared" si="8"/>
        <v>15934.262399999998</v>
      </c>
      <c r="I26" s="40">
        <f t="shared" si="4"/>
        <v>104457.94239999999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85977</v>
      </c>
      <c r="E27" s="33">
        <v>1100</v>
      </c>
      <c r="F27" s="33">
        <v>5596.68</v>
      </c>
      <c r="G27" s="142">
        <f t="shared" si="7"/>
        <v>90473.68</v>
      </c>
      <c r="H27" s="142">
        <f t="shared" si="8"/>
        <v>16285.262399999998</v>
      </c>
      <c r="I27" s="40">
        <f t="shared" si="4"/>
        <v>106758.94239999999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84657</v>
      </c>
      <c r="E28" s="33">
        <v>1100</v>
      </c>
      <c r="F28" s="33">
        <v>5596.68</v>
      </c>
      <c r="G28" s="142">
        <f t="shared" si="7"/>
        <v>89153.68</v>
      </c>
      <c r="H28" s="142">
        <f t="shared" si="8"/>
        <v>16047.662399999997</v>
      </c>
      <c r="I28" s="40">
        <f t="shared" si="4"/>
        <v>105201.34239999999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77652</v>
      </c>
      <c r="E42" s="33">
        <v>1100</v>
      </c>
      <c r="F42" s="33">
        <v>5596.68</v>
      </c>
      <c r="G42" s="142">
        <f t="shared" ref="G42:G44" si="9">D42-E42+F42</f>
        <v>82148.679999999993</v>
      </c>
      <c r="H42" s="142">
        <f t="shared" ref="H42:H44" si="10">G42*18%</f>
        <v>14786.762399999998</v>
      </c>
      <c r="I42" s="40">
        <f t="shared" ref="I42:I43" si="11">D42-E42+F42+H42</f>
        <v>96935.442399999985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79702</v>
      </c>
      <c r="E43" s="33">
        <v>1100</v>
      </c>
      <c r="F43" s="33">
        <v>5596.68</v>
      </c>
      <c r="G43" s="142">
        <f t="shared" si="9"/>
        <v>84198.68</v>
      </c>
      <c r="H43" s="142">
        <f t="shared" si="10"/>
        <v>15155.762399999998</v>
      </c>
      <c r="I43" s="40">
        <f t="shared" si="11"/>
        <v>99354.442399999985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81902</v>
      </c>
      <c r="E44" s="33">
        <v>1100</v>
      </c>
      <c r="F44" s="33">
        <v>5596.68</v>
      </c>
      <c r="G44" s="142">
        <f t="shared" si="9"/>
        <v>86398.68</v>
      </c>
      <c r="H44" s="142">
        <f t="shared" si="10"/>
        <v>15551.762399999998</v>
      </c>
      <c r="I44" s="40">
        <f t="shared" ref="I44" si="12">D44-E44+F44+H44</f>
        <v>101950.44239999999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customHeight="1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38" t="s">
        <v>216</v>
      </c>
      <c r="G84" s="239"/>
      <c r="H84" s="240"/>
      <c r="I84" s="240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7">
    <mergeCell ref="A65:I65"/>
    <mergeCell ref="A1:A4"/>
    <mergeCell ref="B1:H1"/>
    <mergeCell ref="I1:I4"/>
    <mergeCell ref="B2:H2"/>
    <mergeCell ref="B3:H3"/>
    <mergeCell ref="B4:H4"/>
    <mergeCell ref="B5:H6"/>
    <mergeCell ref="A7:I7"/>
    <mergeCell ref="A8:B8"/>
    <mergeCell ref="A37:I37"/>
    <mergeCell ref="A38:B38"/>
    <mergeCell ref="A66:B66"/>
    <mergeCell ref="A78:E78"/>
    <mergeCell ref="A79:B79"/>
    <mergeCell ref="D79:E79"/>
    <mergeCell ref="F84:I84"/>
  </mergeCells>
  <pageMargins left="0.75" right="0.25" top="0.36" bottom="0.3" header="0.23" footer="0.3"/>
  <pageSetup paperSize="9" scale="5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62" zoomScaleNormal="100" workbookViewId="0">
      <selection activeCell="D84" sqref="D84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11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11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11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.75" thickBot="1" x14ac:dyDescent="0.3">
      <c r="A4" s="211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x14ac:dyDescent="0.25">
      <c r="A5" s="19"/>
      <c r="B5" s="224" t="s">
        <v>4</v>
      </c>
      <c r="C5" s="224"/>
      <c r="D5" s="224"/>
      <c r="E5" s="224"/>
      <c r="F5" s="224"/>
      <c r="G5" s="224"/>
      <c r="H5" s="224"/>
      <c r="I5" s="197" t="s">
        <v>210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8" t="s">
        <v>6</v>
      </c>
      <c r="B8" s="229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220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89636</v>
      </c>
      <c r="E9" s="33">
        <v>1100</v>
      </c>
      <c r="F9" s="33">
        <v>1730.15</v>
      </c>
      <c r="G9" s="142">
        <f t="shared" ref="G9" si="0">D9-E9+F9</f>
        <v>90266.15</v>
      </c>
      <c r="H9" s="142">
        <f t="shared" ref="H9" si="1">G9*18%</f>
        <v>16247.906999999999</v>
      </c>
      <c r="I9" s="40">
        <f>D9-E9+F9+H9</f>
        <v>106514.057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91536</v>
      </c>
      <c r="E13" s="33">
        <v>1100</v>
      </c>
      <c r="F13" s="33">
        <v>1730.15</v>
      </c>
      <c r="G13" s="142">
        <f t="shared" ref="G13" si="2">D13-E13+F13</f>
        <v>92166.15</v>
      </c>
      <c r="H13" s="142">
        <f t="shared" ref="H13" si="3">G13*18%</f>
        <v>16589.906999999999</v>
      </c>
      <c r="I13" s="40">
        <f t="shared" ref="I13:I28" si="4">D13-E13+F13+H13</f>
        <v>108756.057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100996</v>
      </c>
      <c r="E21" s="33">
        <v>1100</v>
      </c>
      <c r="F21" s="33">
        <v>1730.15</v>
      </c>
      <c r="G21" s="142">
        <f t="shared" ref="G21:G28" si="5">D21-E21+F21</f>
        <v>101626.15</v>
      </c>
      <c r="H21" s="142">
        <f t="shared" ref="H21:H28" si="6">G21*18%</f>
        <v>18292.706999999999</v>
      </c>
      <c r="I21" s="40">
        <f t="shared" si="4"/>
        <v>119918.85699999999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91346</v>
      </c>
      <c r="E22" s="33">
        <v>1100</v>
      </c>
      <c r="F22" s="33">
        <v>1730.15</v>
      </c>
      <c r="G22" s="142">
        <f t="shared" si="5"/>
        <v>91976.15</v>
      </c>
      <c r="H22" s="142">
        <f t="shared" si="6"/>
        <v>16555.706999999999</v>
      </c>
      <c r="I22" s="40">
        <f t="shared" si="4"/>
        <v>108531.85699999999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95896</v>
      </c>
      <c r="E23" s="33">
        <v>1100</v>
      </c>
      <c r="F23" s="33">
        <v>1730.15</v>
      </c>
      <c r="G23" s="142">
        <f t="shared" si="5"/>
        <v>96526.15</v>
      </c>
      <c r="H23" s="142">
        <f t="shared" si="6"/>
        <v>17374.706999999999</v>
      </c>
      <c r="I23" s="40">
        <f t="shared" si="4"/>
        <v>113900.85699999999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90716</v>
      </c>
      <c r="E25" s="33">
        <v>1100</v>
      </c>
      <c r="F25" s="33">
        <v>1730.15</v>
      </c>
      <c r="G25" s="142">
        <f t="shared" si="5"/>
        <v>91346.15</v>
      </c>
      <c r="H25" s="142">
        <f t="shared" si="6"/>
        <v>16442.306999999997</v>
      </c>
      <c r="I25" s="40">
        <f t="shared" si="4"/>
        <v>107788.45699999999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91346</v>
      </c>
      <c r="E26" s="33">
        <v>1100</v>
      </c>
      <c r="F26" s="33">
        <v>1730.15</v>
      </c>
      <c r="G26" s="142">
        <f t="shared" si="5"/>
        <v>91976.15</v>
      </c>
      <c r="H26" s="142">
        <f t="shared" si="6"/>
        <v>16555.706999999999</v>
      </c>
      <c r="I26" s="40">
        <f t="shared" si="4"/>
        <v>108531.85699999999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93146</v>
      </c>
      <c r="E27" s="33">
        <v>1100</v>
      </c>
      <c r="F27" s="33">
        <v>1730.15</v>
      </c>
      <c r="G27" s="142">
        <f t="shared" si="5"/>
        <v>93776.15</v>
      </c>
      <c r="H27" s="142">
        <f t="shared" si="6"/>
        <v>16879.706999999999</v>
      </c>
      <c r="I27" s="40">
        <f t="shared" si="4"/>
        <v>110655.85699999999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91826</v>
      </c>
      <c r="E28" s="33">
        <v>1100</v>
      </c>
      <c r="F28" s="33">
        <v>1730.15</v>
      </c>
      <c r="G28" s="142">
        <f t="shared" si="5"/>
        <v>92456.15</v>
      </c>
      <c r="H28" s="142">
        <f t="shared" si="6"/>
        <v>16642.107</v>
      </c>
      <c r="I28" s="40">
        <f t="shared" si="4"/>
        <v>109098.257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82971</v>
      </c>
      <c r="E42" s="33">
        <v>1100</v>
      </c>
      <c r="F42" s="33">
        <v>1730.15</v>
      </c>
      <c r="G42" s="142">
        <f t="shared" ref="G42:G44" si="7">D42-E42+F42</f>
        <v>83601.149999999994</v>
      </c>
      <c r="H42" s="142">
        <f t="shared" ref="H42:H44" si="8">G42*18%</f>
        <v>15048.206999999999</v>
      </c>
      <c r="I42" s="40">
        <f t="shared" ref="I42:I46" si="9">D42-E42+F42+H42</f>
        <v>98649.356999999989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84821</v>
      </c>
      <c r="E43" s="33">
        <v>1100</v>
      </c>
      <c r="F43" s="33">
        <v>1730.15</v>
      </c>
      <c r="G43" s="142">
        <f t="shared" si="7"/>
        <v>85451.15</v>
      </c>
      <c r="H43" s="142">
        <f t="shared" si="8"/>
        <v>15381.206999999999</v>
      </c>
      <c r="I43" s="40">
        <f t="shared" si="9"/>
        <v>100832.35699999999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86021</v>
      </c>
      <c r="E44" s="33">
        <v>1100</v>
      </c>
      <c r="F44" s="33">
        <v>1730.15</v>
      </c>
      <c r="G44" s="142">
        <f t="shared" si="7"/>
        <v>86651.15</v>
      </c>
      <c r="H44" s="142">
        <f t="shared" si="8"/>
        <v>15597.206999999999</v>
      </c>
      <c r="I44" s="40">
        <f t="shared" si="9"/>
        <v>102248.35699999999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83001</v>
      </c>
      <c r="E46" s="33">
        <v>1100</v>
      </c>
      <c r="F46" s="33">
        <v>1730.15</v>
      </c>
      <c r="G46" s="142">
        <f t="shared" ref="G46" si="10">D46-E46+F46</f>
        <v>83631.149999999994</v>
      </c>
      <c r="H46" s="142">
        <f t="shared" ref="H46" si="11">G46*18%</f>
        <v>15053.606999999998</v>
      </c>
      <c r="I46" s="40">
        <f t="shared" si="9"/>
        <v>98684.756999999998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85821</v>
      </c>
      <c r="E67" s="33">
        <v>1100</v>
      </c>
      <c r="F67" s="33">
        <v>1730.15</v>
      </c>
      <c r="G67" s="142">
        <f t="shared" ref="G67:G68" si="12">D67-E67+F67</f>
        <v>86451.15</v>
      </c>
      <c r="H67" s="142">
        <f t="shared" ref="H67:H68" si="13">G67*18%</f>
        <v>15561.206999999999</v>
      </c>
      <c r="I67" s="40">
        <f t="shared" ref="I67:I68" si="14">D67-E67+F67+H67</f>
        <v>102012.35699999999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87721</v>
      </c>
      <c r="E68" s="33">
        <v>1100</v>
      </c>
      <c r="F68" s="33">
        <v>1730.15</v>
      </c>
      <c r="G68" s="142">
        <f t="shared" si="12"/>
        <v>88351.15</v>
      </c>
      <c r="H68" s="142">
        <f t="shared" si="13"/>
        <v>15903.206999999999</v>
      </c>
      <c r="I68" s="40">
        <f t="shared" si="14"/>
        <v>104254.35699999999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75" right="0.25" top="0.36" bottom="0.3" header="0.2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6" zoomScaleNormal="100" workbookViewId="0">
      <selection activeCell="A75" sqref="A75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187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84812</v>
      </c>
      <c r="E9" s="33">
        <v>1100</v>
      </c>
      <c r="F9" s="33">
        <v>2377.7199999999998</v>
      </c>
      <c r="G9" s="142">
        <f>D9-E9+F9</f>
        <v>86089.72</v>
      </c>
      <c r="H9" s="142">
        <f>G9*18%</f>
        <v>15496.149599999999</v>
      </c>
      <c r="I9" s="40">
        <f>D9-E9+F9+H9</f>
        <v>101585.86960000001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84812</v>
      </c>
      <c r="E10" s="33">
        <v>1100</v>
      </c>
      <c r="F10" s="33">
        <v>2377.7199999999998</v>
      </c>
      <c r="G10" s="142">
        <f t="shared" ref="G10:G35" si="0">D10-E10+F10</f>
        <v>86089.72</v>
      </c>
      <c r="H10" s="142">
        <f t="shared" ref="H10:H35" si="1">G10*18%</f>
        <v>15496.149599999999</v>
      </c>
      <c r="I10" s="40">
        <f t="shared" ref="I10:I35" si="2">D10-E10+F10+H10</f>
        <v>101585.86960000001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85312</v>
      </c>
      <c r="E11" s="33">
        <v>1100</v>
      </c>
      <c r="F11" s="33">
        <v>2377.7199999999998</v>
      </c>
      <c r="G11" s="142">
        <f t="shared" si="0"/>
        <v>86589.72</v>
      </c>
      <c r="H11" s="142">
        <f t="shared" si="1"/>
        <v>15586.149599999999</v>
      </c>
      <c r="I11" s="40">
        <f t="shared" si="2"/>
        <v>102175.86960000001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85612</v>
      </c>
      <c r="E12" s="33">
        <v>1100</v>
      </c>
      <c r="F12" s="33">
        <v>2377.7199999999998</v>
      </c>
      <c r="G12" s="142">
        <f t="shared" si="0"/>
        <v>86889.72</v>
      </c>
      <c r="H12" s="142">
        <f t="shared" si="1"/>
        <v>15640.149599999999</v>
      </c>
      <c r="I12" s="40">
        <f t="shared" si="2"/>
        <v>102529.86960000001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85512</v>
      </c>
      <c r="E13" s="33">
        <v>1100</v>
      </c>
      <c r="F13" s="33">
        <v>2377.7199999999998</v>
      </c>
      <c r="G13" s="142">
        <f t="shared" si="0"/>
        <v>86789.72</v>
      </c>
      <c r="H13" s="142">
        <f t="shared" si="1"/>
        <v>15622.149599999999</v>
      </c>
      <c r="I13" s="40">
        <f t="shared" si="2"/>
        <v>102411.86960000001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87992</v>
      </c>
      <c r="E14" s="33">
        <v>1100</v>
      </c>
      <c r="F14" s="33">
        <v>2377.7199999999998</v>
      </c>
      <c r="G14" s="142">
        <f t="shared" si="0"/>
        <v>89269.72</v>
      </c>
      <c r="H14" s="142">
        <f t="shared" si="1"/>
        <v>16068.5496</v>
      </c>
      <c r="I14" s="40">
        <f t="shared" si="2"/>
        <v>105338.2696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86512</v>
      </c>
      <c r="E15" s="33">
        <v>1100</v>
      </c>
      <c r="F15" s="33">
        <v>2377.7199999999998</v>
      </c>
      <c r="G15" s="142">
        <f t="shared" si="0"/>
        <v>87789.72</v>
      </c>
      <c r="H15" s="142">
        <f t="shared" si="1"/>
        <v>15802.149599999999</v>
      </c>
      <c r="I15" s="40">
        <f t="shared" si="2"/>
        <v>103591.86960000001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89262</v>
      </c>
      <c r="E16" s="33">
        <v>1100</v>
      </c>
      <c r="F16" s="33">
        <v>2377.7199999999998</v>
      </c>
      <c r="G16" s="142">
        <f t="shared" si="0"/>
        <v>90539.72</v>
      </c>
      <c r="H16" s="142">
        <f t="shared" si="1"/>
        <v>16297.149599999999</v>
      </c>
      <c r="I16" s="40">
        <f t="shared" si="2"/>
        <v>106836.86960000001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89262</v>
      </c>
      <c r="E17" s="33">
        <v>1100</v>
      </c>
      <c r="F17" s="33">
        <v>2377.7199999999998</v>
      </c>
      <c r="G17" s="142">
        <f t="shared" si="0"/>
        <v>90539.72</v>
      </c>
      <c r="H17" s="142">
        <f t="shared" si="1"/>
        <v>16297.149599999999</v>
      </c>
      <c r="I17" s="40">
        <f t="shared" si="2"/>
        <v>106836.86960000001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89262</v>
      </c>
      <c r="E18" s="33">
        <v>1100</v>
      </c>
      <c r="F18" s="33">
        <v>2377.7199999999998</v>
      </c>
      <c r="G18" s="142">
        <f t="shared" si="0"/>
        <v>90539.72</v>
      </c>
      <c r="H18" s="142">
        <f t="shared" si="1"/>
        <v>16297.149599999999</v>
      </c>
      <c r="I18" s="40">
        <f t="shared" si="2"/>
        <v>106836.86960000001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89362</v>
      </c>
      <c r="E19" s="33">
        <v>1100</v>
      </c>
      <c r="F19" s="33">
        <v>2377.7199999999998</v>
      </c>
      <c r="G19" s="142">
        <f t="shared" si="0"/>
        <v>90639.72</v>
      </c>
      <c r="H19" s="142">
        <f t="shared" si="1"/>
        <v>16315.149599999999</v>
      </c>
      <c r="I19" s="40">
        <f t="shared" si="2"/>
        <v>106954.86960000001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97622</v>
      </c>
      <c r="E21" s="33">
        <v>1100</v>
      </c>
      <c r="F21" s="33">
        <v>2377.7199999999998</v>
      </c>
      <c r="G21" s="142">
        <f t="shared" si="0"/>
        <v>98899.72</v>
      </c>
      <c r="H21" s="142">
        <f t="shared" si="1"/>
        <v>17801.9496</v>
      </c>
      <c r="I21" s="40">
        <f t="shared" si="2"/>
        <v>116701.66959999999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86872</v>
      </c>
      <c r="E22" s="33">
        <v>1100</v>
      </c>
      <c r="F22" s="33">
        <v>2377.7199999999998</v>
      </c>
      <c r="G22" s="142">
        <f t="shared" si="0"/>
        <v>88149.72</v>
      </c>
      <c r="H22" s="142">
        <f t="shared" si="1"/>
        <v>15866.9496</v>
      </c>
      <c r="I22" s="40">
        <f t="shared" si="2"/>
        <v>104016.66959999999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90672</v>
      </c>
      <c r="E23" s="33">
        <v>1100</v>
      </c>
      <c r="F23" s="33">
        <v>2377.7199999999998</v>
      </c>
      <c r="G23" s="142">
        <f t="shared" si="0"/>
        <v>91949.72</v>
      </c>
      <c r="H23" s="142">
        <f t="shared" si="1"/>
        <v>16550.9496</v>
      </c>
      <c r="I23" s="40">
        <f t="shared" si="2"/>
        <v>108500.66959999999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96722</v>
      </c>
      <c r="E24" s="33">
        <v>1100</v>
      </c>
      <c r="F24" s="33">
        <v>2377.7199999999998</v>
      </c>
      <c r="G24" s="142">
        <f t="shared" si="0"/>
        <v>97999.72</v>
      </c>
      <c r="H24" s="142">
        <f t="shared" si="1"/>
        <v>17639.9496</v>
      </c>
      <c r="I24" s="40">
        <f t="shared" si="2"/>
        <v>115639.66959999999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86242</v>
      </c>
      <c r="E25" s="33">
        <v>1100</v>
      </c>
      <c r="F25" s="33">
        <v>2377.7199999999998</v>
      </c>
      <c r="G25" s="142">
        <f t="shared" si="0"/>
        <v>87519.72</v>
      </c>
      <c r="H25" s="142">
        <f t="shared" si="1"/>
        <v>15753.5496</v>
      </c>
      <c r="I25" s="40">
        <f t="shared" si="2"/>
        <v>103273.2696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86872</v>
      </c>
      <c r="E26" s="33">
        <v>1100</v>
      </c>
      <c r="F26" s="33">
        <v>2377.7199999999998</v>
      </c>
      <c r="G26" s="142">
        <f t="shared" si="0"/>
        <v>88149.72</v>
      </c>
      <c r="H26" s="142">
        <f t="shared" si="1"/>
        <v>15866.9496</v>
      </c>
      <c r="I26" s="40">
        <f t="shared" si="2"/>
        <v>104016.66959999999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88722</v>
      </c>
      <c r="E27" s="33">
        <v>1100</v>
      </c>
      <c r="F27" s="33">
        <v>2377.7199999999998</v>
      </c>
      <c r="G27" s="142">
        <f t="shared" si="0"/>
        <v>89999.72</v>
      </c>
      <c r="H27" s="142">
        <f t="shared" si="1"/>
        <v>16199.9496</v>
      </c>
      <c r="I27" s="40">
        <f t="shared" si="2"/>
        <v>106199.66959999999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87402</v>
      </c>
      <c r="E28" s="33">
        <v>1100</v>
      </c>
      <c r="F28" s="33">
        <v>2377.7199999999998</v>
      </c>
      <c r="G28" s="142">
        <f t="shared" si="0"/>
        <v>88679.72</v>
      </c>
      <c r="H28" s="142">
        <f t="shared" si="1"/>
        <v>15962.3496</v>
      </c>
      <c r="I28" s="40">
        <f t="shared" si="2"/>
        <v>104642.0696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88122</v>
      </c>
      <c r="E29" s="33">
        <v>1100</v>
      </c>
      <c r="F29" s="33">
        <v>2377.7199999999998</v>
      </c>
      <c r="G29" s="142">
        <f t="shared" si="0"/>
        <v>89399.72</v>
      </c>
      <c r="H29" s="142">
        <f t="shared" si="1"/>
        <v>16091.9496</v>
      </c>
      <c r="I29" s="40">
        <f t="shared" si="2"/>
        <v>105491.66959999999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87372</v>
      </c>
      <c r="E30" s="33">
        <v>1100</v>
      </c>
      <c r="F30" s="33">
        <v>2377.7199999999998</v>
      </c>
      <c r="G30" s="142">
        <f t="shared" si="0"/>
        <v>88649.72</v>
      </c>
      <c r="H30" s="142">
        <f t="shared" si="1"/>
        <v>15956.9496</v>
      </c>
      <c r="I30" s="40">
        <f t="shared" si="2"/>
        <v>104606.66959999999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86602</v>
      </c>
      <c r="E31" s="33">
        <v>1100</v>
      </c>
      <c r="F31" s="33">
        <v>2377.7199999999998</v>
      </c>
      <c r="G31" s="142">
        <f t="shared" si="0"/>
        <v>87879.72</v>
      </c>
      <c r="H31" s="142">
        <f t="shared" si="1"/>
        <v>15818.3496</v>
      </c>
      <c r="I31" s="40">
        <f t="shared" si="2"/>
        <v>103698.0696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87622</v>
      </c>
      <c r="E32" s="33">
        <v>1100</v>
      </c>
      <c r="F32" s="33">
        <v>2377.7199999999998</v>
      </c>
      <c r="G32" s="142">
        <f t="shared" si="0"/>
        <v>88899.72</v>
      </c>
      <c r="H32" s="142">
        <f t="shared" si="1"/>
        <v>16001.9496</v>
      </c>
      <c r="I32" s="40">
        <f t="shared" si="2"/>
        <v>104901.66959999999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88372</v>
      </c>
      <c r="E33" s="33">
        <v>1100</v>
      </c>
      <c r="F33" s="33">
        <v>2377.7199999999998</v>
      </c>
      <c r="G33" s="142">
        <f t="shared" si="0"/>
        <v>89649.72</v>
      </c>
      <c r="H33" s="142">
        <f t="shared" si="1"/>
        <v>16136.9496</v>
      </c>
      <c r="I33" s="40">
        <f t="shared" si="2"/>
        <v>105786.66959999999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78882</v>
      </c>
      <c r="E34" s="33">
        <v>0</v>
      </c>
      <c r="F34" s="33">
        <v>2377.7199999999998</v>
      </c>
      <c r="G34" s="142">
        <f t="shared" si="0"/>
        <v>81259.72</v>
      </c>
      <c r="H34" s="142">
        <f t="shared" si="1"/>
        <v>14626.749599999999</v>
      </c>
      <c r="I34" s="40">
        <f t="shared" si="2"/>
        <v>95886.469599999997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78882</v>
      </c>
      <c r="E35" s="33">
        <v>0</v>
      </c>
      <c r="F35" s="33">
        <v>2377.7199999999998</v>
      </c>
      <c r="G35" s="142">
        <f t="shared" si="0"/>
        <v>81259.72</v>
      </c>
      <c r="H35" s="142">
        <f t="shared" si="1"/>
        <v>14626.749599999999</v>
      </c>
      <c r="I35" s="40">
        <f t="shared" si="2"/>
        <v>95886.469599999997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79847</v>
      </c>
      <c r="E39" s="33">
        <v>1100</v>
      </c>
      <c r="F39" s="33">
        <v>2377.7199999999998</v>
      </c>
      <c r="G39" s="142">
        <f t="shared" ref="G39:G40" si="3">D39-E39+F39</f>
        <v>81124.72</v>
      </c>
      <c r="H39" s="142">
        <f t="shared" ref="H39:H40" si="4">G39*18%</f>
        <v>14602.4496</v>
      </c>
      <c r="I39" s="40">
        <f t="shared" ref="I39:I63" si="5">D39-E39+F39+H39</f>
        <v>95727.169599999994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80697</v>
      </c>
      <c r="E40" s="33">
        <v>1100</v>
      </c>
      <c r="F40" s="33">
        <v>2377.7199999999998</v>
      </c>
      <c r="G40" s="142">
        <f t="shared" si="3"/>
        <v>81974.720000000001</v>
      </c>
      <c r="H40" s="142">
        <f t="shared" si="4"/>
        <v>14755.4496</v>
      </c>
      <c r="I40" s="40">
        <f t="shared" si="5"/>
        <v>96730.169599999994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78997</v>
      </c>
      <c r="E42" s="33">
        <v>1100</v>
      </c>
      <c r="F42" s="33">
        <v>2377.7199999999998</v>
      </c>
      <c r="G42" s="142">
        <f t="shared" ref="G42:G44" si="6">D42-E42+F42</f>
        <v>80274.720000000001</v>
      </c>
      <c r="H42" s="142">
        <f t="shared" ref="H42:H44" si="7">G42*18%</f>
        <v>14449.4496</v>
      </c>
      <c r="I42" s="40">
        <f t="shared" si="5"/>
        <v>94724.169599999994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80097</v>
      </c>
      <c r="E43" s="33">
        <v>1100</v>
      </c>
      <c r="F43" s="33">
        <v>2377.7199999999998</v>
      </c>
      <c r="G43" s="142">
        <f t="shared" si="6"/>
        <v>81374.720000000001</v>
      </c>
      <c r="H43" s="142">
        <f t="shared" si="7"/>
        <v>14647.4496</v>
      </c>
      <c r="I43" s="40">
        <f t="shared" si="5"/>
        <v>96022.169599999994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81597</v>
      </c>
      <c r="E44" s="33">
        <v>1100</v>
      </c>
      <c r="F44" s="33">
        <v>2377.7199999999998</v>
      </c>
      <c r="G44" s="142">
        <f t="shared" si="6"/>
        <v>82874.720000000001</v>
      </c>
      <c r="H44" s="142">
        <f t="shared" si="7"/>
        <v>14917.4496</v>
      </c>
      <c r="I44" s="40">
        <f t="shared" si="5"/>
        <v>97792.169599999994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79877</v>
      </c>
      <c r="E46" s="33">
        <v>1100</v>
      </c>
      <c r="F46" s="33">
        <v>2377.7199999999998</v>
      </c>
      <c r="G46" s="142">
        <f t="shared" ref="G46" si="8">D46-E46+F46</f>
        <v>81154.720000000001</v>
      </c>
      <c r="H46" s="142">
        <f t="shared" ref="H46" si="9">G46*18%</f>
        <v>14607.8496</v>
      </c>
      <c r="I46" s="40">
        <f t="shared" si="5"/>
        <v>95762.569600000003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81887</v>
      </c>
      <c r="E48" s="33">
        <v>1100</v>
      </c>
      <c r="F48" s="33">
        <v>2377.7199999999998</v>
      </c>
      <c r="G48" s="142">
        <f t="shared" ref="G48:G52" si="10">D48-E48+F48</f>
        <v>83164.72</v>
      </c>
      <c r="H48" s="142">
        <f t="shared" ref="H48:H52" si="11">G48*18%</f>
        <v>14969.649599999999</v>
      </c>
      <c r="I48" s="40">
        <f t="shared" si="5"/>
        <v>98134.369600000005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81887</v>
      </c>
      <c r="E49" s="33">
        <v>1100</v>
      </c>
      <c r="F49" s="33">
        <v>2377.7199999999998</v>
      </c>
      <c r="G49" s="142">
        <f t="shared" si="10"/>
        <v>83164.72</v>
      </c>
      <c r="H49" s="142">
        <f t="shared" si="11"/>
        <v>14969.649599999999</v>
      </c>
      <c r="I49" s="40">
        <f t="shared" si="5"/>
        <v>98134.369600000005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84267</v>
      </c>
      <c r="E50" s="33">
        <v>1100</v>
      </c>
      <c r="F50" s="33">
        <v>2377.7199999999998</v>
      </c>
      <c r="G50" s="142">
        <f t="shared" si="10"/>
        <v>85544.72</v>
      </c>
      <c r="H50" s="142">
        <f t="shared" si="11"/>
        <v>15398.0496</v>
      </c>
      <c r="I50" s="40">
        <f t="shared" si="5"/>
        <v>100942.7696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84787</v>
      </c>
      <c r="E51" s="33">
        <v>1100</v>
      </c>
      <c r="F51" s="33">
        <v>2377.7199999999998</v>
      </c>
      <c r="G51" s="142">
        <f t="shared" si="10"/>
        <v>86064.72</v>
      </c>
      <c r="H51" s="142">
        <f t="shared" si="11"/>
        <v>15491.649599999999</v>
      </c>
      <c r="I51" s="40">
        <f t="shared" si="5"/>
        <v>101556.36960000001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86697</v>
      </c>
      <c r="E52" s="33">
        <v>1100</v>
      </c>
      <c r="F52" s="33">
        <v>2377.7199999999998</v>
      </c>
      <c r="G52" s="142">
        <f t="shared" si="10"/>
        <v>87974.720000000001</v>
      </c>
      <c r="H52" s="142">
        <f t="shared" si="11"/>
        <v>15835.4496</v>
      </c>
      <c r="I52" s="40">
        <f t="shared" si="5"/>
        <v>103810.16959999999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>
        <v>87297</v>
      </c>
      <c r="E54" s="33">
        <v>1100</v>
      </c>
      <c r="F54" s="33">
        <v>2377.7199999999998</v>
      </c>
      <c r="G54" s="142">
        <f t="shared" ref="G54" si="12">D54-E54+F54</f>
        <v>88574.720000000001</v>
      </c>
      <c r="H54" s="142">
        <f t="shared" ref="H54" si="13">G54*18%</f>
        <v>15943.4496</v>
      </c>
      <c r="I54" s="40">
        <f t="shared" si="5"/>
        <v>104518.16959999999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83237</v>
      </c>
      <c r="E56" s="33">
        <v>1100</v>
      </c>
      <c r="F56" s="33">
        <v>2377.7199999999998</v>
      </c>
      <c r="G56" s="142">
        <f t="shared" ref="G56:G63" si="14">D56-E56+F56</f>
        <v>84514.72</v>
      </c>
      <c r="H56" s="142">
        <f t="shared" ref="H56:H63" si="15">G56*18%</f>
        <v>15212.649599999999</v>
      </c>
      <c r="I56" s="40">
        <f t="shared" si="5"/>
        <v>99727.369600000005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86523</v>
      </c>
      <c r="E57" s="33">
        <v>1100</v>
      </c>
      <c r="F57" s="33">
        <v>2377.7199999999998</v>
      </c>
      <c r="G57" s="142">
        <f t="shared" si="14"/>
        <v>87800.72</v>
      </c>
      <c r="H57" s="142">
        <f t="shared" si="15"/>
        <v>15804.1296</v>
      </c>
      <c r="I57" s="40">
        <f t="shared" si="5"/>
        <v>103604.8496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73317</v>
      </c>
      <c r="E58" s="33">
        <v>0</v>
      </c>
      <c r="F58" s="33">
        <v>2377.7199999999998</v>
      </c>
      <c r="G58" s="142">
        <f t="shared" si="14"/>
        <v>75694.720000000001</v>
      </c>
      <c r="H58" s="142">
        <f t="shared" si="15"/>
        <v>13625.0496</v>
      </c>
      <c r="I58" s="40">
        <f t="shared" si="5"/>
        <v>89319.7696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68543</v>
      </c>
      <c r="E59" s="33">
        <v>0</v>
      </c>
      <c r="F59" s="33">
        <v>2377.7199999999998</v>
      </c>
      <c r="G59" s="142">
        <f t="shared" si="14"/>
        <v>70920.72</v>
      </c>
      <c r="H59" s="142">
        <f t="shared" si="15"/>
        <v>12765.729600000001</v>
      </c>
      <c r="I59" s="40">
        <f t="shared" si="5"/>
        <v>83686.449600000007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75417</v>
      </c>
      <c r="E60" s="33">
        <v>0</v>
      </c>
      <c r="F60" s="33">
        <v>2377.7199999999998</v>
      </c>
      <c r="G60" s="142">
        <f t="shared" si="14"/>
        <v>77794.720000000001</v>
      </c>
      <c r="H60" s="142">
        <f t="shared" si="15"/>
        <v>14003.0496</v>
      </c>
      <c r="I60" s="40">
        <f t="shared" si="5"/>
        <v>91797.7696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74967</v>
      </c>
      <c r="E61" s="33">
        <v>0</v>
      </c>
      <c r="F61" s="33">
        <v>2377.7199999999998</v>
      </c>
      <c r="G61" s="142">
        <f t="shared" si="14"/>
        <v>77344.72</v>
      </c>
      <c r="H61" s="142">
        <f t="shared" si="15"/>
        <v>13922.0496</v>
      </c>
      <c r="I61" s="40">
        <f t="shared" si="5"/>
        <v>91266.7696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76757</v>
      </c>
      <c r="E62" s="33">
        <v>0</v>
      </c>
      <c r="F62" s="33">
        <v>2377.7199999999998</v>
      </c>
      <c r="G62" s="142">
        <f t="shared" si="14"/>
        <v>79134.720000000001</v>
      </c>
      <c r="H62" s="142">
        <f t="shared" si="15"/>
        <v>14244.249599999999</v>
      </c>
      <c r="I62" s="40">
        <f t="shared" si="5"/>
        <v>93378.969599999997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76467</v>
      </c>
      <c r="E63" s="63">
        <v>0</v>
      </c>
      <c r="F63" s="33">
        <v>2377.7199999999998</v>
      </c>
      <c r="G63" s="142">
        <f t="shared" si="14"/>
        <v>78844.72</v>
      </c>
      <c r="H63" s="142">
        <f t="shared" si="15"/>
        <v>14192.0496</v>
      </c>
      <c r="I63" s="40">
        <f t="shared" si="5"/>
        <v>93036.7696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81297</v>
      </c>
      <c r="E67" s="33">
        <v>1100</v>
      </c>
      <c r="F67" s="33">
        <v>2377.7199999999998</v>
      </c>
      <c r="G67" s="142">
        <f t="shared" ref="G67:G77" si="16">D67-E67+F67</f>
        <v>82574.720000000001</v>
      </c>
      <c r="H67" s="142">
        <f t="shared" ref="H67:H77" si="17">G67*18%</f>
        <v>14863.4496</v>
      </c>
      <c r="I67" s="40">
        <f t="shared" ref="I67:I77" si="18">D67-E67+F67+H67</f>
        <v>97438.169599999994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81747</v>
      </c>
      <c r="E68" s="33">
        <v>1100</v>
      </c>
      <c r="F68" s="33">
        <v>2377.7199999999998</v>
      </c>
      <c r="G68" s="142">
        <f t="shared" si="16"/>
        <v>83024.72</v>
      </c>
      <c r="H68" s="142">
        <f t="shared" si="17"/>
        <v>14944.4496</v>
      </c>
      <c r="I68" s="40">
        <f t="shared" si="18"/>
        <v>97969.169599999994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82247</v>
      </c>
      <c r="E69" s="33">
        <v>1100</v>
      </c>
      <c r="F69" s="33">
        <v>2377.7199999999998</v>
      </c>
      <c r="G69" s="142">
        <f t="shared" si="16"/>
        <v>83524.72</v>
      </c>
      <c r="H69" s="142">
        <f t="shared" si="17"/>
        <v>15034.4496</v>
      </c>
      <c r="I69" s="40">
        <f t="shared" si="18"/>
        <v>98559.169599999994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85097</v>
      </c>
      <c r="E70" s="33">
        <v>1100</v>
      </c>
      <c r="F70" s="33">
        <v>2377.7199999999998</v>
      </c>
      <c r="G70" s="142">
        <f t="shared" si="16"/>
        <v>86374.720000000001</v>
      </c>
      <c r="H70" s="142">
        <f t="shared" si="17"/>
        <v>15547.4496</v>
      </c>
      <c r="I70" s="40">
        <f t="shared" si="18"/>
        <v>101922.16959999999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85097</v>
      </c>
      <c r="E71" s="33">
        <v>1100</v>
      </c>
      <c r="F71" s="33">
        <v>2377.7199999999998</v>
      </c>
      <c r="G71" s="142">
        <f t="shared" si="16"/>
        <v>86374.720000000001</v>
      </c>
      <c r="H71" s="142">
        <f t="shared" si="17"/>
        <v>15547.4496</v>
      </c>
      <c r="I71" s="40">
        <f t="shared" si="18"/>
        <v>101922.16959999999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86887</v>
      </c>
      <c r="E72" s="33">
        <v>1100</v>
      </c>
      <c r="F72" s="33">
        <v>2377.7199999999998</v>
      </c>
      <c r="G72" s="142">
        <f t="shared" si="16"/>
        <v>88164.72</v>
      </c>
      <c r="H72" s="142">
        <f t="shared" si="17"/>
        <v>15869.649599999999</v>
      </c>
      <c r="I72" s="40">
        <f t="shared" si="18"/>
        <v>104034.36960000001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86247</v>
      </c>
      <c r="E73" s="33">
        <v>1100</v>
      </c>
      <c r="F73" s="33">
        <v>2377.7199999999998</v>
      </c>
      <c r="G73" s="142">
        <f t="shared" si="16"/>
        <v>87524.72</v>
      </c>
      <c r="H73" s="142">
        <f t="shared" si="17"/>
        <v>15754.4496</v>
      </c>
      <c r="I73" s="40">
        <f t="shared" si="18"/>
        <v>103279.16959999999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86547</v>
      </c>
      <c r="E74" s="33">
        <v>1100</v>
      </c>
      <c r="F74" s="33">
        <v>2377.7199999999998</v>
      </c>
      <c r="G74" s="142">
        <f t="shared" si="16"/>
        <v>87824.72</v>
      </c>
      <c r="H74" s="142">
        <f t="shared" si="17"/>
        <v>15808.4496</v>
      </c>
      <c r="I74" s="40">
        <f t="shared" si="18"/>
        <v>103633.16959999999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73967</v>
      </c>
      <c r="E75" s="33">
        <v>0</v>
      </c>
      <c r="F75" s="33">
        <v>2377.7199999999998</v>
      </c>
      <c r="G75" s="142">
        <f t="shared" si="16"/>
        <v>76344.72</v>
      </c>
      <c r="H75" s="142">
        <f t="shared" si="17"/>
        <v>13742.0496</v>
      </c>
      <c r="I75" s="40">
        <f t="shared" si="18"/>
        <v>90086.7696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77967</v>
      </c>
      <c r="E76" s="33">
        <v>0</v>
      </c>
      <c r="F76" s="33">
        <v>2377.7199999999998</v>
      </c>
      <c r="G76" s="142">
        <f t="shared" si="16"/>
        <v>80344.72</v>
      </c>
      <c r="H76" s="142">
        <f t="shared" si="17"/>
        <v>14462.0496</v>
      </c>
      <c r="I76" s="40">
        <f t="shared" si="18"/>
        <v>94806.7696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74417</v>
      </c>
      <c r="E77" s="63">
        <v>0</v>
      </c>
      <c r="F77" s="33">
        <v>2377.7199999999998</v>
      </c>
      <c r="G77" s="142">
        <f t="shared" si="16"/>
        <v>76794.720000000001</v>
      </c>
      <c r="H77" s="142">
        <f t="shared" si="17"/>
        <v>13823.0496</v>
      </c>
      <c r="I77" s="40">
        <f t="shared" si="18"/>
        <v>90617.7696</v>
      </c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28" zoomScaleNormal="100" workbookViewId="0">
      <selection activeCell="D46" sqref="D4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11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11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11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11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x14ac:dyDescent="0.25">
      <c r="A5" s="19"/>
      <c r="B5" s="224" t="s">
        <v>4</v>
      </c>
      <c r="C5" s="224"/>
      <c r="D5" s="224"/>
      <c r="E5" s="224"/>
      <c r="F5" s="224"/>
      <c r="G5" s="224"/>
      <c r="H5" s="224"/>
      <c r="I5" s="163" t="s">
        <v>211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8" t="s">
        <v>6</v>
      </c>
      <c r="B8" s="229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220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87624</v>
      </c>
      <c r="E19" s="33">
        <v>1100</v>
      </c>
      <c r="F19" s="33">
        <v>4762.3900000000003</v>
      </c>
      <c r="G19" s="142">
        <f t="shared" ref="G19" si="0">D19-E19+F19</f>
        <v>91286.39</v>
      </c>
      <c r="H19" s="142">
        <f t="shared" ref="H19" si="1">G19*18%</f>
        <v>16431.550199999998</v>
      </c>
      <c r="I19" s="40">
        <f t="shared" ref="I19" si="2">D19-E19+F19+H19</f>
        <v>107717.9402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79289</v>
      </c>
      <c r="E46" s="33">
        <v>1100</v>
      </c>
      <c r="F46" s="33">
        <v>4762.3900000000003</v>
      </c>
      <c r="G46" s="142">
        <f t="shared" ref="G46" si="3">D46-E46+F46</f>
        <v>82951.39</v>
      </c>
      <c r="H46" s="142">
        <f t="shared" ref="H46" si="4">G46*18%</f>
        <v>14931.250199999999</v>
      </c>
      <c r="I46" s="40">
        <f t="shared" ref="I46" si="5">D46-E46+F46+H46</f>
        <v>97882.640199999994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75" right="0.25" top="0.36" bottom="0.3" header="0.23" footer="0.3"/>
  <pageSetup paperSize="9" scale="54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zoomScaleNormal="100" workbookViewId="0">
      <selection activeCell="D19" sqref="D1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11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11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11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11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x14ac:dyDescent="0.25">
      <c r="A5" s="19"/>
      <c r="B5" s="224" t="s">
        <v>4</v>
      </c>
      <c r="C5" s="224"/>
      <c r="D5" s="224"/>
      <c r="E5" s="224"/>
      <c r="F5" s="224"/>
      <c r="G5" s="224"/>
      <c r="H5" s="224"/>
      <c r="I5" s="163" t="s">
        <v>212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8" t="s">
        <v>6</v>
      </c>
      <c r="B8" s="229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220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87545</v>
      </c>
      <c r="E19" s="33">
        <v>1100</v>
      </c>
      <c r="F19" s="33">
        <v>5300.71</v>
      </c>
      <c r="G19" s="142">
        <f t="shared" ref="G19" si="0">D19-E19+F19</f>
        <v>91745.71</v>
      </c>
      <c r="H19" s="142">
        <f t="shared" ref="H19" si="1">G19*18%</f>
        <v>16514.227800000001</v>
      </c>
      <c r="I19" s="40">
        <f t="shared" ref="I19" si="2">D19-E19+F19+H19</f>
        <v>108259.93780000001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79760</v>
      </c>
      <c r="E46" s="33">
        <v>1100</v>
      </c>
      <c r="F46" s="33">
        <v>5300.71</v>
      </c>
      <c r="G46" s="142">
        <f t="shared" ref="G46" si="3">D46-E46+F46</f>
        <v>83960.71</v>
      </c>
      <c r="H46" s="142">
        <f t="shared" ref="H46" si="4">G46*18%</f>
        <v>15112.927800000001</v>
      </c>
      <c r="I46" s="40">
        <f t="shared" ref="I46" si="5">D46-E46+F46+H46</f>
        <v>99073.637800000011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75" right="0.25" top="0.36" bottom="0.3" header="0.23" footer="0.3"/>
  <pageSetup paperSize="9" scale="54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7" zoomScaleNormal="100" workbookViewId="0">
      <selection activeCell="D19" sqref="D1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11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11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11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11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x14ac:dyDescent="0.25">
      <c r="A5" s="19"/>
      <c r="B5" s="224" t="s">
        <v>4</v>
      </c>
      <c r="C5" s="224"/>
      <c r="D5" s="224"/>
      <c r="E5" s="224"/>
      <c r="F5" s="224"/>
      <c r="G5" s="224"/>
      <c r="H5" s="224"/>
      <c r="I5" s="163" t="s">
        <v>213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8" t="s">
        <v>6</v>
      </c>
      <c r="B8" s="229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220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89890</v>
      </c>
      <c r="E19" s="33">
        <v>1100</v>
      </c>
      <c r="F19" s="33">
        <v>3468.25</v>
      </c>
      <c r="G19" s="142">
        <f t="shared" ref="G19" si="0">D19-E19+F19</f>
        <v>92258.25</v>
      </c>
      <c r="H19" s="142">
        <f t="shared" ref="H19" si="1">G19*18%</f>
        <v>16606.485000000001</v>
      </c>
      <c r="I19" s="40">
        <f t="shared" ref="I19" si="2">D19-E19+F19+H19</f>
        <v>108864.735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59" t="s">
        <v>7</v>
      </c>
      <c r="D38" s="149" t="s">
        <v>8</v>
      </c>
      <c r="E38" s="149" t="s">
        <v>9</v>
      </c>
      <c r="F38" s="149" t="s">
        <v>10</v>
      </c>
      <c r="G38" s="149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80305</v>
      </c>
      <c r="E46" s="33">
        <v>1100</v>
      </c>
      <c r="F46" s="33">
        <v>3468.25</v>
      </c>
      <c r="G46" s="142">
        <f t="shared" ref="G46" si="3">D46-E46+F46</f>
        <v>82673.25</v>
      </c>
      <c r="H46" s="142">
        <f t="shared" ref="H46" si="4">G46*18%</f>
        <v>14881.184999999999</v>
      </c>
      <c r="I46" s="40">
        <f t="shared" ref="I46" si="5">D46-E46+F46+H46</f>
        <v>97554.434999999998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59" t="s">
        <v>7</v>
      </c>
      <c r="D66" s="149" t="s">
        <v>8</v>
      </c>
      <c r="E66" s="149" t="s">
        <v>9</v>
      </c>
      <c r="F66" s="149" t="s">
        <v>10</v>
      </c>
      <c r="G66" s="149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187" t="s">
        <v>215</v>
      </c>
      <c r="G84" s="187"/>
      <c r="H84" s="187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6">
    <mergeCell ref="A1:A4"/>
    <mergeCell ref="B1:H1"/>
    <mergeCell ref="I1:I4"/>
    <mergeCell ref="B2:H2"/>
    <mergeCell ref="B3:H3"/>
    <mergeCell ref="B4:H4"/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</mergeCells>
  <pageMargins left="0.75" right="0.25" top="0.36" bottom="0.3" header="0.23" footer="0.3"/>
  <pageSetup paperSize="9" scale="54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70" zoomScaleNormal="100" workbookViewId="0">
      <selection activeCell="D49" sqref="D4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58" customWidth="1"/>
    <col min="7" max="7" width="17.7109375" style="202" customWidth="1"/>
    <col min="8" max="9" width="17.7109375" style="158" customWidth="1"/>
  </cols>
  <sheetData>
    <row r="1" spans="1:9" ht="57.75" customHeight="1" x14ac:dyDescent="0.6">
      <c r="A1" s="211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11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11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11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x14ac:dyDescent="0.25">
      <c r="A5" s="19"/>
      <c r="B5" s="224" t="s">
        <v>4</v>
      </c>
      <c r="C5" s="224"/>
      <c r="D5" s="224"/>
      <c r="E5" s="224"/>
      <c r="F5" s="224"/>
      <c r="G5" s="224"/>
      <c r="H5" s="224"/>
      <c r="I5" s="163" t="s">
        <v>214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8" t="s">
        <v>6</v>
      </c>
      <c r="B8" s="229"/>
      <c r="C8" s="162" t="s">
        <v>7</v>
      </c>
      <c r="D8" s="160" t="s">
        <v>8</v>
      </c>
      <c r="E8" s="160" t="s">
        <v>9</v>
      </c>
      <c r="F8" s="160" t="s">
        <v>10</v>
      </c>
      <c r="G8" s="160" t="s">
        <v>220</v>
      </c>
      <c r="H8" s="162" t="s">
        <v>184</v>
      </c>
      <c r="I8" s="160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/>
      <c r="E9" s="33"/>
      <c r="F9" s="33"/>
      <c r="G9" s="142"/>
      <c r="H9" s="142"/>
      <c r="I9" s="40"/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/>
      <c r="E10" s="33"/>
      <c r="F10" s="33"/>
      <c r="G10" s="142"/>
      <c r="H10" s="142"/>
      <c r="I10" s="40"/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/>
      <c r="E13" s="33"/>
      <c r="F13" s="33"/>
      <c r="G13" s="142"/>
      <c r="H13" s="142"/>
      <c r="I13" s="40"/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89730</v>
      </c>
      <c r="E19" s="33">
        <v>1100</v>
      </c>
      <c r="F19" s="33">
        <v>3450.38</v>
      </c>
      <c r="G19" s="142">
        <f t="shared" ref="G19" si="0">D19-E19+F19</f>
        <v>92080.38</v>
      </c>
      <c r="H19" s="142">
        <f t="shared" ref="H19" si="1">G19*18%</f>
        <v>16574.468400000002</v>
      </c>
      <c r="I19" s="40">
        <f t="shared" ref="I19" si="2">D19-E19+F19+H19</f>
        <v>108654.8484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59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81095</v>
      </c>
      <c r="E46" s="33">
        <v>1100</v>
      </c>
      <c r="F46" s="33">
        <v>3450.38</v>
      </c>
      <c r="G46" s="142">
        <f t="shared" ref="G46" si="3">D46-E46+F46</f>
        <v>83445.38</v>
      </c>
      <c r="H46" s="142">
        <f t="shared" ref="H46" si="4">G46*18%</f>
        <v>15020.1684</v>
      </c>
      <c r="I46" s="40">
        <f t="shared" ref="I46" si="5">D46-E46+F46+H46</f>
        <v>98465.5484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59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241" t="s">
        <v>224</v>
      </c>
      <c r="G84" s="241"/>
      <c r="H84" s="241"/>
      <c r="I84" s="241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65"/>
      <c r="D101" s="165"/>
      <c r="E101" s="165"/>
      <c r="F101" s="5"/>
      <c r="G101" s="5"/>
      <c r="H101" s="5"/>
      <c r="I101" s="5"/>
    </row>
  </sheetData>
  <mergeCells count="17">
    <mergeCell ref="A65:I65"/>
    <mergeCell ref="A1:A4"/>
    <mergeCell ref="B1:H1"/>
    <mergeCell ref="I1:I4"/>
    <mergeCell ref="B2:H2"/>
    <mergeCell ref="B3:H3"/>
    <mergeCell ref="B4:H4"/>
    <mergeCell ref="B5:H6"/>
    <mergeCell ref="A7:I7"/>
    <mergeCell ref="A8:B8"/>
    <mergeCell ref="A37:I37"/>
    <mergeCell ref="A38:B38"/>
    <mergeCell ref="A66:B66"/>
    <mergeCell ref="A78:E78"/>
    <mergeCell ref="A79:B79"/>
    <mergeCell ref="D79:E79"/>
    <mergeCell ref="F84:I84"/>
  </mergeCells>
  <pageMargins left="0.75" right="0.25" top="0.36" bottom="0.3" header="0.23" footer="0.3"/>
  <pageSetup paperSize="9" scale="54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4"/>
  <sheetViews>
    <sheetView showGridLines="0" topLeftCell="A56" zoomScaleSheetLayoutView="100" workbookViewId="0">
      <selection activeCell="C78" sqref="C78"/>
    </sheetView>
  </sheetViews>
  <sheetFormatPr defaultColWidth="14.85546875" defaultRowHeight="15" x14ac:dyDescent="0.25"/>
  <cols>
    <col min="1" max="1" width="24.85546875" customWidth="1"/>
    <col min="2" max="2" width="17.7109375" style="1" customWidth="1"/>
    <col min="3" max="4" width="17.7109375" style="2" customWidth="1"/>
    <col min="5" max="5" width="17.7109375" style="136" customWidth="1"/>
    <col min="6" max="6" width="17.7109375" style="202" customWidth="1"/>
    <col min="7" max="7" width="17.7109375" style="136" customWidth="1"/>
    <col min="8" max="8" width="17.7109375" style="2" customWidth="1"/>
    <col min="9" max="9" width="17.7109375" style="111" customWidth="1"/>
    <col min="10" max="29" width="14.85546875" style="4"/>
  </cols>
  <sheetData>
    <row r="1" spans="1:29" ht="44.25" x14ac:dyDescent="0.6">
      <c r="A1" s="248"/>
      <c r="B1" s="250" t="s">
        <v>0</v>
      </c>
      <c r="C1" s="250"/>
      <c r="D1" s="250"/>
      <c r="E1" s="250"/>
      <c r="F1" s="250"/>
      <c r="G1" s="250"/>
      <c r="H1" s="250"/>
      <c r="I1" s="245"/>
    </row>
    <row r="2" spans="1:29" ht="23.25" x14ac:dyDescent="0.35">
      <c r="A2" s="249"/>
      <c r="B2" s="212" t="s">
        <v>185</v>
      </c>
      <c r="C2" s="212"/>
      <c r="D2" s="212"/>
      <c r="E2" s="212"/>
      <c r="F2" s="212"/>
      <c r="G2" s="212"/>
      <c r="H2" s="212"/>
      <c r="I2" s="246"/>
    </row>
    <row r="3" spans="1:29" x14ac:dyDescent="0.25">
      <c r="A3" s="249"/>
      <c r="B3" s="213" t="s">
        <v>174</v>
      </c>
      <c r="C3" s="213"/>
      <c r="D3" s="213"/>
      <c r="E3" s="213"/>
      <c r="F3" s="213"/>
      <c r="G3" s="213"/>
      <c r="H3" s="213"/>
      <c r="I3" s="246"/>
    </row>
    <row r="4" spans="1:29" ht="18" x14ac:dyDescent="0.25">
      <c r="A4" s="249"/>
      <c r="B4" s="214" t="s">
        <v>183</v>
      </c>
      <c r="C4" s="214"/>
      <c r="D4" s="214"/>
      <c r="E4" s="214"/>
      <c r="F4" s="214"/>
      <c r="G4" s="214"/>
      <c r="H4" s="214"/>
      <c r="I4" s="246"/>
    </row>
    <row r="5" spans="1:29" ht="15.75" thickBot="1" x14ac:dyDescent="0.3">
      <c r="A5" s="20"/>
      <c r="B5" s="224" t="s">
        <v>4</v>
      </c>
      <c r="C5" s="224"/>
      <c r="D5" s="224"/>
      <c r="E5" s="224"/>
      <c r="F5" s="224"/>
      <c r="G5" s="224"/>
      <c r="H5" s="224"/>
      <c r="I5" s="143" t="s">
        <v>221</v>
      </c>
    </row>
    <row r="6" spans="1:29" ht="21" thickBot="1" x14ac:dyDescent="0.3">
      <c r="A6" s="17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29" ht="23.25" customHeight="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29" ht="23.25" customHeight="1" x14ac:dyDescent="0.25">
      <c r="A8" s="247" t="s">
        <v>168</v>
      </c>
      <c r="B8" s="247"/>
      <c r="C8" s="247"/>
      <c r="D8" s="247"/>
      <c r="E8" s="247"/>
      <c r="F8" s="247"/>
      <c r="G8" s="247"/>
      <c r="H8" s="247"/>
      <c r="I8" s="247"/>
    </row>
    <row r="9" spans="1:29" s="26" customFormat="1" ht="15.75" x14ac:dyDescent="0.25">
      <c r="A9" s="254" t="s">
        <v>6</v>
      </c>
      <c r="B9" s="254"/>
      <c r="C9" s="118" t="s">
        <v>7</v>
      </c>
      <c r="D9" s="118" t="s">
        <v>169</v>
      </c>
      <c r="E9" s="118" t="s">
        <v>9</v>
      </c>
      <c r="F9" s="118" t="s">
        <v>220</v>
      </c>
      <c r="G9" s="118" t="s">
        <v>182</v>
      </c>
      <c r="H9" s="118" t="s">
        <v>181</v>
      </c>
      <c r="I9" s="118" t="s">
        <v>170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</row>
    <row r="10" spans="1:29" s="88" customFormat="1" ht="15.75" x14ac:dyDescent="0.25">
      <c r="A10" s="96" t="s">
        <v>12</v>
      </c>
      <c r="B10" s="97" t="s">
        <v>13</v>
      </c>
      <c r="C10" s="100" t="s">
        <v>14</v>
      </c>
      <c r="D10" s="34">
        <v>87274</v>
      </c>
      <c r="E10" s="34">
        <v>1100</v>
      </c>
      <c r="F10" s="34">
        <f>D10-E10</f>
        <v>86174</v>
      </c>
      <c r="G10" s="34">
        <f>F10*9%</f>
        <v>7755.66</v>
      </c>
      <c r="H10" s="34">
        <f>F10*9%</f>
        <v>7755.66</v>
      </c>
      <c r="I10" s="104">
        <f>D10-E10+G10+H10</f>
        <v>101685.32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s="88" customFormat="1" ht="15.75" x14ac:dyDescent="0.25">
      <c r="A11" s="37" t="s">
        <v>12</v>
      </c>
      <c r="B11" s="38" t="s">
        <v>21</v>
      </c>
      <c r="C11" s="39" t="s">
        <v>22</v>
      </c>
      <c r="D11" s="34">
        <v>87274</v>
      </c>
      <c r="E11" s="34">
        <v>1100</v>
      </c>
      <c r="F11" s="34">
        <f t="shared" ref="F11:F18" si="0">D11-E11</f>
        <v>86174</v>
      </c>
      <c r="G11" s="34">
        <f t="shared" ref="G11:G18" si="1">F11*9%</f>
        <v>7755.66</v>
      </c>
      <c r="H11" s="34">
        <f t="shared" ref="H11:H18" si="2">F11*9%</f>
        <v>7755.66</v>
      </c>
      <c r="I11" s="104">
        <f t="shared" ref="I11:I36" si="3">D11-E11+G11+H11</f>
        <v>101685.32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s="88" customFormat="1" ht="15.75" x14ac:dyDescent="0.25">
      <c r="A12" s="37" t="s">
        <v>12</v>
      </c>
      <c r="B12" s="38" t="s">
        <v>17</v>
      </c>
      <c r="C12" s="39" t="s">
        <v>18</v>
      </c>
      <c r="D12" s="34">
        <v>88274</v>
      </c>
      <c r="E12" s="34">
        <v>1100</v>
      </c>
      <c r="F12" s="34">
        <f t="shared" si="0"/>
        <v>87174</v>
      </c>
      <c r="G12" s="34">
        <f t="shared" si="1"/>
        <v>7845.66</v>
      </c>
      <c r="H12" s="34">
        <f t="shared" si="2"/>
        <v>7845.66</v>
      </c>
      <c r="I12" s="104">
        <f t="shared" si="3"/>
        <v>102865.32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</row>
    <row r="13" spans="1:29" s="88" customFormat="1" ht="15.75" x14ac:dyDescent="0.25">
      <c r="A13" s="37" t="s">
        <v>12</v>
      </c>
      <c r="B13" s="38" t="s">
        <v>19</v>
      </c>
      <c r="C13" s="39" t="s">
        <v>20</v>
      </c>
      <c r="D13" s="35">
        <v>88574</v>
      </c>
      <c r="E13" s="34">
        <v>1100</v>
      </c>
      <c r="F13" s="34">
        <f t="shared" si="0"/>
        <v>87474</v>
      </c>
      <c r="G13" s="34">
        <f t="shared" si="1"/>
        <v>7872.66</v>
      </c>
      <c r="H13" s="34">
        <f t="shared" si="2"/>
        <v>7872.66</v>
      </c>
      <c r="I13" s="104">
        <f t="shared" si="3"/>
        <v>103219.32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</row>
    <row r="14" spans="1:29" s="88" customFormat="1" ht="15.75" x14ac:dyDescent="0.25">
      <c r="A14" s="37" t="s">
        <v>12</v>
      </c>
      <c r="B14" s="38" t="s">
        <v>15</v>
      </c>
      <c r="C14" s="39" t="s">
        <v>16</v>
      </c>
      <c r="D14" s="116">
        <v>88574</v>
      </c>
      <c r="E14" s="34">
        <v>1100</v>
      </c>
      <c r="F14" s="34">
        <f t="shared" si="0"/>
        <v>87474</v>
      </c>
      <c r="G14" s="34">
        <f t="shared" si="1"/>
        <v>7872.66</v>
      </c>
      <c r="H14" s="34">
        <f t="shared" si="2"/>
        <v>7872.66</v>
      </c>
      <c r="I14" s="104">
        <f t="shared" si="3"/>
        <v>103219.32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29" s="88" customFormat="1" ht="15.75" x14ac:dyDescent="0.25">
      <c r="A15" s="37" t="s">
        <v>12</v>
      </c>
      <c r="B15" s="38" t="s">
        <v>176</v>
      </c>
      <c r="C15" s="39" t="s">
        <v>177</v>
      </c>
      <c r="D15" s="107">
        <v>91244</v>
      </c>
      <c r="E15" s="34">
        <v>1100</v>
      </c>
      <c r="F15" s="34">
        <f t="shared" si="0"/>
        <v>90144</v>
      </c>
      <c r="G15" s="34">
        <f t="shared" si="1"/>
        <v>8112.96</v>
      </c>
      <c r="H15" s="34">
        <f t="shared" si="2"/>
        <v>8112.96</v>
      </c>
      <c r="I15" s="104">
        <f t="shared" si="3"/>
        <v>106369.92000000001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9" s="90" customFormat="1" ht="15.75" x14ac:dyDescent="0.25">
      <c r="A16" s="37" t="s">
        <v>23</v>
      </c>
      <c r="B16" s="38" t="s">
        <v>24</v>
      </c>
      <c r="C16" s="39" t="s">
        <v>20</v>
      </c>
      <c r="D16" s="35">
        <v>89474</v>
      </c>
      <c r="E16" s="34">
        <v>1100</v>
      </c>
      <c r="F16" s="34">
        <f t="shared" si="0"/>
        <v>88374</v>
      </c>
      <c r="G16" s="34">
        <f t="shared" si="1"/>
        <v>7953.66</v>
      </c>
      <c r="H16" s="34">
        <f t="shared" si="2"/>
        <v>7953.66</v>
      </c>
      <c r="I16" s="104">
        <f t="shared" si="3"/>
        <v>104281.32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29" s="88" customFormat="1" ht="15.75" x14ac:dyDescent="0.25">
      <c r="A17" s="37" t="s">
        <v>29</v>
      </c>
      <c r="B17" s="38" t="s">
        <v>30</v>
      </c>
      <c r="C17" s="39" t="s">
        <v>31</v>
      </c>
      <c r="D17" s="35">
        <v>92674</v>
      </c>
      <c r="E17" s="34">
        <v>1100</v>
      </c>
      <c r="F17" s="34">
        <f t="shared" si="0"/>
        <v>91574</v>
      </c>
      <c r="G17" s="34">
        <f t="shared" si="1"/>
        <v>8241.66</v>
      </c>
      <c r="H17" s="34">
        <f t="shared" si="2"/>
        <v>8241.66</v>
      </c>
      <c r="I17" s="104">
        <f t="shared" si="3"/>
        <v>108057.32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29" s="88" customFormat="1" ht="15.75" x14ac:dyDescent="0.25">
      <c r="A18" s="37" t="s">
        <v>32</v>
      </c>
      <c r="B18" s="38" t="s">
        <v>33</v>
      </c>
      <c r="C18" s="39" t="s">
        <v>34</v>
      </c>
      <c r="D18" s="116">
        <v>92674</v>
      </c>
      <c r="E18" s="34">
        <v>1100</v>
      </c>
      <c r="F18" s="34">
        <f t="shared" si="0"/>
        <v>91574</v>
      </c>
      <c r="G18" s="34">
        <f t="shared" si="1"/>
        <v>8241.66</v>
      </c>
      <c r="H18" s="34">
        <f t="shared" si="2"/>
        <v>8241.66</v>
      </c>
      <c r="I18" s="104">
        <f t="shared" si="3"/>
        <v>108057.32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</row>
    <row r="19" spans="1:29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88" customFormat="1" ht="15.75" x14ac:dyDescent="0.25">
      <c r="A20" s="37" t="s">
        <v>25</v>
      </c>
      <c r="B20" s="38" t="s">
        <v>26</v>
      </c>
      <c r="C20" s="39" t="s">
        <v>16</v>
      </c>
      <c r="D20" s="35">
        <v>91074</v>
      </c>
      <c r="E20" s="34">
        <v>1100</v>
      </c>
      <c r="F20" s="34">
        <f>D20-E20</f>
        <v>89974</v>
      </c>
      <c r="G20" s="34">
        <f>F20*9%</f>
        <v>8097.66</v>
      </c>
      <c r="H20" s="34">
        <f>F20*9%</f>
        <v>8097.66</v>
      </c>
      <c r="I20" s="104">
        <f t="shared" si="3"/>
        <v>106169.32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88" customFormat="1" ht="15.75" x14ac:dyDescent="0.25">
      <c r="A21" s="37" t="s">
        <v>27</v>
      </c>
      <c r="B21" s="38" t="s">
        <v>28</v>
      </c>
      <c r="C21" s="39" t="s">
        <v>20</v>
      </c>
      <c r="D21" s="35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88" customFormat="1" ht="15.75" x14ac:dyDescent="0.25">
      <c r="A22" s="47" t="s">
        <v>175</v>
      </c>
      <c r="B22" s="38" t="s">
        <v>56</v>
      </c>
      <c r="C22" s="39" t="s">
        <v>16</v>
      </c>
      <c r="D22" s="35">
        <v>99784</v>
      </c>
      <c r="E22" s="34">
        <v>1100</v>
      </c>
      <c r="F22" s="34">
        <f t="shared" ref="F22:F36" si="4">D22-E22</f>
        <v>98684</v>
      </c>
      <c r="G22" s="34">
        <f t="shared" ref="G22:G36" si="5">F22*9%</f>
        <v>8881.56</v>
      </c>
      <c r="H22" s="34">
        <f t="shared" ref="H22:H36" si="6">F22*9%</f>
        <v>8881.56</v>
      </c>
      <c r="I22" s="104">
        <f t="shared" si="3"/>
        <v>116447.12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</row>
    <row r="23" spans="1:29" s="88" customFormat="1" ht="15.75" x14ac:dyDescent="0.25">
      <c r="A23" s="47" t="s">
        <v>37</v>
      </c>
      <c r="B23" s="38" t="s">
        <v>38</v>
      </c>
      <c r="C23" s="39" t="s">
        <v>20</v>
      </c>
      <c r="D23" s="35">
        <v>88734</v>
      </c>
      <c r="E23" s="34">
        <v>1100</v>
      </c>
      <c r="F23" s="34">
        <f t="shared" si="4"/>
        <v>87634</v>
      </c>
      <c r="G23" s="34">
        <f t="shared" si="5"/>
        <v>7887.0599999999995</v>
      </c>
      <c r="H23" s="34">
        <f t="shared" si="6"/>
        <v>7887.0599999999995</v>
      </c>
      <c r="I23" s="104">
        <f t="shared" si="3"/>
        <v>103408.12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</row>
    <row r="24" spans="1:29" s="88" customFormat="1" ht="15.75" x14ac:dyDescent="0.25">
      <c r="A24" s="47" t="s">
        <v>37</v>
      </c>
      <c r="B24" s="38" t="s">
        <v>39</v>
      </c>
      <c r="C24" s="39" t="s">
        <v>40</v>
      </c>
      <c r="D24" s="35">
        <v>93284</v>
      </c>
      <c r="E24" s="34">
        <v>1100</v>
      </c>
      <c r="F24" s="34">
        <f t="shared" si="4"/>
        <v>92184</v>
      </c>
      <c r="G24" s="34">
        <f t="shared" si="5"/>
        <v>8296.56</v>
      </c>
      <c r="H24" s="34">
        <f t="shared" si="6"/>
        <v>8296.56</v>
      </c>
      <c r="I24" s="104">
        <f t="shared" si="3"/>
        <v>108777.12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</row>
    <row r="25" spans="1:29" s="88" customFormat="1" ht="15.75" x14ac:dyDescent="0.25">
      <c r="A25" s="47" t="s">
        <v>55</v>
      </c>
      <c r="B25" s="38" t="s">
        <v>57</v>
      </c>
      <c r="C25" s="39" t="s">
        <v>58</v>
      </c>
      <c r="D25" s="35">
        <v>99334</v>
      </c>
      <c r="E25" s="34">
        <v>1100</v>
      </c>
      <c r="F25" s="34">
        <f t="shared" si="4"/>
        <v>98234</v>
      </c>
      <c r="G25" s="34">
        <f t="shared" si="5"/>
        <v>8841.06</v>
      </c>
      <c r="H25" s="34">
        <f t="shared" si="6"/>
        <v>8841.06</v>
      </c>
      <c r="I25" s="104">
        <f t="shared" si="3"/>
        <v>115916.12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29" s="88" customFormat="1" ht="15.75" x14ac:dyDescent="0.25">
      <c r="A26" s="47" t="s">
        <v>37</v>
      </c>
      <c r="B26" s="38" t="s">
        <v>41</v>
      </c>
      <c r="C26" s="39" t="s">
        <v>42</v>
      </c>
      <c r="D26" s="35">
        <v>88904</v>
      </c>
      <c r="E26" s="34">
        <v>1100</v>
      </c>
      <c r="F26" s="34">
        <f t="shared" si="4"/>
        <v>87804</v>
      </c>
      <c r="G26" s="34">
        <f t="shared" si="5"/>
        <v>7902.36</v>
      </c>
      <c r="H26" s="34">
        <f t="shared" si="6"/>
        <v>7902.36</v>
      </c>
      <c r="I26" s="104">
        <f t="shared" si="3"/>
        <v>103608.72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88" customFormat="1" ht="15.75" x14ac:dyDescent="0.25">
      <c r="A27" s="47" t="s">
        <v>37</v>
      </c>
      <c r="B27" s="38" t="s">
        <v>43</v>
      </c>
      <c r="C27" s="39" t="s">
        <v>42</v>
      </c>
      <c r="D27" s="35">
        <v>89284</v>
      </c>
      <c r="E27" s="34">
        <v>1100</v>
      </c>
      <c r="F27" s="34">
        <f t="shared" si="4"/>
        <v>88184</v>
      </c>
      <c r="G27" s="34">
        <f t="shared" si="5"/>
        <v>7936.5599999999995</v>
      </c>
      <c r="H27" s="34">
        <f t="shared" si="6"/>
        <v>7936.5599999999995</v>
      </c>
      <c r="I27" s="104">
        <f t="shared" si="3"/>
        <v>104057.12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</row>
    <row r="28" spans="1:29" s="88" customFormat="1" ht="15.75" x14ac:dyDescent="0.25">
      <c r="A28" s="47" t="s">
        <v>37</v>
      </c>
      <c r="B28" s="38" t="s">
        <v>44</v>
      </c>
      <c r="C28" s="39" t="s">
        <v>172</v>
      </c>
      <c r="D28" s="35">
        <v>91534</v>
      </c>
      <c r="E28" s="34">
        <v>1100</v>
      </c>
      <c r="F28" s="34">
        <f t="shared" si="4"/>
        <v>90434</v>
      </c>
      <c r="G28" s="34">
        <f t="shared" si="5"/>
        <v>8139.0599999999995</v>
      </c>
      <c r="H28" s="34">
        <f t="shared" si="6"/>
        <v>8139.0599999999995</v>
      </c>
      <c r="I28" s="104">
        <f t="shared" si="3"/>
        <v>106712.12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s="88" customFormat="1" ht="15.75" x14ac:dyDescent="0.25">
      <c r="A29" s="47" t="s">
        <v>37</v>
      </c>
      <c r="B29" s="38" t="s">
        <v>45</v>
      </c>
      <c r="C29" s="39" t="s">
        <v>172</v>
      </c>
      <c r="D29" s="35">
        <v>90214</v>
      </c>
      <c r="E29" s="34">
        <v>1100</v>
      </c>
      <c r="F29" s="34">
        <f t="shared" si="4"/>
        <v>89114</v>
      </c>
      <c r="G29" s="34">
        <f t="shared" si="5"/>
        <v>8020.2599999999993</v>
      </c>
      <c r="H29" s="34">
        <f t="shared" si="6"/>
        <v>8020.2599999999993</v>
      </c>
      <c r="I29" s="104">
        <f t="shared" si="3"/>
        <v>105154.51999999999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29" s="88" customFormat="1" ht="15.75" x14ac:dyDescent="0.25">
      <c r="A30" s="47" t="s">
        <v>37</v>
      </c>
      <c r="B30" s="38" t="s">
        <v>46</v>
      </c>
      <c r="C30" s="39" t="s">
        <v>47</v>
      </c>
      <c r="D30" s="35">
        <v>90784</v>
      </c>
      <c r="E30" s="34">
        <v>1100</v>
      </c>
      <c r="F30" s="34">
        <f t="shared" si="4"/>
        <v>89684</v>
      </c>
      <c r="G30" s="34">
        <f t="shared" si="5"/>
        <v>8071.5599999999995</v>
      </c>
      <c r="H30" s="34">
        <f t="shared" si="6"/>
        <v>8071.5599999999995</v>
      </c>
      <c r="I30" s="104">
        <f t="shared" si="3"/>
        <v>105827.12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29" s="88" customFormat="1" ht="15.75" x14ac:dyDescent="0.25">
      <c r="A31" s="47" t="s">
        <v>37</v>
      </c>
      <c r="B31" s="38" t="s">
        <v>48</v>
      </c>
      <c r="C31" s="39" t="s">
        <v>49</v>
      </c>
      <c r="D31" s="35">
        <v>89784</v>
      </c>
      <c r="E31" s="34">
        <v>1100</v>
      </c>
      <c r="F31" s="34">
        <f t="shared" si="4"/>
        <v>88684</v>
      </c>
      <c r="G31" s="34">
        <f t="shared" si="5"/>
        <v>7981.5599999999995</v>
      </c>
      <c r="H31" s="34">
        <f t="shared" si="6"/>
        <v>7981.5599999999995</v>
      </c>
      <c r="I31" s="104">
        <f t="shared" si="3"/>
        <v>104647.12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88" customFormat="1" ht="15.75" x14ac:dyDescent="0.25">
      <c r="A32" s="47" t="s">
        <v>37</v>
      </c>
      <c r="B32" s="38" t="s">
        <v>50</v>
      </c>
      <c r="C32" s="39" t="s">
        <v>40</v>
      </c>
      <c r="D32" s="35">
        <v>89214</v>
      </c>
      <c r="E32" s="34">
        <v>1100</v>
      </c>
      <c r="F32" s="34">
        <f t="shared" si="4"/>
        <v>88114</v>
      </c>
      <c r="G32" s="34">
        <f t="shared" si="5"/>
        <v>7930.2599999999993</v>
      </c>
      <c r="H32" s="34">
        <f t="shared" si="6"/>
        <v>7930.2599999999993</v>
      </c>
      <c r="I32" s="104">
        <f t="shared" si="3"/>
        <v>103974.51999999999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</row>
    <row r="33" spans="1:29" s="90" customFormat="1" ht="15.75" x14ac:dyDescent="0.25">
      <c r="A33" s="47" t="s">
        <v>37</v>
      </c>
      <c r="B33" s="38" t="s">
        <v>51</v>
      </c>
      <c r="C33" s="39" t="s">
        <v>52</v>
      </c>
      <c r="D33" s="35">
        <v>90234</v>
      </c>
      <c r="E33" s="34">
        <v>1100</v>
      </c>
      <c r="F33" s="34">
        <f t="shared" si="4"/>
        <v>89134</v>
      </c>
      <c r="G33" s="34">
        <f t="shared" si="5"/>
        <v>8022.0599999999995</v>
      </c>
      <c r="H33" s="34">
        <f t="shared" si="6"/>
        <v>8022.0599999999995</v>
      </c>
      <c r="I33" s="104">
        <f t="shared" si="3"/>
        <v>105178.12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s="88" customFormat="1" ht="15.75" x14ac:dyDescent="0.25">
      <c r="A34" s="47" t="s">
        <v>37</v>
      </c>
      <c r="B34" s="38" t="s">
        <v>53</v>
      </c>
      <c r="C34" s="39" t="s">
        <v>54</v>
      </c>
      <c r="D34" s="116">
        <v>90234</v>
      </c>
      <c r="E34" s="34">
        <v>1100</v>
      </c>
      <c r="F34" s="34">
        <f t="shared" si="4"/>
        <v>89134</v>
      </c>
      <c r="G34" s="34">
        <f t="shared" si="5"/>
        <v>8022.0599999999995</v>
      </c>
      <c r="H34" s="34">
        <f t="shared" si="6"/>
        <v>8022.0599999999995</v>
      </c>
      <c r="I34" s="104">
        <f t="shared" si="3"/>
        <v>105178.12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5" spans="1:29" s="88" customFormat="1" ht="15.75" x14ac:dyDescent="0.25">
      <c r="A35" s="37" t="s">
        <v>59</v>
      </c>
      <c r="B35" s="38" t="s">
        <v>60</v>
      </c>
      <c r="C35" s="39"/>
      <c r="D35" s="35">
        <v>81344</v>
      </c>
      <c r="E35" s="34">
        <v>0</v>
      </c>
      <c r="F35" s="34">
        <f t="shared" si="4"/>
        <v>81344</v>
      </c>
      <c r="G35" s="34">
        <f t="shared" si="5"/>
        <v>7320.96</v>
      </c>
      <c r="H35" s="34">
        <f t="shared" si="6"/>
        <v>7320.96</v>
      </c>
      <c r="I35" s="104">
        <f t="shared" si="3"/>
        <v>95985.920000000013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s="88" customFormat="1" ht="15.75" x14ac:dyDescent="0.25">
      <c r="A36" s="37" t="s">
        <v>59</v>
      </c>
      <c r="B36" s="38" t="s">
        <v>61</v>
      </c>
      <c r="C36" s="39"/>
      <c r="D36" s="116">
        <v>81344</v>
      </c>
      <c r="E36" s="34">
        <v>0</v>
      </c>
      <c r="F36" s="34">
        <f t="shared" si="4"/>
        <v>81344</v>
      </c>
      <c r="G36" s="34">
        <f t="shared" si="5"/>
        <v>7320.96</v>
      </c>
      <c r="H36" s="34">
        <f t="shared" si="6"/>
        <v>7320.96</v>
      </c>
      <c r="I36" s="104">
        <f t="shared" si="3"/>
        <v>95985.920000000013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</row>
    <row r="37" spans="1:29" s="89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</row>
    <row r="38" spans="1:29" s="88" customFormat="1" ht="21" thickBot="1" x14ac:dyDescent="0.35">
      <c r="A38" s="230" t="s">
        <v>62</v>
      </c>
      <c r="B38" s="231"/>
      <c r="C38" s="231"/>
      <c r="D38" s="231"/>
      <c r="E38" s="231"/>
      <c r="F38" s="231"/>
      <c r="G38" s="231"/>
      <c r="H38" s="231"/>
      <c r="I38" s="232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</row>
    <row r="39" spans="1:29" s="92" customFormat="1" ht="15.75" x14ac:dyDescent="0.25">
      <c r="A39" s="254" t="s">
        <v>6</v>
      </c>
      <c r="B39" s="254"/>
      <c r="C39" s="118" t="s">
        <v>7</v>
      </c>
      <c r="D39" s="118" t="s">
        <v>169</v>
      </c>
      <c r="E39" s="118" t="s">
        <v>9</v>
      </c>
      <c r="F39" s="118" t="s">
        <v>220</v>
      </c>
      <c r="G39" s="118" t="s">
        <v>182</v>
      </c>
      <c r="H39" s="118" t="s">
        <v>181</v>
      </c>
      <c r="I39" s="118" t="s">
        <v>170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s="80" customFormat="1" ht="15.75" x14ac:dyDescent="0.25">
      <c r="A40" s="96" t="s">
        <v>23</v>
      </c>
      <c r="B40" s="97" t="s">
        <v>63</v>
      </c>
      <c r="C40" s="98" t="s">
        <v>64</v>
      </c>
      <c r="D40" s="34">
        <v>82609</v>
      </c>
      <c r="E40" s="34">
        <v>1100</v>
      </c>
      <c r="F40" s="34">
        <f t="shared" ref="F40:F64" si="7">D40-E40</f>
        <v>81509</v>
      </c>
      <c r="G40" s="34">
        <f t="shared" ref="G40:G64" si="8">F40*9%</f>
        <v>7335.8099999999995</v>
      </c>
      <c r="H40" s="34">
        <f t="shared" ref="H40:H64" si="9">F40*9%</f>
        <v>7335.8099999999995</v>
      </c>
      <c r="I40" s="104">
        <f t="shared" ref="I40:I64" si="10">D40-E40+G40+H40</f>
        <v>96180.62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s="80" customFormat="1" ht="15.75" x14ac:dyDescent="0.25">
      <c r="A41" s="37" t="s">
        <v>65</v>
      </c>
      <c r="B41" s="38" t="s">
        <v>66</v>
      </c>
      <c r="C41" s="55" t="s">
        <v>67</v>
      </c>
      <c r="D41" s="34">
        <v>83309</v>
      </c>
      <c r="E41" s="34">
        <v>1100</v>
      </c>
      <c r="F41" s="34">
        <f t="shared" si="7"/>
        <v>82209</v>
      </c>
      <c r="G41" s="34">
        <f t="shared" si="8"/>
        <v>7398.8099999999995</v>
      </c>
      <c r="H41" s="34">
        <f t="shared" si="9"/>
        <v>7398.8099999999995</v>
      </c>
      <c r="I41" s="104">
        <f t="shared" si="10"/>
        <v>97006.62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 s="80" customFormat="1" ht="15.75" x14ac:dyDescent="0.25">
      <c r="A42" s="37" t="s">
        <v>68</v>
      </c>
      <c r="B42" s="57" t="s">
        <v>69</v>
      </c>
      <c r="C42" s="55" t="s">
        <v>70</v>
      </c>
      <c r="D42" s="35"/>
      <c r="E42" s="34"/>
      <c r="F42" s="34"/>
      <c r="G42" s="34"/>
      <c r="H42" s="34"/>
      <c r="I42" s="104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 spans="1:29" s="88" customFormat="1" ht="15.75" x14ac:dyDescent="0.25">
      <c r="A43" s="37" t="s">
        <v>71</v>
      </c>
      <c r="B43" s="38" t="s">
        <v>72</v>
      </c>
      <c r="C43" s="55" t="s">
        <v>73</v>
      </c>
      <c r="D43" s="35">
        <v>82209</v>
      </c>
      <c r="E43" s="34">
        <v>1100</v>
      </c>
      <c r="F43" s="34">
        <f t="shared" si="7"/>
        <v>81109</v>
      </c>
      <c r="G43" s="34">
        <f t="shared" si="8"/>
        <v>7299.8099999999995</v>
      </c>
      <c r="H43" s="34">
        <f t="shared" si="9"/>
        <v>7299.8099999999995</v>
      </c>
      <c r="I43" s="104">
        <f t="shared" si="10"/>
        <v>95708.62</v>
      </c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</row>
    <row r="44" spans="1:29" s="90" customFormat="1" ht="15.75" x14ac:dyDescent="0.25">
      <c r="A44" s="37" t="s">
        <v>71</v>
      </c>
      <c r="B44" s="38" t="s">
        <v>74</v>
      </c>
      <c r="C44" s="55" t="s">
        <v>40</v>
      </c>
      <c r="D44" s="35">
        <v>82909</v>
      </c>
      <c r="E44" s="34">
        <v>1100</v>
      </c>
      <c r="F44" s="34">
        <f t="shared" si="7"/>
        <v>81809</v>
      </c>
      <c r="G44" s="34">
        <f t="shared" si="8"/>
        <v>7362.8099999999995</v>
      </c>
      <c r="H44" s="34">
        <f t="shared" si="9"/>
        <v>7362.8099999999995</v>
      </c>
      <c r="I44" s="104">
        <f t="shared" si="10"/>
        <v>96534.62</v>
      </c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29" s="88" customFormat="1" ht="15.75" x14ac:dyDescent="0.25">
      <c r="A45" s="37" t="s">
        <v>75</v>
      </c>
      <c r="B45" s="38" t="s">
        <v>76</v>
      </c>
      <c r="C45" s="55" t="s">
        <v>40</v>
      </c>
      <c r="D45" s="35">
        <v>84409</v>
      </c>
      <c r="E45" s="34">
        <v>1100</v>
      </c>
      <c r="F45" s="34">
        <f t="shared" si="7"/>
        <v>83309</v>
      </c>
      <c r="G45" s="34">
        <f t="shared" si="8"/>
        <v>7497.8099999999995</v>
      </c>
      <c r="H45" s="34">
        <f t="shared" si="9"/>
        <v>7497.8099999999995</v>
      </c>
      <c r="I45" s="104">
        <f t="shared" si="10"/>
        <v>98304.62</v>
      </c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 s="88" customFormat="1" ht="15.75" x14ac:dyDescent="0.25">
      <c r="A46" s="37" t="s">
        <v>71</v>
      </c>
      <c r="B46" s="38" t="s">
        <v>77</v>
      </c>
      <c r="C46" s="55" t="s">
        <v>40</v>
      </c>
      <c r="D46" s="35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</row>
    <row r="47" spans="1:29" s="88" customFormat="1" ht="15.75" x14ac:dyDescent="0.25">
      <c r="A47" s="37" t="s">
        <v>78</v>
      </c>
      <c r="B47" s="38" t="s">
        <v>79</v>
      </c>
      <c r="C47" s="55" t="s">
        <v>80</v>
      </c>
      <c r="D47" s="35">
        <v>82889</v>
      </c>
      <c r="E47" s="34">
        <v>1100</v>
      </c>
      <c r="F47" s="34">
        <f t="shared" si="7"/>
        <v>81789</v>
      </c>
      <c r="G47" s="34">
        <f t="shared" si="8"/>
        <v>7361.0099999999993</v>
      </c>
      <c r="H47" s="34">
        <f t="shared" si="9"/>
        <v>7361.0099999999993</v>
      </c>
      <c r="I47" s="104">
        <f t="shared" si="10"/>
        <v>96511.01999999999</v>
      </c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</row>
    <row r="48" spans="1:29" s="88" customFormat="1" ht="15.75" x14ac:dyDescent="0.25">
      <c r="A48" s="37" t="s">
        <v>87</v>
      </c>
      <c r="B48" s="38" t="s">
        <v>88</v>
      </c>
      <c r="C48" s="55" t="s">
        <v>89</v>
      </c>
      <c r="D48" s="35"/>
      <c r="E48" s="34"/>
      <c r="F48" s="34"/>
      <c r="G48" s="34"/>
      <c r="H48" s="34"/>
      <c r="I48" s="104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</row>
    <row r="49" spans="1:29" s="90" customFormat="1" ht="15.75" x14ac:dyDescent="0.25">
      <c r="A49" s="37" t="s">
        <v>90</v>
      </c>
      <c r="B49" s="38" t="s">
        <v>91</v>
      </c>
      <c r="C49" s="58" t="s">
        <v>92</v>
      </c>
      <c r="D49" s="35">
        <v>84049</v>
      </c>
      <c r="E49" s="34">
        <v>1100</v>
      </c>
      <c r="F49" s="34">
        <f t="shared" si="7"/>
        <v>82949</v>
      </c>
      <c r="G49" s="34">
        <f t="shared" si="8"/>
        <v>7465.41</v>
      </c>
      <c r="H49" s="34">
        <f t="shared" si="9"/>
        <v>7465.41</v>
      </c>
      <c r="I49" s="104">
        <f t="shared" si="10"/>
        <v>97879.82</v>
      </c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1:29" s="90" customFormat="1" ht="15.75" x14ac:dyDescent="0.25">
      <c r="A50" s="37" t="s">
        <v>90</v>
      </c>
      <c r="B50" s="38" t="s">
        <v>93</v>
      </c>
      <c r="C50" s="58" t="s">
        <v>94</v>
      </c>
      <c r="D50" s="116">
        <v>84049</v>
      </c>
      <c r="E50" s="34">
        <v>1100</v>
      </c>
      <c r="F50" s="34">
        <f t="shared" si="7"/>
        <v>82949</v>
      </c>
      <c r="G50" s="34">
        <f t="shared" si="8"/>
        <v>7465.41</v>
      </c>
      <c r="H50" s="34">
        <f t="shared" si="9"/>
        <v>7465.41</v>
      </c>
      <c r="I50" s="104">
        <f t="shared" si="10"/>
        <v>97879.82</v>
      </c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1:29" s="88" customFormat="1" ht="15.75" x14ac:dyDescent="0.25">
      <c r="A51" s="37" t="s">
        <v>95</v>
      </c>
      <c r="B51" s="38" t="s">
        <v>96</v>
      </c>
      <c r="C51" s="58" t="s">
        <v>97</v>
      </c>
      <c r="D51" s="36">
        <v>86779</v>
      </c>
      <c r="E51" s="34">
        <v>1100</v>
      </c>
      <c r="F51" s="34">
        <f t="shared" si="7"/>
        <v>85679</v>
      </c>
      <c r="G51" s="34">
        <f t="shared" si="8"/>
        <v>7711.11</v>
      </c>
      <c r="H51" s="34">
        <f t="shared" si="9"/>
        <v>7711.11</v>
      </c>
      <c r="I51" s="104">
        <f t="shared" si="10"/>
        <v>101101.22</v>
      </c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</row>
    <row r="52" spans="1:29" s="88" customFormat="1" ht="15.75" x14ac:dyDescent="0.25">
      <c r="A52" s="37" t="s">
        <v>95</v>
      </c>
      <c r="B52" s="38" t="s">
        <v>98</v>
      </c>
      <c r="C52" s="58" t="s">
        <v>97</v>
      </c>
      <c r="D52" s="36">
        <v>87899</v>
      </c>
      <c r="E52" s="34">
        <v>1100</v>
      </c>
      <c r="F52" s="34">
        <f t="shared" si="7"/>
        <v>86799</v>
      </c>
      <c r="G52" s="34">
        <f t="shared" si="8"/>
        <v>7811.91</v>
      </c>
      <c r="H52" s="34">
        <f t="shared" si="9"/>
        <v>7811.91</v>
      </c>
      <c r="I52" s="104">
        <f t="shared" si="10"/>
        <v>102422.82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88" customFormat="1" ht="15.75" x14ac:dyDescent="0.25">
      <c r="A53" s="37" t="s">
        <v>101</v>
      </c>
      <c r="B53" s="38" t="s">
        <v>102</v>
      </c>
      <c r="C53" s="58" t="s">
        <v>103</v>
      </c>
      <c r="D53" s="35">
        <v>89259</v>
      </c>
      <c r="E53" s="34">
        <v>1100</v>
      </c>
      <c r="F53" s="34">
        <f t="shared" si="7"/>
        <v>88159</v>
      </c>
      <c r="G53" s="34">
        <f t="shared" si="8"/>
        <v>7934.3099999999995</v>
      </c>
      <c r="H53" s="34">
        <f t="shared" si="9"/>
        <v>7934.3099999999995</v>
      </c>
      <c r="I53" s="104">
        <f t="shared" si="10"/>
        <v>104027.62</v>
      </c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88" customFormat="1" ht="15.75" x14ac:dyDescent="0.25">
      <c r="A54" s="37" t="s">
        <v>104</v>
      </c>
      <c r="B54" s="38" t="s">
        <v>105</v>
      </c>
      <c r="C54" s="58" t="s">
        <v>106</v>
      </c>
      <c r="D54" s="35"/>
      <c r="E54" s="34"/>
      <c r="F54" s="34"/>
      <c r="G54" s="34"/>
      <c r="H54" s="34"/>
      <c r="I54" s="104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88" customFormat="1" ht="15.75" x14ac:dyDescent="0.25">
      <c r="A55" s="37" t="s">
        <v>104</v>
      </c>
      <c r="B55" s="38" t="s">
        <v>107</v>
      </c>
      <c r="C55" s="39" t="s">
        <v>94</v>
      </c>
      <c r="D55" s="33">
        <v>90209</v>
      </c>
      <c r="E55" s="34">
        <v>1100</v>
      </c>
      <c r="F55" s="34">
        <f t="shared" si="7"/>
        <v>89109</v>
      </c>
      <c r="G55" s="34">
        <f t="shared" si="8"/>
        <v>8019.8099999999995</v>
      </c>
      <c r="H55" s="34">
        <f t="shared" si="9"/>
        <v>8019.8099999999995</v>
      </c>
      <c r="I55" s="104">
        <f t="shared" si="10"/>
        <v>105148.62</v>
      </c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 s="92" customFormat="1" x14ac:dyDescent="0.2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</row>
    <row r="57" spans="1:29" s="88" customFormat="1" ht="15.75" x14ac:dyDescent="0.25">
      <c r="A57" s="37" t="s">
        <v>81</v>
      </c>
      <c r="B57" s="38" t="s">
        <v>82</v>
      </c>
      <c r="C57" s="55" t="s">
        <v>83</v>
      </c>
      <c r="D57" s="33">
        <v>85449</v>
      </c>
      <c r="E57" s="34">
        <v>1100</v>
      </c>
      <c r="F57" s="34">
        <f t="shared" si="7"/>
        <v>84349</v>
      </c>
      <c r="G57" s="34">
        <f t="shared" si="8"/>
        <v>7591.41</v>
      </c>
      <c r="H57" s="34">
        <f t="shared" si="9"/>
        <v>7591.41</v>
      </c>
      <c r="I57" s="104">
        <f t="shared" si="10"/>
        <v>99531.82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</row>
    <row r="58" spans="1:29" s="90" customFormat="1" ht="15.75" x14ac:dyDescent="0.25">
      <c r="A58" s="37" t="s">
        <v>84</v>
      </c>
      <c r="B58" s="38" t="s">
        <v>85</v>
      </c>
      <c r="C58" s="55" t="s">
        <v>86</v>
      </c>
      <c r="D58" s="35">
        <v>89235</v>
      </c>
      <c r="E58" s="34">
        <v>1100</v>
      </c>
      <c r="F58" s="34">
        <f t="shared" si="7"/>
        <v>88135</v>
      </c>
      <c r="G58" s="34">
        <f t="shared" si="8"/>
        <v>7932.15</v>
      </c>
      <c r="H58" s="34">
        <f t="shared" si="9"/>
        <v>7932.15</v>
      </c>
      <c r="I58" s="104">
        <f t="shared" si="10"/>
        <v>103999.29999999999</v>
      </c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1:29" s="88" customFormat="1" ht="15.75" x14ac:dyDescent="0.25">
      <c r="A59" s="37" t="s">
        <v>59</v>
      </c>
      <c r="B59" s="38" t="s">
        <v>108</v>
      </c>
      <c r="C59" s="59"/>
      <c r="D59" s="35">
        <v>76079</v>
      </c>
      <c r="E59" s="34">
        <v>0</v>
      </c>
      <c r="F59" s="34">
        <f t="shared" si="7"/>
        <v>76079</v>
      </c>
      <c r="G59" s="34">
        <f t="shared" si="8"/>
        <v>6847.11</v>
      </c>
      <c r="H59" s="34">
        <f t="shared" si="9"/>
        <v>6847.11</v>
      </c>
      <c r="I59" s="104">
        <f t="shared" si="10"/>
        <v>89773.22</v>
      </c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</row>
    <row r="60" spans="1:29" s="88" customFormat="1" ht="15.75" x14ac:dyDescent="0.25">
      <c r="A60" s="37" t="s">
        <v>59</v>
      </c>
      <c r="B60" s="38" t="s">
        <v>109</v>
      </c>
      <c r="C60" s="59"/>
      <c r="D60" s="103">
        <v>71755</v>
      </c>
      <c r="E60" s="34">
        <v>0</v>
      </c>
      <c r="F60" s="34">
        <f t="shared" si="7"/>
        <v>71755</v>
      </c>
      <c r="G60" s="34">
        <f t="shared" si="8"/>
        <v>6457.95</v>
      </c>
      <c r="H60" s="34">
        <f t="shared" si="9"/>
        <v>6457.95</v>
      </c>
      <c r="I60" s="104">
        <f t="shared" si="10"/>
        <v>84670.9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</row>
    <row r="61" spans="1:29" s="88" customFormat="1" ht="15.75" x14ac:dyDescent="0.25">
      <c r="A61" s="37" t="s">
        <v>59</v>
      </c>
      <c r="B61" s="38" t="s">
        <v>111</v>
      </c>
      <c r="C61" s="59"/>
      <c r="D61" s="35">
        <v>78429</v>
      </c>
      <c r="E61" s="34">
        <v>0</v>
      </c>
      <c r="F61" s="34">
        <f t="shared" si="7"/>
        <v>78429</v>
      </c>
      <c r="G61" s="34">
        <f t="shared" si="8"/>
        <v>7058.61</v>
      </c>
      <c r="H61" s="34">
        <f t="shared" si="9"/>
        <v>7058.61</v>
      </c>
      <c r="I61" s="104">
        <f t="shared" si="10"/>
        <v>92546.22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</row>
    <row r="62" spans="1:29" s="88" customFormat="1" ht="15.75" x14ac:dyDescent="0.25">
      <c r="A62" s="37" t="s">
        <v>59</v>
      </c>
      <c r="B62" s="38" t="s">
        <v>110</v>
      </c>
      <c r="C62" s="59"/>
      <c r="D62" s="35">
        <v>77779</v>
      </c>
      <c r="E62" s="34">
        <v>0</v>
      </c>
      <c r="F62" s="34">
        <f t="shared" si="7"/>
        <v>77779</v>
      </c>
      <c r="G62" s="34">
        <f t="shared" si="8"/>
        <v>7000.11</v>
      </c>
      <c r="H62" s="34">
        <f t="shared" si="9"/>
        <v>7000.11</v>
      </c>
      <c r="I62" s="104">
        <f t="shared" si="10"/>
        <v>91779.22</v>
      </c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</row>
    <row r="63" spans="1:29" s="88" customFormat="1" ht="15.75" x14ac:dyDescent="0.25">
      <c r="A63" s="37" t="s">
        <v>59</v>
      </c>
      <c r="B63" s="38" t="s">
        <v>112</v>
      </c>
      <c r="C63" s="59"/>
      <c r="D63" s="35">
        <v>78919</v>
      </c>
      <c r="E63" s="34">
        <v>0</v>
      </c>
      <c r="F63" s="34">
        <f t="shared" si="7"/>
        <v>78919</v>
      </c>
      <c r="G63" s="34">
        <f t="shared" si="8"/>
        <v>7102.71</v>
      </c>
      <c r="H63" s="34">
        <f t="shared" si="9"/>
        <v>7102.71</v>
      </c>
      <c r="I63" s="104">
        <f t="shared" si="10"/>
        <v>93124.420000000013</v>
      </c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s="88" customFormat="1" ht="16.5" thickBot="1" x14ac:dyDescent="0.3">
      <c r="A64" s="60" t="s">
        <v>59</v>
      </c>
      <c r="B64" s="61" t="s">
        <v>113</v>
      </c>
      <c r="C64" s="59"/>
      <c r="D64" s="35">
        <v>79379</v>
      </c>
      <c r="E64" s="34">
        <v>0</v>
      </c>
      <c r="F64" s="34">
        <f t="shared" si="7"/>
        <v>79379</v>
      </c>
      <c r="G64" s="34">
        <f t="shared" si="8"/>
        <v>7144.11</v>
      </c>
      <c r="H64" s="34">
        <f t="shared" si="9"/>
        <v>7144.11</v>
      </c>
      <c r="I64" s="104">
        <f t="shared" si="10"/>
        <v>93667.22</v>
      </c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1:29" s="88" customFormat="1" ht="16.5" thickBot="1" x14ac:dyDescent="0.3">
      <c r="A66" s="242" t="s">
        <v>114</v>
      </c>
      <c r="B66" s="243"/>
      <c r="C66" s="243"/>
      <c r="D66" s="243"/>
      <c r="E66" s="243"/>
      <c r="F66" s="243"/>
      <c r="G66" s="243"/>
      <c r="H66" s="243"/>
      <c r="I66" s="244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s="88" customFormat="1" ht="15.75" x14ac:dyDescent="0.25">
      <c r="A67" s="254" t="s">
        <v>6</v>
      </c>
      <c r="B67" s="254"/>
      <c r="C67" s="118" t="s">
        <v>7</v>
      </c>
      <c r="D67" s="118" t="s">
        <v>169</v>
      </c>
      <c r="E67" s="118" t="s">
        <v>9</v>
      </c>
      <c r="F67" s="118" t="s">
        <v>220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</row>
    <row r="68" spans="1:29" s="88" customFormat="1" ht="15.75" x14ac:dyDescent="0.25">
      <c r="A68" s="69" t="s">
        <v>120</v>
      </c>
      <c r="B68" s="70" t="s">
        <v>121</v>
      </c>
      <c r="C68" s="39" t="s">
        <v>64</v>
      </c>
      <c r="D68" s="99">
        <v>84259</v>
      </c>
      <c r="E68" s="34">
        <v>1100</v>
      </c>
      <c r="F68" s="34">
        <f t="shared" ref="F68:F78" si="11">D68-E68</f>
        <v>83159</v>
      </c>
      <c r="G68" s="34">
        <f t="shared" ref="G68:G78" si="12">F68*9%</f>
        <v>7484.3099999999995</v>
      </c>
      <c r="H68" s="34">
        <f t="shared" ref="H68:H78" si="13">F68*9%</f>
        <v>7484.3099999999995</v>
      </c>
      <c r="I68" s="104">
        <f t="shared" ref="I68:I78" si="14">D68-E68+G68+H68</f>
        <v>98127.62</v>
      </c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</row>
    <row r="69" spans="1:29" s="88" customFormat="1" ht="15.75" x14ac:dyDescent="0.25">
      <c r="A69" s="69" t="s">
        <v>120</v>
      </c>
      <c r="B69" s="70" t="s">
        <v>122</v>
      </c>
      <c r="C69" s="39" t="s">
        <v>123</v>
      </c>
      <c r="D69" s="35">
        <v>84709</v>
      </c>
      <c r="E69" s="34">
        <v>1100</v>
      </c>
      <c r="F69" s="34">
        <f t="shared" si="11"/>
        <v>83609</v>
      </c>
      <c r="G69" s="34">
        <f t="shared" si="12"/>
        <v>7524.8099999999995</v>
      </c>
      <c r="H69" s="34">
        <f t="shared" si="13"/>
        <v>7524.8099999999995</v>
      </c>
      <c r="I69" s="104">
        <f t="shared" si="14"/>
        <v>98658.62</v>
      </c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</row>
    <row r="70" spans="1:29" s="80" customFormat="1" ht="15.75" x14ac:dyDescent="0.25">
      <c r="A70" s="69" t="s">
        <v>120</v>
      </c>
      <c r="B70" s="70" t="s">
        <v>124</v>
      </c>
      <c r="C70" s="39" t="s">
        <v>123</v>
      </c>
      <c r="D70" s="35">
        <v>85209</v>
      </c>
      <c r="E70" s="34">
        <v>1100</v>
      </c>
      <c r="F70" s="34">
        <f t="shared" si="11"/>
        <v>84109</v>
      </c>
      <c r="G70" s="34">
        <f t="shared" si="12"/>
        <v>7569.8099999999995</v>
      </c>
      <c r="H70" s="34">
        <f t="shared" si="13"/>
        <v>7569.8099999999995</v>
      </c>
      <c r="I70" s="104">
        <f t="shared" si="14"/>
        <v>99248.62</v>
      </c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80" customFormat="1" ht="15.75" x14ac:dyDescent="0.25">
      <c r="A71" s="69" t="s">
        <v>125</v>
      </c>
      <c r="B71" s="70" t="s">
        <v>126</v>
      </c>
      <c r="C71" s="39" t="s">
        <v>127</v>
      </c>
      <c r="D71" s="35">
        <v>86809</v>
      </c>
      <c r="E71" s="34">
        <v>1100</v>
      </c>
      <c r="F71" s="34">
        <f t="shared" si="11"/>
        <v>85709</v>
      </c>
      <c r="G71" s="34">
        <f t="shared" si="12"/>
        <v>7713.8099999999995</v>
      </c>
      <c r="H71" s="34">
        <f t="shared" si="13"/>
        <v>7713.8099999999995</v>
      </c>
      <c r="I71" s="104">
        <f t="shared" si="14"/>
        <v>101136.62</v>
      </c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</row>
    <row r="72" spans="1:29" s="80" customFormat="1" ht="15.75" x14ac:dyDescent="0.25">
      <c r="A72" s="69" t="s">
        <v>128</v>
      </c>
      <c r="B72" s="70" t="s">
        <v>129</v>
      </c>
      <c r="C72" s="39" t="s">
        <v>130</v>
      </c>
      <c r="D72" s="35">
        <v>87909</v>
      </c>
      <c r="E72" s="34">
        <v>1100</v>
      </c>
      <c r="F72" s="34">
        <f t="shared" si="11"/>
        <v>86809</v>
      </c>
      <c r="G72" s="34">
        <f t="shared" si="12"/>
        <v>7812.8099999999995</v>
      </c>
      <c r="H72" s="34">
        <f t="shared" si="13"/>
        <v>7812.8099999999995</v>
      </c>
      <c r="I72" s="104">
        <f t="shared" si="14"/>
        <v>102434.62</v>
      </c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1:29" s="77" customFormat="1" x14ac:dyDescent="0.2">
      <c r="A73" s="69" t="s">
        <v>128</v>
      </c>
      <c r="B73" s="70" t="s">
        <v>131</v>
      </c>
      <c r="C73" s="39" t="s">
        <v>130</v>
      </c>
      <c r="D73" s="35">
        <v>89699</v>
      </c>
      <c r="E73" s="34">
        <v>1100</v>
      </c>
      <c r="F73" s="34">
        <f t="shared" si="11"/>
        <v>88599</v>
      </c>
      <c r="G73" s="34">
        <f t="shared" si="12"/>
        <v>7973.91</v>
      </c>
      <c r="H73" s="34">
        <f t="shared" si="13"/>
        <v>7973.91</v>
      </c>
      <c r="I73" s="104">
        <f t="shared" si="14"/>
        <v>104546.82</v>
      </c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</row>
    <row r="74" spans="1:29" s="90" customFormat="1" ht="15.75" x14ac:dyDescent="0.25">
      <c r="A74" s="69" t="s">
        <v>115</v>
      </c>
      <c r="B74" s="70" t="s">
        <v>116</v>
      </c>
      <c r="C74" s="39" t="s">
        <v>117</v>
      </c>
      <c r="D74" s="35">
        <v>89009</v>
      </c>
      <c r="E74" s="34">
        <v>1100</v>
      </c>
      <c r="F74" s="34">
        <f t="shared" si="11"/>
        <v>87909</v>
      </c>
      <c r="G74" s="34">
        <f t="shared" si="12"/>
        <v>7911.8099999999995</v>
      </c>
      <c r="H74" s="34">
        <f t="shared" si="13"/>
        <v>7911.8099999999995</v>
      </c>
      <c r="I74" s="104">
        <f t="shared" si="14"/>
        <v>103732.62</v>
      </c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29" s="90" customFormat="1" ht="15.75" x14ac:dyDescent="0.25">
      <c r="A75" s="71" t="s">
        <v>115</v>
      </c>
      <c r="B75" s="72" t="s">
        <v>118</v>
      </c>
      <c r="C75" s="39" t="s">
        <v>119</v>
      </c>
      <c r="D75" s="35">
        <v>89309</v>
      </c>
      <c r="E75" s="34">
        <v>1100</v>
      </c>
      <c r="F75" s="34">
        <f t="shared" si="11"/>
        <v>88209</v>
      </c>
      <c r="G75" s="34">
        <f t="shared" si="12"/>
        <v>7938.8099999999995</v>
      </c>
      <c r="H75" s="34">
        <f t="shared" si="13"/>
        <v>7938.8099999999995</v>
      </c>
      <c r="I75" s="104">
        <f t="shared" si="14"/>
        <v>104086.62</v>
      </c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29" s="88" customFormat="1" ht="15.75" x14ac:dyDescent="0.25">
      <c r="A76" s="37" t="s">
        <v>59</v>
      </c>
      <c r="B76" s="38" t="s">
        <v>132</v>
      </c>
      <c r="C76" s="59"/>
      <c r="D76" s="35">
        <v>76779</v>
      </c>
      <c r="E76" s="34">
        <v>0</v>
      </c>
      <c r="F76" s="34">
        <f t="shared" si="11"/>
        <v>76779</v>
      </c>
      <c r="G76" s="34">
        <f t="shared" si="12"/>
        <v>6910.11</v>
      </c>
      <c r="H76" s="34">
        <f t="shared" si="13"/>
        <v>6910.11</v>
      </c>
      <c r="I76" s="104">
        <f t="shared" si="14"/>
        <v>90599.22</v>
      </c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s="88" customFormat="1" ht="15.75" x14ac:dyDescent="0.25">
      <c r="A77" s="37" t="s">
        <v>59</v>
      </c>
      <c r="B77" s="38" t="s">
        <v>133</v>
      </c>
      <c r="C77" s="59"/>
      <c r="D77" s="35">
        <v>79679</v>
      </c>
      <c r="E77" s="34">
        <v>0</v>
      </c>
      <c r="F77" s="34">
        <f t="shared" si="11"/>
        <v>79679</v>
      </c>
      <c r="G77" s="34">
        <f t="shared" si="12"/>
        <v>7171.11</v>
      </c>
      <c r="H77" s="34">
        <f t="shared" si="13"/>
        <v>7171.11</v>
      </c>
      <c r="I77" s="104">
        <f t="shared" si="14"/>
        <v>94021.22</v>
      </c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s="88" customFormat="1" ht="16.5" thickBot="1" x14ac:dyDescent="0.3">
      <c r="A78" s="180" t="s">
        <v>59</v>
      </c>
      <c r="B78" s="101" t="s">
        <v>134</v>
      </c>
      <c r="C78" s="181"/>
      <c r="D78" s="36">
        <v>77379</v>
      </c>
      <c r="E78" s="182">
        <v>0</v>
      </c>
      <c r="F78" s="182">
        <f t="shared" si="11"/>
        <v>77379</v>
      </c>
      <c r="G78" s="182">
        <f t="shared" si="12"/>
        <v>6964.11</v>
      </c>
      <c r="H78" s="182">
        <f t="shared" si="13"/>
        <v>6964.11</v>
      </c>
      <c r="I78" s="206">
        <f t="shared" si="14"/>
        <v>91307.22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1:29" s="88" customFormat="1" ht="16.5" thickBot="1" x14ac:dyDescent="0.3">
      <c r="A79" s="255"/>
      <c r="B79" s="256"/>
      <c r="C79" s="256"/>
      <c r="D79" s="256"/>
      <c r="E79" s="256"/>
      <c r="F79" s="256"/>
      <c r="G79" s="256"/>
      <c r="H79" s="256"/>
      <c r="I79" s="257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1:29" s="88" customFormat="1" ht="15.75" x14ac:dyDescent="0.25">
      <c r="A80" s="252" t="s">
        <v>135</v>
      </c>
      <c r="B80" s="252"/>
      <c r="C80" s="252"/>
      <c r="D80" s="252"/>
      <c r="E80" s="252"/>
      <c r="F80" s="24" t="s">
        <v>173</v>
      </c>
      <c r="H80" s="178"/>
      <c r="I80" s="140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</row>
    <row r="81" spans="1:29" s="88" customFormat="1" ht="15.75" x14ac:dyDescent="0.25">
      <c r="A81" s="253" t="s">
        <v>136</v>
      </c>
      <c r="B81" s="253"/>
      <c r="C81" s="148"/>
      <c r="D81" s="251" t="s">
        <v>137</v>
      </c>
      <c r="E81" s="251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</row>
    <row r="82" spans="1:29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9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F83" s="205"/>
      <c r="G83" s="67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9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9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</row>
    <row r="86" spans="1:29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</row>
    <row r="87" spans="1:29" s="31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9" s="31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1:29" s="31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1:29" s="31" customFormat="1" ht="15.75" x14ac:dyDescent="0.25">
      <c r="B90" s="28"/>
      <c r="C90" s="25"/>
      <c r="D90" s="23"/>
      <c r="E90" s="23"/>
      <c r="F90" s="23"/>
      <c r="G90" s="23"/>
      <c r="H90" s="29"/>
      <c r="I90" s="109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31" customFormat="1" ht="15.75" x14ac:dyDescent="0.25">
      <c r="B91" s="7"/>
      <c r="C91" s="30"/>
      <c r="D91" s="30"/>
      <c r="E91" s="139"/>
      <c r="F91" s="151"/>
      <c r="G91" s="139"/>
      <c r="H91" s="30"/>
      <c r="I91" s="110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31" customFormat="1" ht="15.75" x14ac:dyDescent="0.25">
      <c r="B92" s="7"/>
      <c r="C92" s="30"/>
      <c r="D92" s="30"/>
      <c r="E92" s="139"/>
      <c r="F92" s="151"/>
      <c r="G92" s="139"/>
      <c r="H92" s="30"/>
      <c r="I92" s="110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104" spans="1:9" x14ac:dyDescent="0.25">
      <c r="A104" s="8"/>
      <c r="B104" s="8"/>
      <c r="C104" s="9"/>
      <c r="D104" s="9"/>
      <c r="E104" s="141"/>
      <c r="F104" s="204"/>
      <c r="G104" s="141"/>
      <c r="H104" s="9"/>
      <c r="I104" s="112"/>
    </row>
  </sheetData>
  <mergeCells count="18">
    <mergeCell ref="D81:E81"/>
    <mergeCell ref="A80:E80"/>
    <mergeCell ref="A81:B81"/>
    <mergeCell ref="A9:B9"/>
    <mergeCell ref="A39:B39"/>
    <mergeCell ref="A67:B67"/>
    <mergeCell ref="A38:I38"/>
    <mergeCell ref="A79:I79"/>
    <mergeCell ref="B4:H4"/>
    <mergeCell ref="A66:I66"/>
    <mergeCell ref="I1:I4"/>
    <mergeCell ref="B5:H6"/>
    <mergeCell ref="A7:I7"/>
    <mergeCell ref="A8:I8"/>
    <mergeCell ref="A1:A4"/>
    <mergeCell ref="B1:H1"/>
    <mergeCell ref="B2:H2"/>
    <mergeCell ref="B3:H3"/>
  </mergeCells>
  <pageMargins left="1" right="0.25" top="0.65" bottom="0.65" header="0.28000000000000003" footer="0.3"/>
  <pageSetup scale="47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4"/>
  <sheetViews>
    <sheetView showGridLines="0" topLeftCell="A56" zoomScaleNormal="100" zoomScaleSheetLayoutView="100" workbookViewId="0">
      <selection activeCell="D79" sqref="D79"/>
    </sheetView>
  </sheetViews>
  <sheetFormatPr defaultColWidth="14.85546875" defaultRowHeight="15" x14ac:dyDescent="0.25"/>
  <cols>
    <col min="1" max="1" width="24.85546875" customWidth="1"/>
    <col min="2" max="2" width="17.7109375" style="1" customWidth="1"/>
    <col min="3" max="5" width="17.7109375" style="146" customWidth="1"/>
    <col min="6" max="6" width="17.7109375" style="202" customWidth="1"/>
    <col min="7" max="8" width="17.7109375" style="146" customWidth="1"/>
    <col min="9" max="9" width="17.7109375" style="150" customWidth="1"/>
    <col min="10" max="29" width="14.85546875" style="4"/>
  </cols>
  <sheetData>
    <row r="1" spans="1:29" ht="44.25" x14ac:dyDescent="0.6">
      <c r="A1" s="248"/>
      <c r="B1" s="250" t="s">
        <v>0</v>
      </c>
      <c r="C1" s="250"/>
      <c r="D1" s="250"/>
      <c r="E1" s="250"/>
      <c r="F1" s="250"/>
      <c r="G1" s="250"/>
      <c r="H1" s="250"/>
      <c r="I1" s="245"/>
    </row>
    <row r="2" spans="1:29" ht="23.25" x14ac:dyDescent="0.35">
      <c r="A2" s="249"/>
      <c r="B2" s="212" t="s">
        <v>185</v>
      </c>
      <c r="C2" s="212"/>
      <c r="D2" s="212"/>
      <c r="E2" s="212"/>
      <c r="F2" s="212"/>
      <c r="G2" s="212"/>
      <c r="H2" s="212"/>
      <c r="I2" s="246"/>
    </row>
    <row r="3" spans="1:29" x14ac:dyDescent="0.25">
      <c r="A3" s="249"/>
      <c r="B3" s="213" t="s">
        <v>174</v>
      </c>
      <c r="C3" s="213"/>
      <c r="D3" s="213"/>
      <c r="E3" s="213"/>
      <c r="F3" s="213"/>
      <c r="G3" s="213"/>
      <c r="H3" s="213"/>
      <c r="I3" s="246"/>
    </row>
    <row r="4" spans="1:29" ht="18" x14ac:dyDescent="0.25">
      <c r="A4" s="249"/>
      <c r="B4" s="214" t="s">
        <v>183</v>
      </c>
      <c r="C4" s="214"/>
      <c r="D4" s="214"/>
      <c r="E4" s="214"/>
      <c r="F4" s="214"/>
      <c r="G4" s="214"/>
      <c r="H4" s="214"/>
      <c r="I4" s="246"/>
    </row>
    <row r="5" spans="1:29" ht="15.75" thickBot="1" x14ac:dyDescent="0.3">
      <c r="A5" s="20"/>
      <c r="B5" s="224" t="s">
        <v>4</v>
      </c>
      <c r="C5" s="224"/>
      <c r="D5" s="224"/>
      <c r="E5" s="224"/>
      <c r="F5" s="224"/>
      <c r="G5" s="224"/>
      <c r="H5" s="224"/>
      <c r="I5" s="143" t="s">
        <v>218</v>
      </c>
    </row>
    <row r="6" spans="1:29" ht="21" thickBot="1" x14ac:dyDescent="0.3">
      <c r="A6" s="17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29" ht="23.25" customHeight="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29" ht="23.25" customHeight="1" x14ac:dyDescent="0.25">
      <c r="A8" s="247" t="s">
        <v>168</v>
      </c>
      <c r="B8" s="247"/>
      <c r="C8" s="247"/>
      <c r="D8" s="247"/>
      <c r="E8" s="247"/>
      <c r="F8" s="247"/>
      <c r="G8" s="247"/>
      <c r="H8" s="247"/>
      <c r="I8" s="247"/>
    </row>
    <row r="9" spans="1:29" s="26" customFormat="1" ht="15.75" x14ac:dyDescent="0.25">
      <c r="A9" s="254" t="s">
        <v>6</v>
      </c>
      <c r="B9" s="254"/>
      <c r="C9" s="118" t="s">
        <v>7</v>
      </c>
      <c r="D9" s="118" t="s">
        <v>169</v>
      </c>
      <c r="E9" s="118" t="s">
        <v>9</v>
      </c>
      <c r="F9" s="118" t="s">
        <v>220</v>
      </c>
      <c r="G9" s="118" t="s">
        <v>182</v>
      </c>
      <c r="H9" s="118" t="s">
        <v>181</v>
      </c>
      <c r="I9" s="118" t="s">
        <v>170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</row>
    <row r="10" spans="1:29" s="88" customFormat="1" ht="15.75" x14ac:dyDescent="0.25">
      <c r="A10" s="96" t="s">
        <v>12</v>
      </c>
      <c r="B10" s="97" t="s">
        <v>13</v>
      </c>
      <c r="C10" s="100" t="s">
        <v>14</v>
      </c>
      <c r="D10" s="34">
        <v>87085</v>
      </c>
      <c r="E10" s="34">
        <v>1100</v>
      </c>
      <c r="F10" s="34">
        <f>D10-E10</f>
        <v>85985</v>
      </c>
      <c r="G10" s="34">
        <f>F10*9%</f>
        <v>7738.65</v>
      </c>
      <c r="H10" s="34">
        <f>F10*9%</f>
        <v>7738.65</v>
      </c>
      <c r="I10" s="104">
        <f>D10-E10+G10+H10</f>
        <v>101462.29999999999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s="88" customFormat="1" ht="15.75" x14ac:dyDescent="0.25">
      <c r="A11" s="37" t="s">
        <v>12</v>
      </c>
      <c r="B11" s="38" t="s">
        <v>21</v>
      </c>
      <c r="C11" s="39" t="s">
        <v>22</v>
      </c>
      <c r="D11" s="34">
        <v>87085</v>
      </c>
      <c r="E11" s="34">
        <v>1100</v>
      </c>
      <c r="F11" s="34">
        <f t="shared" ref="F11:F18" si="0">D11-E11</f>
        <v>85985</v>
      </c>
      <c r="G11" s="34">
        <f t="shared" ref="G11:G18" si="1">F11*9%</f>
        <v>7738.65</v>
      </c>
      <c r="H11" s="34">
        <f t="shared" ref="H11:H18" si="2">F11*9%</f>
        <v>7738.65</v>
      </c>
      <c r="I11" s="104">
        <f t="shared" ref="I11:I36" si="3">D11-E11+G11+H11</f>
        <v>101462.29999999999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s="88" customFormat="1" ht="15.75" x14ac:dyDescent="0.25">
      <c r="A12" s="37" t="s">
        <v>12</v>
      </c>
      <c r="B12" s="38" t="s">
        <v>17</v>
      </c>
      <c r="C12" s="39" t="s">
        <v>18</v>
      </c>
      <c r="D12" s="116">
        <v>88285</v>
      </c>
      <c r="E12" s="34">
        <v>1100</v>
      </c>
      <c r="F12" s="34">
        <f t="shared" si="0"/>
        <v>87185</v>
      </c>
      <c r="G12" s="34">
        <f t="shared" si="1"/>
        <v>7846.65</v>
      </c>
      <c r="H12" s="34">
        <f t="shared" si="2"/>
        <v>7846.65</v>
      </c>
      <c r="I12" s="104">
        <f t="shared" si="3"/>
        <v>102878.29999999999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</row>
    <row r="13" spans="1:29" s="88" customFormat="1" ht="15.75" x14ac:dyDescent="0.25">
      <c r="A13" s="37" t="s">
        <v>12</v>
      </c>
      <c r="B13" s="38" t="s">
        <v>19</v>
      </c>
      <c r="C13" s="39" t="s">
        <v>20</v>
      </c>
      <c r="D13" s="116">
        <v>88585</v>
      </c>
      <c r="E13" s="34">
        <v>1100</v>
      </c>
      <c r="F13" s="34">
        <f t="shared" si="0"/>
        <v>87485</v>
      </c>
      <c r="G13" s="34">
        <f t="shared" si="1"/>
        <v>7873.65</v>
      </c>
      <c r="H13" s="34">
        <f t="shared" si="2"/>
        <v>7873.65</v>
      </c>
      <c r="I13" s="104">
        <f t="shared" si="3"/>
        <v>103232.29999999999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</row>
    <row r="14" spans="1:29" s="88" customFormat="1" ht="15.75" x14ac:dyDescent="0.25">
      <c r="A14" s="37" t="s">
        <v>12</v>
      </c>
      <c r="B14" s="38" t="s">
        <v>15</v>
      </c>
      <c r="C14" s="39" t="s">
        <v>16</v>
      </c>
      <c r="D14" s="116">
        <v>88585</v>
      </c>
      <c r="E14" s="34">
        <v>1100</v>
      </c>
      <c r="F14" s="34">
        <f t="shared" si="0"/>
        <v>87485</v>
      </c>
      <c r="G14" s="34">
        <f t="shared" si="1"/>
        <v>7873.65</v>
      </c>
      <c r="H14" s="34">
        <f t="shared" si="2"/>
        <v>7873.65</v>
      </c>
      <c r="I14" s="104">
        <f t="shared" si="3"/>
        <v>103232.29999999999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29" s="88" customFormat="1" ht="15.75" x14ac:dyDescent="0.25">
      <c r="A15" s="37" t="s">
        <v>12</v>
      </c>
      <c r="B15" s="38" t="s">
        <v>176</v>
      </c>
      <c r="C15" s="39" t="s">
        <v>177</v>
      </c>
      <c r="D15" s="116">
        <v>91255</v>
      </c>
      <c r="E15" s="34">
        <v>1100</v>
      </c>
      <c r="F15" s="34">
        <f t="shared" si="0"/>
        <v>90155</v>
      </c>
      <c r="G15" s="34">
        <f t="shared" si="1"/>
        <v>8113.95</v>
      </c>
      <c r="H15" s="34">
        <f t="shared" si="2"/>
        <v>8113.95</v>
      </c>
      <c r="I15" s="104">
        <f t="shared" si="3"/>
        <v>106382.9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9" s="90" customFormat="1" ht="15.75" x14ac:dyDescent="0.25">
      <c r="A16" s="37" t="s">
        <v>23</v>
      </c>
      <c r="B16" s="38" t="s">
        <v>24</v>
      </c>
      <c r="C16" s="39" t="s">
        <v>20</v>
      </c>
      <c r="D16" s="116">
        <v>89485</v>
      </c>
      <c r="E16" s="34">
        <v>1100</v>
      </c>
      <c r="F16" s="34">
        <f t="shared" si="0"/>
        <v>88385</v>
      </c>
      <c r="G16" s="34">
        <f t="shared" si="1"/>
        <v>7954.65</v>
      </c>
      <c r="H16" s="34">
        <f t="shared" si="2"/>
        <v>7954.65</v>
      </c>
      <c r="I16" s="104">
        <f t="shared" si="3"/>
        <v>104294.29999999999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29" s="88" customFormat="1" ht="15.75" x14ac:dyDescent="0.25">
      <c r="A17" s="37" t="s">
        <v>29</v>
      </c>
      <c r="B17" s="38" t="s">
        <v>30</v>
      </c>
      <c r="C17" s="39" t="s">
        <v>31</v>
      </c>
      <c r="D17" s="116">
        <v>92635</v>
      </c>
      <c r="E17" s="34">
        <v>1100</v>
      </c>
      <c r="F17" s="34">
        <f t="shared" si="0"/>
        <v>91535</v>
      </c>
      <c r="G17" s="34">
        <f t="shared" si="1"/>
        <v>8238.15</v>
      </c>
      <c r="H17" s="34">
        <f t="shared" si="2"/>
        <v>8238.15</v>
      </c>
      <c r="I17" s="104">
        <f t="shared" si="3"/>
        <v>108011.29999999999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29" s="88" customFormat="1" ht="15.75" x14ac:dyDescent="0.25">
      <c r="A18" s="37" t="s">
        <v>32</v>
      </c>
      <c r="B18" s="38" t="s">
        <v>33</v>
      </c>
      <c r="C18" s="39" t="s">
        <v>34</v>
      </c>
      <c r="D18" s="116">
        <v>92635</v>
      </c>
      <c r="E18" s="34">
        <v>1100</v>
      </c>
      <c r="F18" s="34">
        <f t="shared" si="0"/>
        <v>91535</v>
      </c>
      <c r="G18" s="34">
        <f t="shared" si="1"/>
        <v>8238.15</v>
      </c>
      <c r="H18" s="34">
        <f t="shared" si="2"/>
        <v>8238.15</v>
      </c>
      <c r="I18" s="104">
        <f t="shared" si="3"/>
        <v>108011.29999999999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</row>
    <row r="19" spans="1:29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88" customFormat="1" ht="15.75" x14ac:dyDescent="0.25">
      <c r="A20" s="37" t="s">
        <v>25</v>
      </c>
      <c r="B20" s="38" t="s">
        <v>26</v>
      </c>
      <c r="C20" s="39" t="s">
        <v>16</v>
      </c>
      <c r="D20" s="116">
        <v>91235</v>
      </c>
      <c r="E20" s="34">
        <v>1100</v>
      </c>
      <c r="F20" s="34">
        <f>D20-E20</f>
        <v>90135</v>
      </c>
      <c r="G20" s="34">
        <f>F20*9%</f>
        <v>8112.15</v>
      </c>
      <c r="H20" s="34">
        <f>F20*9%</f>
        <v>8112.15</v>
      </c>
      <c r="I20" s="104">
        <f t="shared" si="3"/>
        <v>106359.29999999999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88" customFormat="1" ht="15.75" x14ac:dyDescent="0.25">
      <c r="A21" s="37" t="s">
        <v>27</v>
      </c>
      <c r="B21" s="38" t="s">
        <v>28</v>
      </c>
      <c r="C21" s="39" t="s">
        <v>20</v>
      </c>
      <c r="D21" s="116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88" customFormat="1" ht="15.75" x14ac:dyDescent="0.25">
      <c r="A22" s="47" t="s">
        <v>175</v>
      </c>
      <c r="B22" s="38" t="s">
        <v>56</v>
      </c>
      <c r="C22" s="39" t="s">
        <v>16</v>
      </c>
      <c r="D22" s="116">
        <v>99845</v>
      </c>
      <c r="E22" s="34">
        <v>1100</v>
      </c>
      <c r="F22" s="34">
        <f t="shared" ref="F22:F36" si="4">D22-E22</f>
        <v>98745</v>
      </c>
      <c r="G22" s="34">
        <f t="shared" ref="G22:G36" si="5">F22*9%</f>
        <v>8887.0499999999993</v>
      </c>
      <c r="H22" s="34">
        <f t="shared" ref="H22:H36" si="6">F22*9%</f>
        <v>8887.0499999999993</v>
      </c>
      <c r="I22" s="104">
        <f t="shared" si="3"/>
        <v>116519.1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</row>
    <row r="23" spans="1:29" s="88" customFormat="1" ht="15.75" x14ac:dyDescent="0.25">
      <c r="A23" s="47" t="s">
        <v>37</v>
      </c>
      <c r="B23" s="38" t="s">
        <v>38</v>
      </c>
      <c r="C23" s="39" t="s">
        <v>20</v>
      </c>
      <c r="D23" s="116">
        <v>88745</v>
      </c>
      <c r="E23" s="34">
        <v>1100</v>
      </c>
      <c r="F23" s="34">
        <f t="shared" si="4"/>
        <v>87645</v>
      </c>
      <c r="G23" s="34">
        <f t="shared" si="5"/>
        <v>7888.0499999999993</v>
      </c>
      <c r="H23" s="34">
        <f t="shared" si="6"/>
        <v>7888.0499999999993</v>
      </c>
      <c r="I23" s="104">
        <f t="shared" si="3"/>
        <v>103421.1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</row>
    <row r="24" spans="1:29" s="88" customFormat="1" ht="15.75" x14ac:dyDescent="0.25">
      <c r="A24" s="47" t="s">
        <v>37</v>
      </c>
      <c r="B24" s="38" t="s">
        <v>39</v>
      </c>
      <c r="C24" s="39" t="s">
        <v>40</v>
      </c>
      <c r="D24" s="116">
        <v>93295</v>
      </c>
      <c r="E24" s="34">
        <v>1100</v>
      </c>
      <c r="F24" s="34">
        <f t="shared" si="4"/>
        <v>92195</v>
      </c>
      <c r="G24" s="34">
        <f t="shared" si="5"/>
        <v>8297.5499999999993</v>
      </c>
      <c r="H24" s="34">
        <f t="shared" si="6"/>
        <v>8297.5499999999993</v>
      </c>
      <c r="I24" s="104">
        <f t="shared" si="3"/>
        <v>108790.1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</row>
    <row r="25" spans="1:29" s="88" customFormat="1" ht="15.75" x14ac:dyDescent="0.25">
      <c r="A25" s="47" t="s">
        <v>55</v>
      </c>
      <c r="B25" s="38" t="s">
        <v>57</v>
      </c>
      <c r="C25" s="39" t="s">
        <v>58</v>
      </c>
      <c r="D25" s="116">
        <v>99345</v>
      </c>
      <c r="E25" s="34">
        <v>1100</v>
      </c>
      <c r="F25" s="34">
        <f t="shared" si="4"/>
        <v>98245</v>
      </c>
      <c r="G25" s="34">
        <f t="shared" si="5"/>
        <v>8842.0499999999993</v>
      </c>
      <c r="H25" s="34">
        <f t="shared" si="6"/>
        <v>8842.0499999999993</v>
      </c>
      <c r="I25" s="104">
        <f t="shared" si="3"/>
        <v>115929.1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29" s="88" customFormat="1" ht="15.75" x14ac:dyDescent="0.25">
      <c r="A26" s="47" t="s">
        <v>37</v>
      </c>
      <c r="B26" s="38" t="s">
        <v>41</v>
      </c>
      <c r="C26" s="39" t="s">
        <v>42</v>
      </c>
      <c r="D26" s="116">
        <v>88865</v>
      </c>
      <c r="E26" s="34">
        <v>1100</v>
      </c>
      <c r="F26" s="34">
        <f t="shared" si="4"/>
        <v>87765</v>
      </c>
      <c r="G26" s="34">
        <f t="shared" si="5"/>
        <v>7898.8499999999995</v>
      </c>
      <c r="H26" s="34">
        <f t="shared" si="6"/>
        <v>7898.8499999999995</v>
      </c>
      <c r="I26" s="104">
        <f t="shared" si="3"/>
        <v>103562.70000000001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88" customFormat="1" ht="15.75" x14ac:dyDescent="0.25">
      <c r="A27" s="47" t="s">
        <v>37</v>
      </c>
      <c r="B27" s="38" t="s">
        <v>43</v>
      </c>
      <c r="C27" s="39" t="s">
        <v>42</v>
      </c>
      <c r="D27" s="116">
        <v>89245</v>
      </c>
      <c r="E27" s="34">
        <v>1100</v>
      </c>
      <c r="F27" s="34">
        <f t="shared" si="4"/>
        <v>88145</v>
      </c>
      <c r="G27" s="34">
        <f t="shared" si="5"/>
        <v>7933.0499999999993</v>
      </c>
      <c r="H27" s="34">
        <f t="shared" si="6"/>
        <v>7933.0499999999993</v>
      </c>
      <c r="I27" s="104">
        <f t="shared" si="3"/>
        <v>104011.1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</row>
    <row r="28" spans="1:29" s="88" customFormat="1" ht="15.75" x14ac:dyDescent="0.25">
      <c r="A28" s="47" t="s">
        <v>37</v>
      </c>
      <c r="B28" s="38" t="s">
        <v>44</v>
      </c>
      <c r="C28" s="39" t="s">
        <v>172</v>
      </c>
      <c r="D28" s="116">
        <v>91545</v>
      </c>
      <c r="E28" s="34">
        <v>1100</v>
      </c>
      <c r="F28" s="34">
        <f t="shared" si="4"/>
        <v>90445</v>
      </c>
      <c r="G28" s="34">
        <f t="shared" si="5"/>
        <v>8140.0499999999993</v>
      </c>
      <c r="H28" s="34">
        <f t="shared" si="6"/>
        <v>8140.0499999999993</v>
      </c>
      <c r="I28" s="104">
        <f t="shared" si="3"/>
        <v>106725.1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s="88" customFormat="1" ht="15.75" x14ac:dyDescent="0.25">
      <c r="A29" s="47" t="s">
        <v>37</v>
      </c>
      <c r="B29" s="38" t="s">
        <v>45</v>
      </c>
      <c r="C29" s="39" t="s">
        <v>172</v>
      </c>
      <c r="D29" s="116">
        <v>90225</v>
      </c>
      <c r="E29" s="34">
        <v>1100</v>
      </c>
      <c r="F29" s="34">
        <f t="shared" si="4"/>
        <v>89125</v>
      </c>
      <c r="G29" s="34">
        <f t="shared" si="5"/>
        <v>8021.25</v>
      </c>
      <c r="H29" s="34">
        <f t="shared" si="6"/>
        <v>8021.25</v>
      </c>
      <c r="I29" s="104">
        <f t="shared" si="3"/>
        <v>105167.5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29" s="88" customFormat="1" ht="15.75" x14ac:dyDescent="0.25">
      <c r="A30" s="47" t="s">
        <v>37</v>
      </c>
      <c r="B30" s="38" t="s">
        <v>46</v>
      </c>
      <c r="C30" s="39" t="s">
        <v>47</v>
      </c>
      <c r="D30" s="116">
        <v>90745</v>
      </c>
      <c r="E30" s="34">
        <v>1100</v>
      </c>
      <c r="F30" s="34">
        <f t="shared" si="4"/>
        <v>89645</v>
      </c>
      <c r="G30" s="34">
        <f t="shared" si="5"/>
        <v>8068.0499999999993</v>
      </c>
      <c r="H30" s="34">
        <f t="shared" si="6"/>
        <v>8068.0499999999993</v>
      </c>
      <c r="I30" s="104">
        <f t="shared" si="3"/>
        <v>105781.1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29" s="88" customFormat="1" ht="15.75" x14ac:dyDescent="0.25">
      <c r="A31" s="47" t="s">
        <v>37</v>
      </c>
      <c r="B31" s="38" t="s">
        <v>48</v>
      </c>
      <c r="C31" s="39" t="s">
        <v>49</v>
      </c>
      <c r="D31" s="116">
        <v>89745</v>
      </c>
      <c r="E31" s="34">
        <v>1100</v>
      </c>
      <c r="F31" s="34">
        <f t="shared" si="4"/>
        <v>88645</v>
      </c>
      <c r="G31" s="34">
        <f t="shared" si="5"/>
        <v>7978.0499999999993</v>
      </c>
      <c r="H31" s="34">
        <f t="shared" si="6"/>
        <v>7978.0499999999993</v>
      </c>
      <c r="I31" s="104">
        <f t="shared" si="3"/>
        <v>104601.1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88" customFormat="1" ht="15.75" x14ac:dyDescent="0.25">
      <c r="A32" s="47" t="s">
        <v>37</v>
      </c>
      <c r="B32" s="38" t="s">
        <v>50</v>
      </c>
      <c r="C32" s="39" t="s">
        <v>40</v>
      </c>
      <c r="D32" s="116">
        <v>88975</v>
      </c>
      <c r="E32" s="34">
        <v>1100</v>
      </c>
      <c r="F32" s="34">
        <f t="shared" si="4"/>
        <v>87875</v>
      </c>
      <c r="G32" s="34">
        <f t="shared" si="5"/>
        <v>7908.75</v>
      </c>
      <c r="H32" s="34">
        <f t="shared" si="6"/>
        <v>7908.75</v>
      </c>
      <c r="I32" s="104">
        <f t="shared" si="3"/>
        <v>103692.5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</row>
    <row r="33" spans="1:29" s="90" customFormat="1" ht="15.75" x14ac:dyDescent="0.25">
      <c r="A33" s="47" t="s">
        <v>37</v>
      </c>
      <c r="B33" s="38" t="s">
        <v>51</v>
      </c>
      <c r="C33" s="39" t="s">
        <v>52</v>
      </c>
      <c r="D33" s="116">
        <v>90245</v>
      </c>
      <c r="E33" s="34">
        <v>1100</v>
      </c>
      <c r="F33" s="34">
        <f t="shared" si="4"/>
        <v>89145</v>
      </c>
      <c r="G33" s="34">
        <f t="shared" si="5"/>
        <v>8023.0499999999993</v>
      </c>
      <c r="H33" s="34">
        <f t="shared" si="6"/>
        <v>8023.0499999999993</v>
      </c>
      <c r="I33" s="104">
        <f t="shared" si="3"/>
        <v>105191.1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s="88" customFormat="1" ht="15.75" x14ac:dyDescent="0.25">
      <c r="A34" s="47" t="s">
        <v>37</v>
      </c>
      <c r="B34" s="38" t="s">
        <v>53</v>
      </c>
      <c r="C34" s="39" t="s">
        <v>54</v>
      </c>
      <c r="D34" s="116">
        <v>90245</v>
      </c>
      <c r="E34" s="34">
        <v>1100</v>
      </c>
      <c r="F34" s="34">
        <f t="shared" si="4"/>
        <v>89145</v>
      </c>
      <c r="G34" s="34">
        <f t="shared" si="5"/>
        <v>8023.0499999999993</v>
      </c>
      <c r="H34" s="34">
        <f t="shared" si="6"/>
        <v>8023.0499999999993</v>
      </c>
      <c r="I34" s="104">
        <f t="shared" si="3"/>
        <v>105191.1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5" spans="1:29" s="88" customFormat="1" ht="15.75" x14ac:dyDescent="0.25">
      <c r="A35" s="37" t="s">
        <v>59</v>
      </c>
      <c r="B35" s="38" t="s">
        <v>60</v>
      </c>
      <c r="C35" s="39"/>
      <c r="D35" s="116">
        <v>81155</v>
      </c>
      <c r="E35" s="34">
        <v>0</v>
      </c>
      <c r="F35" s="34">
        <f t="shared" si="4"/>
        <v>81155</v>
      </c>
      <c r="G35" s="34">
        <f t="shared" si="5"/>
        <v>7303.95</v>
      </c>
      <c r="H35" s="34">
        <f t="shared" si="6"/>
        <v>7303.95</v>
      </c>
      <c r="I35" s="104">
        <f t="shared" si="3"/>
        <v>95762.9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s="88" customFormat="1" ht="15.75" x14ac:dyDescent="0.25">
      <c r="A36" s="37" t="s">
        <v>59</v>
      </c>
      <c r="B36" s="38" t="s">
        <v>61</v>
      </c>
      <c r="C36" s="39"/>
      <c r="D36" s="116">
        <v>81155</v>
      </c>
      <c r="E36" s="34">
        <v>0</v>
      </c>
      <c r="F36" s="34">
        <f t="shared" si="4"/>
        <v>81155</v>
      </c>
      <c r="G36" s="34">
        <f t="shared" si="5"/>
        <v>7303.95</v>
      </c>
      <c r="H36" s="34">
        <f t="shared" si="6"/>
        <v>7303.95</v>
      </c>
      <c r="I36" s="104">
        <f t="shared" si="3"/>
        <v>95762.9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</row>
    <row r="37" spans="1:29" s="89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</row>
    <row r="38" spans="1:29" s="88" customFormat="1" ht="21" thickBot="1" x14ac:dyDescent="0.35">
      <c r="A38" s="230" t="s">
        <v>62</v>
      </c>
      <c r="B38" s="231"/>
      <c r="C38" s="231"/>
      <c r="D38" s="231"/>
      <c r="E38" s="231"/>
      <c r="F38" s="231"/>
      <c r="G38" s="231"/>
      <c r="H38" s="231"/>
      <c r="I38" s="232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</row>
    <row r="39" spans="1:29" s="92" customFormat="1" ht="15.75" x14ac:dyDescent="0.25">
      <c r="A39" s="254" t="s">
        <v>6</v>
      </c>
      <c r="B39" s="254"/>
      <c r="C39" s="118" t="s">
        <v>7</v>
      </c>
      <c r="D39" s="118" t="s">
        <v>169</v>
      </c>
      <c r="E39" s="118" t="s">
        <v>9</v>
      </c>
      <c r="F39" s="118" t="s">
        <v>220</v>
      </c>
      <c r="G39" s="118" t="s">
        <v>182</v>
      </c>
      <c r="H39" s="118" t="s">
        <v>181</v>
      </c>
      <c r="I39" s="118" t="s">
        <v>170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s="80" customFormat="1" ht="15.75" x14ac:dyDescent="0.25">
      <c r="A40" s="96" t="s">
        <v>23</v>
      </c>
      <c r="B40" s="97" t="s">
        <v>63</v>
      </c>
      <c r="C40" s="98" t="s">
        <v>64</v>
      </c>
      <c r="D40" s="34">
        <v>82670</v>
      </c>
      <c r="E40" s="34">
        <v>1100</v>
      </c>
      <c r="F40" s="34">
        <f>D40-E40</f>
        <v>81570</v>
      </c>
      <c r="G40" s="34">
        <f>F40*9%</f>
        <v>7341.3</v>
      </c>
      <c r="H40" s="34">
        <f>F40*9%</f>
        <v>7341.3</v>
      </c>
      <c r="I40" s="104">
        <f t="shared" ref="I40:I64" si="7">D40-E40+G40+H40</f>
        <v>96252.6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s="80" customFormat="1" ht="15.75" x14ac:dyDescent="0.25">
      <c r="A41" s="37" t="s">
        <v>65</v>
      </c>
      <c r="B41" s="38" t="s">
        <v>66</v>
      </c>
      <c r="C41" s="55" t="s">
        <v>67</v>
      </c>
      <c r="D41" s="34">
        <v>83370</v>
      </c>
      <c r="E41" s="34">
        <v>1100</v>
      </c>
      <c r="F41" s="34">
        <f>D41-E41</f>
        <v>82270</v>
      </c>
      <c r="G41" s="34">
        <f>F41*9%</f>
        <v>7404.2999999999993</v>
      </c>
      <c r="H41" s="34">
        <f>F41*9%</f>
        <v>7404.2999999999993</v>
      </c>
      <c r="I41" s="104">
        <f t="shared" si="7"/>
        <v>97078.6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 s="80" customFormat="1" ht="15.75" x14ac:dyDescent="0.25">
      <c r="A42" s="37" t="s">
        <v>68</v>
      </c>
      <c r="B42" s="57" t="s">
        <v>69</v>
      </c>
      <c r="C42" s="55" t="s">
        <v>70</v>
      </c>
      <c r="D42" s="116"/>
      <c r="E42" s="34"/>
      <c r="F42" s="34"/>
      <c r="G42" s="34"/>
      <c r="H42" s="34"/>
      <c r="I42" s="104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 spans="1:29" s="88" customFormat="1" ht="15.75" x14ac:dyDescent="0.25">
      <c r="A43" s="37" t="s">
        <v>71</v>
      </c>
      <c r="B43" s="38" t="s">
        <v>72</v>
      </c>
      <c r="C43" s="55" t="s">
        <v>73</v>
      </c>
      <c r="D43" s="116">
        <v>81870</v>
      </c>
      <c r="E43" s="34">
        <v>1100</v>
      </c>
      <c r="F43" s="34">
        <f t="shared" ref="F43:F45" si="8">D43-E43</f>
        <v>80770</v>
      </c>
      <c r="G43" s="34">
        <f t="shared" ref="G43:G45" si="9">F43*9%</f>
        <v>7269.3</v>
      </c>
      <c r="H43" s="34">
        <f t="shared" ref="H43:H45" si="10">F43*9%</f>
        <v>7269.3</v>
      </c>
      <c r="I43" s="104">
        <f t="shared" si="7"/>
        <v>95308.6</v>
      </c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</row>
    <row r="44" spans="1:29" s="90" customFormat="1" ht="15.75" x14ac:dyDescent="0.25">
      <c r="A44" s="37" t="s">
        <v>71</v>
      </c>
      <c r="B44" s="38" t="s">
        <v>74</v>
      </c>
      <c r="C44" s="55" t="s">
        <v>40</v>
      </c>
      <c r="D44" s="116">
        <v>82870</v>
      </c>
      <c r="E44" s="34">
        <v>1100</v>
      </c>
      <c r="F44" s="34">
        <f t="shared" si="8"/>
        <v>81770</v>
      </c>
      <c r="G44" s="34">
        <f t="shared" si="9"/>
        <v>7359.3</v>
      </c>
      <c r="H44" s="34">
        <f t="shared" si="10"/>
        <v>7359.3</v>
      </c>
      <c r="I44" s="104">
        <f t="shared" si="7"/>
        <v>96488.6</v>
      </c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29" s="88" customFormat="1" ht="15.75" x14ac:dyDescent="0.25">
      <c r="A45" s="37" t="s">
        <v>75</v>
      </c>
      <c r="B45" s="38" t="s">
        <v>76</v>
      </c>
      <c r="C45" s="55" t="s">
        <v>40</v>
      </c>
      <c r="D45" s="116">
        <v>84370</v>
      </c>
      <c r="E45" s="34">
        <v>1100</v>
      </c>
      <c r="F45" s="34">
        <f t="shared" si="8"/>
        <v>83270</v>
      </c>
      <c r="G45" s="34">
        <f t="shared" si="9"/>
        <v>7494.2999999999993</v>
      </c>
      <c r="H45" s="34">
        <f t="shared" si="10"/>
        <v>7494.2999999999993</v>
      </c>
      <c r="I45" s="104">
        <f t="shared" si="7"/>
        <v>98258.6</v>
      </c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 s="88" customFormat="1" ht="15.75" x14ac:dyDescent="0.25">
      <c r="A46" s="37" t="s">
        <v>71</v>
      </c>
      <c r="B46" s="38" t="s">
        <v>77</v>
      </c>
      <c r="C46" s="55" t="s">
        <v>40</v>
      </c>
      <c r="D46" s="116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</row>
    <row r="47" spans="1:29" s="88" customFormat="1" ht="15.75" x14ac:dyDescent="0.25">
      <c r="A47" s="37" t="s">
        <v>78</v>
      </c>
      <c r="B47" s="38" t="s">
        <v>79</v>
      </c>
      <c r="C47" s="55" t="s">
        <v>80</v>
      </c>
      <c r="D47" s="116">
        <v>82650</v>
      </c>
      <c r="E47" s="34">
        <v>1100</v>
      </c>
      <c r="F47" s="34">
        <f>D47-E47</f>
        <v>81550</v>
      </c>
      <c r="G47" s="34">
        <f>F47*9%</f>
        <v>7339.5</v>
      </c>
      <c r="H47" s="34">
        <f>F47*9%</f>
        <v>7339.5</v>
      </c>
      <c r="I47" s="104">
        <f t="shared" si="7"/>
        <v>96229</v>
      </c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</row>
    <row r="48" spans="1:29" s="88" customFormat="1" ht="15.75" x14ac:dyDescent="0.25">
      <c r="A48" s="37" t="s">
        <v>87</v>
      </c>
      <c r="B48" s="38" t="s">
        <v>88</v>
      </c>
      <c r="C48" s="55" t="s">
        <v>89</v>
      </c>
      <c r="D48" s="116"/>
      <c r="E48" s="34"/>
      <c r="F48" s="34"/>
      <c r="G48" s="34"/>
      <c r="H48" s="34"/>
      <c r="I48" s="104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</row>
    <row r="49" spans="1:29" s="90" customFormat="1" ht="15.75" x14ac:dyDescent="0.25">
      <c r="A49" s="37" t="s">
        <v>90</v>
      </c>
      <c r="B49" s="38" t="s">
        <v>91</v>
      </c>
      <c r="C49" s="58" t="s">
        <v>92</v>
      </c>
      <c r="D49" s="116">
        <v>84510</v>
      </c>
      <c r="E49" s="34">
        <v>1100</v>
      </c>
      <c r="F49" s="34">
        <f t="shared" ref="F49:F53" si="11">D49-E49</f>
        <v>83410</v>
      </c>
      <c r="G49" s="34">
        <f t="shared" ref="G49:G53" si="12">F49*9%</f>
        <v>7506.9</v>
      </c>
      <c r="H49" s="34">
        <f t="shared" ref="H49:H53" si="13">F49*9%</f>
        <v>7506.9</v>
      </c>
      <c r="I49" s="104">
        <f t="shared" si="7"/>
        <v>98423.799999999988</v>
      </c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1:29" s="90" customFormat="1" ht="15.75" x14ac:dyDescent="0.25">
      <c r="A50" s="37" t="s">
        <v>90</v>
      </c>
      <c r="B50" s="38" t="s">
        <v>93</v>
      </c>
      <c r="C50" s="58" t="s">
        <v>94</v>
      </c>
      <c r="D50" s="116">
        <v>84510</v>
      </c>
      <c r="E50" s="34">
        <v>1100</v>
      </c>
      <c r="F50" s="34">
        <f t="shared" si="11"/>
        <v>83410</v>
      </c>
      <c r="G50" s="34">
        <f t="shared" si="12"/>
        <v>7506.9</v>
      </c>
      <c r="H50" s="34">
        <f t="shared" si="13"/>
        <v>7506.9</v>
      </c>
      <c r="I50" s="104">
        <f t="shared" si="7"/>
        <v>98423.799999999988</v>
      </c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1:29" s="88" customFormat="1" ht="15.75" x14ac:dyDescent="0.25">
      <c r="A51" s="37" t="s">
        <v>95</v>
      </c>
      <c r="B51" s="38" t="s">
        <v>96</v>
      </c>
      <c r="C51" s="58" t="s">
        <v>97</v>
      </c>
      <c r="D51" s="36">
        <v>86490</v>
      </c>
      <c r="E51" s="34">
        <v>1100</v>
      </c>
      <c r="F51" s="34">
        <f t="shared" si="11"/>
        <v>85390</v>
      </c>
      <c r="G51" s="34">
        <f t="shared" si="12"/>
        <v>7685.0999999999995</v>
      </c>
      <c r="H51" s="34">
        <f t="shared" si="13"/>
        <v>7685.0999999999995</v>
      </c>
      <c r="I51" s="104">
        <f t="shared" si="7"/>
        <v>100760.20000000001</v>
      </c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</row>
    <row r="52" spans="1:29" s="88" customFormat="1" ht="15.75" x14ac:dyDescent="0.25">
      <c r="A52" s="37" t="s">
        <v>95</v>
      </c>
      <c r="B52" s="38" t="s">
        <v>98</v>
      </c>
      <c r="C52" s="58" t="s">
        <v>97</v>
      </c>
      <c r="D52" s="36">
        <v>87860</v>
      </c>
      <c r="E52" s="34">
        <v>1100</v>
      </c>
      <c r="F52" s="34">
        <f t="shared" si="11"/>
        <v>86760</v>
      </c>
      <c r="G52" s="34">
        <f t="shared" si="12"/>
        <v>7808.4</v>
      </c>
      <c r="H52" s="34">
        <f t="shared" si="13"/>
        <v>7808.4</v>
      </c>
      <c r="I52" s="104">
        <f t="shared" si="7"/>
        <v>102376.79999999999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88" customFormat="1" ht="15.75" x14ac:dyDescent="0.25">
      <c r="A53" s="37" t="s">
        <v>101</v>
      </c>
      <c r="B53" s="38" t="s">
        <v>102</v>
      </c>
      <c r="C53" s="58" t="s">
        <v>103</v>
      </c>
      <c r="D53" s="116">
        <v>89770</v>
      </c>
      <c r="E53" s="34">
        <v>1100</v>
      </c>
      <c r="F53" s="34">
        <f t="shared" si="11"/>
        <v>88670</v>
      </c>
      <c r="G53" s="34">
        <f t="shared" si="12"/>
        <v>7980.2999999999993</v>
      </c>
      <c r="H53" s="34">
        <f t="shared" si="13"/>
        <v>7980.2999999999993</v>
      </c>
      <c r="I53" s="104">
        <f t="shared" si="7"/>
        <v>104630.6</v>
      </c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88" customFormat="1" ht="15.75" x14ac:dyDescent="0.25">
      <c r="A54" s="37" t="s">
        <v>104</v>
      </c>
      <c r="B54" s="38" t="s">
        <v>105</v>
      </c>
      <c r="C54" s="58" t="s">
        <v>106</v>
      </c>
      <c r="D54" s="116"/>
      <c r="E54" s="34"/>
      <c r="F54" s="34"/>
      <c r="G54" s="34"/>
      <c r="H54" s="34"/>
      <c r="I54" s="104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88" customFormat="1" ht="15.75" x14ac:dyDescent="0.25">
      <c r="A55" s="37" t="s">
        <v>104</v>
      </c>
      <c r="B55" s="38" t="s">
        <v>107</v>
      </c>
      <c r="C55" s="39" t="s">
        <v>94</v>
      </c>
      <c r="D55" s="33">
        <v>90870</v>
      </c>
      <c r="E55" s="34">
        <v>1100</v>
      </c>
      <c r="F55" s="34">
        <f>D55-E55</f>
        <v>89770</v>
      </c>
      <c r="G55" s="34">
        <f>F55*9%</f>
        <v>8079.2999999999993</v>
      </c>
      <c r="H55" s="34">
        <f>F55*9%</f>
        <v>8079.2999999999993</v>
      </c>
      <c r="I55" s="104">
        <f t="shared" si="7"/>
        <v>105928.6</v>
      </c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 s="92" customFormat="1" x14ac:dyDescent="0.2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</row>
    <row r="57" spans="1:29" s="88" customFormat="1" ht="15.75" x14ac:dyDescent="0.25">
      <c r="A57" s="37" t="s">
        <v>81</v>
      </c>
      <c r="B57" s="38" t="s">
        <v>82</v>
      </c>
      <c r="C57" s="55" t="s">
        <v>83</v>
      </c>
      <c r="D57" s="33">
        <v>85710</v>
      </c>
      <c r="E57" s="34">
        <v>1100</v>
      </c>
      <c r="F57" s="34">
        <f t="shared" ref="F57:F64" si="14">D57-E57</f>
        <v>84610</v>
      </c>
      <c r="G57" s="34">
        <f t="shared" ref="G57:G64" si="15">F57*9%</f>
        <v>7614.9</v>
      </c>
      <c r="H57" s="34">
        <f t="shared" ref="H57:H64" si="16">F57*9%</f>
        <v>7614.9</v>
      </c>
      <c r="I57" s="104">
        <f t="shared" si="7"/>
        <v>99839.799999999988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</row>
    <row r="58" spans="1:29" s="90" customFormat="1" ht="15.75" x14ac:dyDescent="0.25">
      <c r="A58" s="37" t="s">
        <v>84</v>
      </c>
      <c r="B58" s="38" t="s">
        <v>85</v>
      </c>
      <c r="C58" s="55" t="s">
        <v>86</v>
      </c>
      <c r="D58" s="116">
        <v>89196</v>
      </c>
      <c r="E58" s="34">
        <v>1100</v>
      </c>
      <c r="F58" s="34">
        <f t="shared" si="14"/>
        <v>88096</v>
      </c>
      <c r="G58" s="34">
        <f t="shared" si="15"/>
        <v>7928.6399999999994</v>
      </c>
      <c r="H58" s="34">
        <f t="shared" si="16"/>
        <v>7928.6399999999994</v>
      </c>
      <c r="I58" s="104">
        <f t="shared" si="7"/>
        <v>103953.28</v>
      </c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1:29" s="88" customFormat="1" ht="15.75" x14ac:dyDescent="0.25">
      <c r="A59" s="37" t="s">
        <v>59</v>
      </c>
      <c r="B59" s="38" t="s">
        <v>108</v>
      </c>
      <c r="C59" s="59"/>
      <c r="D59" s="116">
        <v>76140</v>
      </c>
      <c r="E59" s="34">
        <v>0</v>
      </c>
      <c r="F59" s="34">
        <f t="shared" si="14"/>
        <v>76140</v>
      </c>
      <c r="G59" s="34">
        <f t="shared" si="15"/>
        <v>6852.5999999999995</v>
      </c>
      <c r="H59" s="34">
        <f t="shared" si="16"/>
        <v>6852.5999999999995</v>
      </c>
      <c r="I59" s="104">
        <f t="shared" si="7"/>
        <v>89845.200000000012</v>
      </c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</row>
    <row r="60" spans="1:29" s="88" customFormat="1" ht="15.75" x14ac:dyDescent="0.25">
      <c r="A60" s="37" t="s">
        <v>59</v>
      </c>
      <c r="B60" s="38" t="s">
        <v>109</v>
      </c>
      <c r="C60" s="59"/>
      <c r="D60" s="116">
        <v>71416</v>
      </c>
      <c r="E60" s="34">
        <v>0</v>
      </c>
      <c r="F60" s="34">
        <f t="shared" si="14"/>
        <v>71416</v>
      </c>
      <c r="G60" s="34">
        <f t="shared" si="15"/>
        <v>6427.44</v>
      </c>
      <c r="H60" s="34">
        <f t="shared" si="16"/>
        <v>6427.44</v>
      </c>
      <c r="I60" s="104">
        <f t="shared" si="7"/>
        <v>84270.88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</row>
    <row r="61" spans="1:29" s="88" customFormat="1" ht="15.75" x14ac:dyDescent="0.25">
      <c r="A61" s="37" t="s">
        <v>59</v>
      </c>
      <c r="B61" s="38" t="s">
        <v>111</v>
      </c>
      <c r="C61" s="59"/>
      <c r="D61" s="116">
        <v>78190</v>
      </c>
      <c r="E61" s="34">
        <v>0</v>
      </c>
      <c r="F61" s="34">
        <f t="shared" si="14"/>
        <v>78190</v>
      </c>
      <c r="G61" s="34">
        <f t="shared" si="15"/>
        <v>7037.0999999999995</v>
      </c>
      <c r="H61" s="34">
        <f t="shared" si="16"/>
        <v>7037.0999999999995</v>
      </c>
      <c r="I61" s="104">
        <f t="shared" si="7"/>
        <v>92264.200000000012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</row>
    <row r="62" spans="1:29" s="88" customFormat="1" ht="15.75" x14ac:dyDescent="0.25">
      <c r="A62" s="37" t="s">
        <v>59</v>
      </c>
      <c r="B62" s="38" t="s">
        <v>110</v>
      </c>
      <c r="C62" s="59"/>
      <c r="D62" s="116">
        <v>77740</v>
      </c>
      <c r="E62" s="34">
        <v>0</v>
      </c>
      <c r="F62" s="34">
        <f t="shared" si="14"/>
        <v>77740</v>
      </c>
      <c r="G62" s="34">
        <f t="shared" si="15"/>
        <v>6996.5999999999995</v>
      </c>
      <c r="H62" s="34">
        <f t="shared" si="16"/>
        <v>6996.5999999999995</v>
      </c>
      <c r="I62" s="104">
        <f t="shared" si="7"/>
        <v>91733.200000000012</v>
      </c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</row>
    <row r="63" spans="1:29" s="88" customFormat="1" ht="15.75" x14ac:dyDescent="0.25">
      <c r="A63" s="37" t="s">
        <v>59</v>
      </c>
      <c r="B63" s="38" t="s">
        <v>112</v>
      </c>
      <c r="C63" s="59"/>
      <c r="D63" s="116">
        <v>79380</v>
      </c>
      <c r="E63" s="34">
        <v>0</v>
      </c>
      <c r="F63" s="34">
        <f t="shared" si="14"/>
        <v>79380</v>
      </c>
      <c r="G63" s="34">
        <f t="shared" si="15"/>
        <v>7144.2</v>
      </c>
      <c r="H63" s="34">
        <f t="shared" si="16"/>
        <v>7144.2</v>
      </c>
      <c r="I63" s="104">
        <f t="shared" si="7"/>
        <v>93668.4</v>
      </c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s="88" customFormat="1" ht="16.5" thickBot="1" x14ac:dyDescent="0.3">
      <c r="A64" s="60" t="s">
        <v>59</v>
      </c>
      <c r="B64" s="61" t="s">
        <v>113</v>
      </c>
      <c r="C64" s="59"/>
      <c r="D64" s="116">
        <v>79340</v>
      </c>
      <c r="E64" s="34">
        <v>0</v>
      </c>
      <c r="F64" s="34">
        <f t="shared" si="14"/>
        <v>79340</v>
      </c>
      <c r="G64" s="34">
        <f t="shared" si="15"/>
        <v>7140.5999999999995</v>
      </c>
      <c r="H64" s="34">
        <f t="shared" si="16"/>
        <v>7140.5999999999995</v>
      </c>
      <c r="I64" s="104">
        <f t="shared" si="7"/>
        <v>93621.200000000012</v>
      </c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1:29" s="88" customFormat="1" ht="16.5" thickBot="1" x14ac:dyDescent="0.3">
      <c r="A66" s="242" t="s">
        <v>114</v>
      </c>
      <c r="B66" s="243"/>
      <c r="C66" s="243"/>
      <c r="D66" s="243"/>
      <c r="E66" s="243"/>
      <c r="F66" s="243"/>
      <c r="G66" s="243"/>
      <c r="H66" s="243"/>
      <c r="I66" s="244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s="88" customFormat="1" ht="15.75" x14ac:dyDescent="0.25">
      <c r="A67" s="254" t="s">
        <v>6</v>
      </c>
      <c r="B67" s="254"/>
      <c r="C67" s="118" t="s">
        <v>7</v>
      </c>
      <c r="D67" s="118" t="s">
        <v>169</v>
      </c>
      <c r="E67" s="118" t="s">
        <v>9</v>
      </c>
      <c r="F67" s="118" t="s">
        <v>220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</row>
    <row r="68" spans="1:29" s="88" customFormat="1" ht="15.75" x14ac:dyDescent="0.25">
      <c r="A68" s="69" t="s">
        <v>120</v>
      </c>
      <c r="B68" s="70" t="s">
        <v>121</v>
      </c>
      <c r="C68" s="39" t="s">
        <v>64</v>
      </c>
      <c r="D68" s="117">
        <v>84270</v>
      </c>
      <c r="E68" s="34">
        <v>1100</v>
      </c>
      <c r="F68" s="34">
        <f>D68-E68</f>
        <v>83170</v>
      </c>
      <c r="G68" s="34">
        <f>F68*9%</f>
        <v>7485.2999999999993</v>
      </c>
      <c r="H68" s="34">
        <f>F68*9%</f>
        <v>7485.2999999999993</v>
      </c>
      <c r="I68" s="104">
        <f t="shared" ref="I68:I78" si="17">D68-E68+G68+H68</f>
        <v>98140.6</v>
      </c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</row>
    <row r="69" spans="1:29" s="88" customFormat="1" ht="15.75" x14ac:dyDescent="0.25">
      <c r="A69" s="69" t="s">
        <v>120</v>
      </c>
      <c r="B69" s="70" t="s">
        <v>122</v>
      </c>
      <c r="C69" s="39" t="s">
        <v>123</v>
      </c>
      <c r="D69" s="117">
        <v>84720</v>
      </c>
      <c r="E69" s="34">
        <v>1100</v>
      </c>
      <c r="F69" s="34">
        <f t="shared" ref="F69:F78" si="18">D69-E69</f>
        <v>83620</v>
      </c>
      <c r="G69" s="34">
        <f t="shared" ref="G69:G78" si="19">F69*9%</f>
        <v>7525.7999999999993</v>
      </c>
      <c r="H69" s="34">
        <f t="shared" ref="H69:H78" si="20">F69*9%</f>
        <v>7525.7999999999993</v>
      </c>
      <c r="I69" s="104">
        <f t="shared" si="17"/>
        <v>98671.6</v>
      </c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</row>
    <row r="70" spans="1:29" s="80" customFormat="1" ht="15.75" x14ac:dyDescent="0.25">
      <c r="A70" s="69" t="s">
        <v>120</v>
      </c>
      <c r="B70" s="70" t="s">
        <v>124</v>
      </c>
      <c r="C70" s="39" t="s">
        <v>123</v>
      </c>
      <c r="D70" s="116">
        <v>85220</v>
      </c>
      <c r="E70" s="34">
        <v>1100</v>
      </c>
      <c r="F70" s="34">
        <f t="shared" si="18"/>
        <v>84120</v>
      </c>
      <c r="G70" s="34">
        <f t="shared" si="19"/>
        <v>7570.7999999999993</v>
      </c>
      <c r="H70" s="34">
        <f t="shared" si="20"/>
        <v>7570.7999999999993</v>
      </c>
      <c r="I70" s="104">
        <f t="shared" si="17"/>
        <v>99261.6</v>
      </c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80" customFormat="1" ht="15.75" x14ac:dyDescent="0.25">
      <c r="A71" s="69" t="s">
        <v>125</v>
      </c>
      <c r="B71" s="70" t="s">
        <v>126</v>
      </c>
      <c r="C71" s="39" t="s">
        <v>127</v>
      </c>
      <c r="D71" s="116">
        <v>85620</v>
      </c>
      <c r="E71" s="34">
        <v>1100</v>
      </c>
      <c r="F71" s="34">
        <f t="shared" si="18"/>
        <v>84520</v>
      </c>
      <c r="G71" s="34">
        <f t="shared" si="19"/>
        <v>7606.7999999999993</v>
      </c>
      <c r="H71" s="34">
        <f t="shared" si="20"/>
        <v>7606.7999999999993</v>
      </c>
      <c r="I71" s="104">
        <f t="shared" si="17"/>
        <v>99733.6</v>
      </c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</row>
    <row r="72" spans="1:29" s="80" customFormat="1" ht="15.75" x14ac:dyDescent="0.25">
      <c r="A72" s="69" t="s">
        <v>128</v>
      </c>
      <c r="B72" s="70" t="s">
        <v>129</v>
      </c>
      <c r="C72" s="39" t="s">
        <v>130</v>
      </c>
      <c r="D72" s="116">
        <v>87770</v>
      </c>
      <c r="E72" s="34">
        <v>1100</v>
      </c>
      <c r="F72" s="34">
        <f t="shared" si="18"/>
        <v>86670</v>
      </c>
      <c r="G72" s="34">
        <f t="shared" si="19"/>
        <v>7800.2999999999993</v>
      </c>
      <c r="H72" s="34">
        <f t="shared" si="20"/>
        <v>7800.2999999999993</v>
      </c>
      <c r="I72" s="104">
        <f t="shared" si="17"/>
        <v>102270.6</v>
      </c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1:29" s="77" customFormat="1" x14ac:dyDescent="0.2">
      <c r="A73" s="69" t="s">
        <v>128</v>
      </c>
      <c r="B73" s="70" t="s">
        <v>131</v>
      </c>
      <c r="C73" s="39" t="s">
        <v>130</v>
      </c>
      <c r="D73" s="116">
        <v>89560</v>
      </c>
      <c r="E73" s="34">
        <v>1100</v>
      </c>
      <c r="F73" s="34">
        <f t="shared" si="18"/>
        <v>88460</v>
      </c>
      <c r="G73" s="34">
        <f t="shared" si="19"/>
        <v>7961.4</v>
      </c>
      <c r="H73" s="34">
        <f t="shared" si="20"/>
        <v>7961.4</v>
      </c>
      <c r="I73" s="104">
        <f t="shared" si="17"/>
        <v>104382.79999999999</v>
      </c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</row>
    <row r="74" spans="1:29" s="90" customFormat="1" ht="15.75" x14ac:dyDescent="0.25">
      <c r="A74" s="69" t="s">
        <v>115</v>
      </c>
      <c r="B74" s="70" t="s">
        <v>116</v>
      </c>
      <c r="C74" s="39" t="s">
        <v>117</v>
      </c>
      <c r="D74" s="116">
        <v>88570</v>
      </c>
      <c r="E74" s="34">
        <v>1100</v>
      </c>
      <c r="F74" s="34">
        <f t="shared" si="18"/>
        <v>87470</v>
      </c>
      <c r="G74" s="34">
        <f t="shared" si="19"/>
        <v>7872.2999999999993</v>
      </c>
      <c r="H74" s="34">
        <f t="shared" si="20"/>
        <v>7872.2999999999993</v>
      </c>
      <c r="I74" s="104">
        <f t="shared" si="17"/>
        <v>103214.6</v>
      </c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29" s="90" customFormat="1" ht="15.75" x14ac:dyDescent="0.25">
      <c r="A75" s="71" t="s">
        <v>115</v>
      </c>
      <c r="B75" s="72" t="s">
        <v>118</v>
      </c>
      <c r="C75" s="39" t="s">
        <v>119</v>
      </c>
      <c r="D75" s="116">
        <v>88870</v>
      </c>
      <c r="E75" s="34">
        <v>1100</v>
      </c>
      <c r="F75" s="34">
        <f t="shared" si="18"/>
        <v>87770</v>
      </c>
      <c r="G75" s="34">
        <f t="shared" si="19"/>
        <v>7899.2999999999993</v>
      </c>
      <c r="H75" s="34">
        <f t="shared" si="20"/>
        <v>7899.2999999999993</v>
      </c>
      <c r="I75" s="104">
        <f t="shared" si="17"/>
        <v>103568.6</v>
      </c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29" s="88" customFormat="1" ht="15.75" x14ac:dyDescent="0.25">
      <c r="A76" s="37" t="s">
        <v>59</v>
      </c>
      <c r="B76" s="38" t="s">
        <v>132</v>
      </c>
      <c r="C76" s="59"/>
      <c r="D76" s="116">
        <v>76640</v>
      </c>
      <c r="E76" s="34">
        <v>0</v>
      </c>
      <c r="F76" s="34">
        <f t="shared" si="18"/>
        <v>76640</v>
      </c>
      <c r="G76" s="34">
        <f t="shared" si="19"/>
        <v>6897.5999999999995</v>
      </c>
      <c r="H76" s="34">
        <f t="shared" si="20"/>
        <v>6897.5999999999995</v>
      </c>
      <c r="I76" s="104">
        <f t="shared" si="17"/>
        <v>90435.200000000012</v>
      </c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s="88" customFormat="1" ht="15.75" x14ac:dyDescent="0.25">
      <c r="A77" s="37" t="s">
        <v>59</v>
      </c>
      <c r="B77" s="38" t="s">
        <v>133</v>
      </c>
      <c r="C77" s="59"/>
      <c r="D77" s="116">
        <v>78490</v>
      </c>
      <c r="E77" s="34">
        <v>0</v>
      </c>
      <c r="F77" s="34">
        <f t="shared" si="18"/>
        <v>78490</v>
      </c>
      <c r="G77" s="34">
        <f t="shared" si="19"/>
        <v>7064.0999999999995</v>
      </c>
      <c r="H77" s="34">
        <f t="shared" si="20"/>
        <v>7064.0999999999995</v>
      </c>
      <c r="I77" s="104">
        <f t="shared" si="17"/>
        <v>92618.200000000012</v>
      </c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s="88" customFormat="1" ht="15.75" x14ac:dyDescent="0.25">
      <c r="A78" s="180" t="s">
        <v>59</v>
      </c>
      <c r="B78" s="101" t="s">
        <v>134</v>
      </c>
      <c r="C78" s="181"/>
      <c r="D78" s="36">
        <v>77390</v>
      </c>
      <c r="E78" s="182">
        <v>0</v>
      </c>
      <c r="F78" s="34">
        <f t="shared" si="18"/>
        <v>77390</v>
      </c>
      <c r="G78" s="34">
        <f t="shared" si="19"/>
        <v>6965.0999999999995</v>
      </c>
      <c r="H78" s="34">
        <f t="shared" si="20"/>
        <v>6965.0999999999995</v>
      </c>
      <c r="I78" s="104">
        <f t="shared" si="17"/>
        <v>91320.200000000012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1:29" s="88" customFormat="1" ht="15.75" x14ac:dyDescent="0.25">
      <c r="A79" s="95"/>
      <c r="B79" s="38"/>
      <c r="C79" s="59"/>
      <c r="D79" s="33"/>
      <c r="E79" s="33"/>
      <c r="F79" s="79"/>
      <c r="G79" s="79"/>
      <c r="H79" s="79"/>
      <c r="I79" s="67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1:29" s="88" customFormat="1" ht="15.75" x14ac:dyDescent="0.25">
      <c r="A80" s="253" t="s">
        <v>135</v>
      </c>
      <c r="B80" s="253"/>
      <c r="C80" s="253"/>
      <c r="D80" s="253"/>
      <c r="E80" s="253"/>
      <c r="F80" s="198" t="s">
        <v>219</v>
      </c>
      <c r="H80" s="199"/>
      <c r="I80" s="200"/>
      <c r="J80" s="201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</row>
    <row r="81" spans="1:29" s="88" customFormat="1" ht="15.75" x14ac:dyDescent="0.25">
      <c r="A81" s="253" t="s">
        <v>136</v>
      </c>
      <c r="B81" s="253"/>
      <c r="C81" s="148"/>
      <c r="D81" s="251" t="s">
        <v>137</v>
      </c>
      <c r="E81" s="251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</row>
    <row r="82" spans="1:29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9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F83" s="205"/>
      <c r="G83" s="67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9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9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</row>
    <row r="86" spans="1:29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</row>
    <row r="87" spans="1:29" s="31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9" s="31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1:29" s="31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1:29" s="31" customFormat="1" ht="15.75" x14ac:dyDescent="0.25">
      <c r="B90" s="28"/>
      <c r="C90" s="25"/>
      <c r="D90" s="23"/>
      <c r="E90" s="23"/>
      <c r="F90" s="23"/>
      <c r="G90" s="23"/>
      <c r="H90" s="29"/>
      <c r="I90" s="109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31" customFormat="1" ht="15.75" x14ac:dyDescent="0.25">
      <c r="B91" s="7"/>
      <c r="C91" s="151"/>
      <c r="D91" s="151"/>
      <c r="E91" s="151"/>
      <c r="F91" s="151"/>
      <c r="G91" s="151"/>
      <c r="H91" s="151"/>
      <c r="I91" s="110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31" customFormat="1" ht="15.75" x14ac:dyDescent="0.25">
      <c r="B92" s="7"/>
      <c r="C92" s="151"/>
      <c r="D92" s="151"/>
      <c r="E92" s="151"/>
      <c r="F92" s="151"/>
      <c r="G92" s="151"/>
      <c r="H92" s="151"/>
      <c r="I92" s="110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104" spans="1:9" x14ac:dyDescent="0.25">
      <c r="A104" s="8"/>
      <c r="B104" s="8"/>
      <c r="C104" s="156"/>
      <c r="D104" s="156"/>
      <c r="E104" s="156"/>
      <c r="F104" s="204"/>
      <c r="G104" s="156"/>
      <c r="H104" s="156"/>
      <c r="I104" s="112"/>
    </row>
  </sheetData>
  <mergeCells count="17">
    <mergeCell ref="A66:I66"/>
    <mergeCell ref="A67:B67"/>
    <mergeCell ref="A80:E80"/>
    <mergeCell ref="A81:B81"/>
    <mergeCell ref="D81:E81"/>
    <mergeCell ref="A39:B39"/>
    <mergeCell ref="A1:A4"/>
    <mergeCell ref="B1:H1"/>
    <mergeCell ref="I1:I4"/>
    <mergeCell ref="B2:H2"/>
    <mergeCell ref="B3:H3"/>
    <mergeCell ref="B4:H4"/>
    <mergeCell ref="B5:H6"/>
    <mergeCell ref="A7:I7"/>
    <mergeCell ref="A8:I8"/>
    <mergeCell ref="A9:B9"/>
    <mergeCell ref="A38:I38"/>
  </mergeCells>
  <pageMargins left="1" right="0.25" top="0.65" bottom="0.65" header="0.28000000000000003" footer="0.3"/>
  <pageSetup scale="47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4"/>
  <sheetViews>
    <sheetView showGridLines="0" topLeftCell="A4" zoomScaleNormal="100" zoomScaleSheetLayoutView="100" workbookViewId="0">
      <selection activeCell="C22" sqref="C22"/>
    </sheetView>
  </sheetViews>
  <sheetFormatPr defaultColWidth="14.85546875" defaultRowHeight="15" x14ac:dyDescent="0.25"/>
  <cols>
    <col min="1" max="1" width="24.85546875" customWidth="1"/>
    <col min="2" max="2" width="17.7109375" style="1" customWidth="1"/>
    <col min="3" max="5" width="17.7109375" style="146" customWidth="1"/>
    <col min="6" max="6" width="17.7109375" style="202" customWidth="1"/>
    <col min="7" max="8" width="17.7109375" style="146" customWidth="1"/>
    <col min="9" max="9" width="17.7109375" style="150" customWidth="1"/>
    <col min="10" max="29" width="14.85546875" style="4"/>
  </cols>
  <sheetData>
    <row r="1" spans="1:29" ht="44.25" x14ac:dyDescent="0.6">
      <c r="A1" s="248"/>
      <c r="B1" s="250" t="s">
        <v>0</v>
      </c>
      <c r="C1" s="250"/>
      <c r="D1" s="250"/>
      <c r="E1" s="250"/>
      <c r="F1" s="250"/>
      <c r="G1" s="250"/>
      <c r="H1" s="250"/>
      <c r="I1" s="245"/>
    </row>
    <row r="2" spans="1:29" ht="23.25" x14ac:dyDescent="0.35">
      <c r="A2" s="249"/>
      <c r="B2" s="212" t="s">
        <v>185</v>
      </c>
      <c r="C2" s="212"/>
      <c r="D2" s="212"/>
      <c r="E2" s="212"/>
      <c r="F2" s="212"/>
      <c r="G2" s="212"/>
      <c r="H2" s="212"/>
      <c r="I2" s="246"/>
    </row>
    <row r="3" spans="1:29" x14ac:dyDescent="0.25">
      <c r="A3" s="249"/>
      <c r="B3" s="213" t="s">
        <v>174</v>
      </c>
      <c r="C3" s="213"/>
      <c r="D3" s="213"/>
      <c r="E3" s="213"/>
      <c r="F3" s="213"/>
      <c r="G3" s="213"/>
      <c r="H3" s="213"/>
      <c r="I3" s="246"/>
    </row>
    <row r="4" spans="1:29" ht="18" x14ac:dyDescent="0.25">
      <c r="A4" s="249"/>
      <c r="B4" s="214" t="s">
        <v>183</v>
      </c>
      <c r="C4" s="214"/>
      <c r="D4" s="214"/>
      <c r="E4" s="214"/>
      <c r="F4" s="214"/>
      <c r="G4" s="214"/>
      <c r="H4" s="214"/>
      <c r="I4" s="246"/>
    </row>
    <row r="5" spans="1:29" ht="15.75" thickBot="1" x14ac:dyDescent="0.3">
      <c r="A5" s="20"/>
      <c r="B5" s="224" t="s">
        <v>4</v>
      </c>
      <c r="C5" s="224"/>
      <c r="D5" s="224"/>
      <c r="E5" s="224"/>
      <c r="F5" s="224"/>
      <c r="G5" s="224"/>
      <c r="H5" s="224"/>
      <c r="I5" s="143" t="s">
        <v>217</v>
      </c>
    </row>
    <row r="6" spans="1:29" ht="21" thickBot="1" x14ac:dyDescent="0.3">
      <c r="A6" s="17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29" ht="23.25" customHeight="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29" ht="23.25" customHeight="1" x14ac:dyDescent="0.25">
      <c r="A8" s="247" t="s">
        <v>168</v>
      </c>
      <c r="B8" s="247"/>
      <c r="C8" s="247"/>
      <c r="D8" s="247"/>
      <c r="E8" s="247"/>
      <c r="F8" s="247"/>
      <c r="G8" s="247"/>
      <c r="H8" s="247"/>
      <c r="I8" s="247"/>
    </row>
    <row r="9" spans="1:29" s="26" customFormat="1" ht="15.75" x14ac:dyDescent="0.25">
      <c r="A9" s="254" t="s">
        <v>6</v>
      </c>
      <c r="B9" s="254"/>
      <c r="C9" s="118" t="s">
        <v>7</v>
      </c>
      <c r="D9" s="118" t="s">
        <v>169</v>
      </c>
      <c r="E9" s="118" t="s">
        <v>9</v>
      </c>
      <c r="F9" s="118" t="s">
        <v>220</v>
      </c>
      <c r="G9" s="118" t="s">
        <v>182</v>
      </c>
      <c r="H9" s="118" t="s">
        <v>181</v>
      </c>
      <c r="I9" s="118" t="s">
        <v>170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</row>
    <row r="10" spans="1:29" s="88" customFormat="1" ht="15.75" x14ac:dyDescent="0.25">
      <c r="A10" s="96" t="s">
        <v>12</v>
      </c>
      <c r="B10" s="97" t="s">
        <v>13</v>
      </c>
      <c r="C10" s="100" t="s">
        <v>14</v>
      </c>
      <c r="D10" s="34">
        <v>86915</v>
      </c>
      <c r="E10" s="34">
        <v>1100</v>
      </c>
      <c r="F10" s="34">
        <f>D10-E10</f>
        <v>85815</v>
      </c>
      <c r="G10" s="34">
        <f>F10*9%</f>
        <v>7723.3499999999995</v>
      </c>
      <c r="H10" s="34">
        <f>F10*9%</f>
        <v>7723.3499999999995</v>
      </c>
      <c r="I10" s="104">
        <f>D10-E10+G10+H10</f>
        <v>101261.70000000001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s="88" customFormat="1" ht="15.75" x14ac:dyDescent="0.25">
      <c r="A11" s="37" t="s">
        <v>12</v>
      </c>
      <c r="B11" s="38" t="s">
        <v>21</v>
      </c>
      <c r="C11" s="39" t="s">
        <v>22</v>
      </c>
      <c r="D11" s="34">
        <v>86915</v>
      </c>
      <c r="E11" s="34">
        <v>1100</v>
      </c>
      <c r="F11" s="34">
        <f t="shared" ref="F11:F18" si="0">D11-E11</f>
        <v>85815</v>
      </c>
      <c r="G11" s="34">
        <f t="shared" ref="G11:G18" si="1">F11*9%</f>
        <v>7723.3499999999995</v>
      </c>
      <c r="H11" s="34">
        <f t="shared" ref="H11:H18" si="2">F11*9%</f>
        <v>7723.3499999999995</v>
      </c>
      <c r="I11" s="104">
        <f t="shared" ref="I11:I36" si="3">D11-E11+G11+H11</f>
        <v>101261.70000000001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s="88" customFormat="1" ht="15.75" x14ac:dyDescent="0.25">
      <c r="A12" s="37" t="s">
        <v>12</v>
      </c>
      <c r="B12" s="38" t="s">
        <v>17</v>
      </c>
      <c r="C12" s="39" t="s">
        <v>18</v>
      </c>
      <c r="D12" s="116">
        <v>87815</v>
      </c>
      <c r="E12" s="34">
        <v>1100</v>
      </c>
      <c r="F12" s="34">
        <f t="shared" si="0"/>
        <v>86715</v>
      </c>
      <c r="G12" s="34">
        <f t="shared" si="1"/>
        <v>7804.3499999999995</v>
      </c>
      <c r="H12" s="34">
        <f t="shared" si="2"/>
        <v>7804.3499999999995</v>
      </c>
      <c r="I12" s="104">
        <f t="shared" si="3"/>
        <v>102323.70000000001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</row>
    <row r="13" spans="1:29" s="88" customFormat="1" ht="15.75" x14ac:dyDescent="0.25">
      <c r="A13" s="37" t="s">
        <v>12</v>
      </c>
      <c r="B13" s="38" t="s">
        <v>19</v>
      </c>
      <c r="C13" s="39" t="s">
        <v>20</v>
      </c>
      <c r="D13" s="116">
        <v>88115</v>
      </c>
      <c r="E13" s="34">
        <v>1100</v>
      </c>
      <c r="F13" s="34">
        <f t="shared" si="0"/>
        <v>87015</v>
      </c>
      <c r="G13" s="34">
        <f t="shared" si="1"/>
        <v>7831.3499999999995</v>
      </c>
      <c r="H13" s="34">
        <f t="shared" si="2"/>
        <v>7831.3499999999995</v>
      </c>
      <c r="I13" s="104">
        <f t="shared" si="3"/>
        <v>102677.70000000001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</row>
    <row r="14" spans="1:29" s="88" customFormat="1" ht="15.75" x14ac:dyDescent="0.25">
      <c r="A14" s="37" t="s">
        <v>12</v>
      </c>
      <c r="B14" s="38" t="s">
        <v>15</v>
      </c>
      <c r="C14" s="39" t="s">
        <v>16</v>
      </c>
      <c r="D14" s="116">
        <v>87615</v>
      </c>
      <c r="E14" s="34">
        <v>1100</v>
      </c>
      <c r="F14" s="34">
        <f t="shared" si="0"/>
        <v>86515</v>
      </c>
      <c r="G14" s="34">
        <f t="shared" si="1"/>
        <v>7786.3499999999995</v>
      </c>
      <c r="H14" s="34">
        <f t="shared" si="2"/>
        <v>7786.3499999999995</v>
      </c>
      <c r="I14" s="104">
        <f t="shared" si="3"/>
        <v>102087.70000000001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29" s="88" customFormat="1" ht="15.75" x14ac:dyDescent="0.25">
      <c r="A15" s="37" t="s">
        <v>12</v>
      </c>
      <c r="B15" s="38" t="s">
        <v>176</v>
      </c>
      <c r="C15" s="39" t="s">
        <v>177</v>
      </c>
      <c r="D15" s="116">
        <v>90535</v>
      </c>
      <c r="E15" s="34">
        <v>1100</v>
      </c>
      <c r="F15" s="34">
        <f t="shared" si="0"/>
        <v>89435</v>
      </c>
      <c r="G15" s="34">
        <f t="shared" si="1"/>
        <v>8049.15</v>
      </c>
      <c r="H15" s="34">
        <f t="shared" si="2"/>
        <v>8049.15</v>
      </c>
      <c r="I15" s="104">
        <f t="shared" si="3"/>
        <v>105533.29999999999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9" s="90" customFormat="1" ht="15.75" x14ac:dyDescent="0.25">
      <c r="A16" s="37" t="s">
        <v>23</v>
      </c>
      <c r="B16" s="38" t="s">
        <v>24</v>
      </c>
      <c r="C16" s="39" t="s">
        <v>20</v>
      </c>
      <c r="D16" s="116">
        <v>89015</v>
      </c>
      <c r="E16" s="34">
        <v>1100</v>
      </c>
      <c r="F16" s="34">
        <f t="shared" si="0"/>
        <v>87915</v>
      </c>
      <c r="G16" s="34">
        <f t="shared" si="1"/>
        <v>7912.3499999999995</v>
      </c>
      <c r="H16" s="34">
        <f t="shared" si="2"/>
        <v>7912.3499999999995</v>
      </c>
      <c r="I16" s="104">
        <f t="shared" si="3"/>
        <v>103739.70000000001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29" s="88" customFormat="1" ht="15.75" x14ac:dyDescent="0.25">
      <c r="A17" s="37" t="s">
        <v>29</v>
      </c>
      <c r="B17" s="38" t="s">
        <v>30</v>
      </c>
      <c r="C17" s="39" t="s">
        <v>31</v>
      </c>
      <c r="D17" s="116">
        <v>91765</v>
      </c>
      <c r="E17" s="34">
        <v>1100</v>
      </c>
      <c r="F17" s="34">
        <f t="shared" si="0"/>
        <v>90665</v>
      </c>
      <c r="G17" s="34">
        <f t="shared" si="1"/>
        <v>8159.8499999999995</v>
      </c>
      <c r="H17" s="34">
        <f t="shared" si="2"/>
        <v>8159.8499999999995</v>
      </c>
      <c r="I17" s="104">
        <f t="shared" si="3"/>
        <v>106984.70000000001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</row>
    <row r="18" spans="1:29" s="88" customFormat="1" ht="15.75" x14ac:dyDescent="0.25">
      <c r="A18" s="37" t="s">
        <v>32</v>
      </c>
      <c r="B18" s="38" t="s">
        <v>33</v>
      </c>
      <c r="C18" s="39" t="s">
        <v>34</v>
      </c>
      <c r="D18" s="116">
        <v>91765</v>
      </c>
      <c r="E18" s="34">
        <v>1100</v>
      </c>
      <c r="F18" s="34">
        <f t="shared" si="0"/>
        <v>90665</v>
      </c>
      <c r="G18" s="34">
        <f t="shared" si="1"/>
        <v>8159.8499999999995</v>
      </c>
      <c r="H18" s="34">
        <f t="shared" si="2"/>
        <v>8159.8499999999995</v>
      </c>
      <c r="I18" s="104">
        <f t="shared" si="3"/>
        <v>106984.70000000001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</row>
    <row r="19" spans="1:29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88" customFormat="1" ht="15.75" x14ac:dyDescent="0.25">
      <c r="A20" s="37" t="s">
        <v>25</v>
      </c>
      <c r="B20" s="38" t="s">
        <v>26</v>
      </c>
      <c r="C20" s="39" t="s">
        <v>16</v>
      </c>
      <c r="D20" s="116">
        <v>90865</v>
      </c>
      <c r="E20" s="34">
        <v>1100</v>
      </c>
      <c r="F20" s="34">
        <f>D20-E20</f>
        <v>89765</v>
      </c>
      <c r="G20" s="34">
        <f>F20*9%</f>
        <v>8078.8499999999995</v>
      </c>
      <c r="H20" s="34">
        <f>F20*9%</f>
        <v>8078.8499999999995</v>
      </c>
      <c r="I20" s="104">
        <f t="shared" si="3"/>
        <v>105922.70000000001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88" customFormat="1" ht="15.75" x14ac:dyDescent="0.25">
      <c r="A21" s="37" t="s">
        <v>27</v>
      </c>
      <c r="B21" s="38" t="s">
        <v>28</v>
      </c>
      <c r="C21" s="39" t="s">
        <v>20</v>
      </c>
      <c r="D21" s="116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88" customFormat="1" ht="15.75" x14ac:dyDescent="0.25">
      <c r="A22" s="47" t="s">
        <v>175</v>
      </c>
      <c r="B22" s="38" t="s">
        <v>56</v>
      </c>
      <c r="C22" s="39" t="s">
        <v>16</v>
      </c>
      <c r="D22" s="116">
        <v>100125</v>
      </c>
      <c r="E22" s="34">
        <v>1100</v>
      </c>
      <c r="F22" s="34">
        <f t="shared" ref="F22:F36" si="4">D22-E22</f>
        <v>99025</v>
      </c>
      <c r="G22" s="34">
        <f t="shared" ref="G22:G36" si="5">F22*9%</f>
        <v>8912.25</v>
      </c>
      <c r="H22" s="34">
        <f t="shared" ref="H22:H36" si="6">F22*9%</f>
        <v>8912.25</v>
      </c>
      <c r="I22" s="104">
        <f t="shared" si="3"/>
        <v>116849.5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</row>
    <row r="23" spans="1:29" s="88" customFormat="1" ht="15.75" x14ac:dyDescent="0.25">
      <c r="A23" s="47" t="s">
        <v>37</v>
      </c>
      <c r="B23" s="38" t="s">
        <v>38</v>
      </c>
      <c r="C23" s="39" t="s">
        <v>20</v>
      </c>
      <c r="D23" s="116">
        <v>89375</v>
      </c>
      <c r="E23" s="34">
        <v>1100</v>
      </c>
      <c r="F23" s="34">
        <f t="shared" si="4"/>
        <v>88275</v>
      </c>
      <c r="G23" s="34">
        <f t="shared" si="5"/>
        <v>7944.75</v>
      </c>
      <c r="H23" s="34">
        <f t="shared" si="6"/>
        <v>7944.75</v>
      </c>
      <c r="I23" s="104">
        <f t="shared" si="3"/>
        <v>104164.5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</row>
    <row r="24" spans="1:29" s="88" customFormat="1" ht="15.75" x14ac:dyDescent="0.25">
      <c r="A24" s="47" t="s">
        <v>37</v>
      </c>
      <c r="B24" s="38" t="s">
        <v>39</v>
      </c>
      <c r="C24" s="39" t="s">
        <v>40</v>
      </c>
      <c r="D24" s="116">
        <v>93175</v>
      </c>
      <c r="E24" s="34">
        <v>1100</v>
      </c>
      <c r="F24" s="34">
        <f t="shared" si="4"/>
        <v>92075</v>
      </c>
      <c r="G24" s="34">
        <f t="shared" si="5"/>
        <v>8286.75</v>
      </c>
      <c r="H24" s="34">
        <f t="shared" si="6"/>
        <v>8286.75</v>
      </c>
      <c r="I24" s="104">
        <f t="shared" si="3"/>
        <v>108648.5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</row>
    <row r="25" spans="1:29" s="88" customFormat="1" ht="15.75" x14ac:dyDescent="0.25">
      <c r="A25" s="47" t="s">
        <v>55</v>
      </c>
      <c r="B25" s="38" t="s">
        <v>57</v>
      </c>
      <c r="C25" s="39" t="s">
        <v>58</v>
      </c>
      <c r="D25" s="116">
        <v>99225</v>
      </c>
      <c r="E25" s="34">
        <v>1100</v>
      </c>
      <c r="F25" s="34">
        <f t="shared" si="4"/>
        <v>98125</v>
      </c>
      <c r="G25" s="34">
        <f t="shared" si="5"/>
        <v>8831.25</v>
      </c>
      <c r="H25" s="34">
        <f t="shared" si="6"/>
        <v>8831.25</v>
      </c>
      <c r="I25" s="104">
        <f t="shared" si="3"/>
        <v>115787.5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</row>
    <row r="26" spans="1:29" s="88" customFormat="1" ht="15.75" x14ac:dyDescent="0.25">
      <c r="A26" s="47" t="s">
        <v>37</v>
      </c>
      <c r="B26" s="38" t="s">
        <v>41</v>
      </c>
      <c r="C26" s="39" t="s">
        <v>42</v>
      </c>
      <c r="D26" s="116">
        <v>88745</v>
      </c>
      <c r="E26" s="34">
        <v>1100</v>
      </c>
      <c r="F26" s="34">
        <f t="shared" si="4"/>
        <v>87645</v>
      </c>
      <c r="G26" s="34">
        <f t="shared" si="5"/>
        <v>7888.0499999999993</v>
      </c>
      <c r="H26" s="34">
        <f t="shared" si="6"/>
        <v>7888.0499999999993</v>
      </c>
      <c r="I26" s="104">
        <f t="shared" si="3"/>
        <v>103421.1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88" customFormat="1" ht="15.75" x14ac:dyDescent="0.25">
      <c r="A27" s="47" t="s">
        <v>37</v>
      </c>
      <c r="B27" s="38" t="s">
        <v>43</v>
      </c>
      <c r="C27" s="39" t="s">
        <v>42</v>
      </c>
      <c r="D27" s="116">
        <v>89375</v>
      </c>
      <c r="E27" s="34">
        <v>1100</v>
      </c>
      <c r="F27" s="34">
        <f t="shared" si="4"/>
        <v>88275</v>
      </c>
      <c r="G27" s="34">
        <f t="shared" si="5"/>
        <v>7944.75</v>
      </c>
      <c r="H27" s="34">
        <f t="shared" si="6"/>
        <v>7944.75</v>
      </c>
      <c r="I27" s="104">
        <f t="shared" si="3"/>
        <v>104164.5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</row>
    <row r="28" spans="1:29" s="88" customFormat="1" ht="15.75" x14ac:dyDescent="0.25">
      <c r="A28" s="47" t="s">
        <v>37</v>
      </c>
      <c r="B28" s="38" t="s">
        <v>44</v>
      </c>
      <c r="C28" s="39" t="s">
        <v>172</v>
      </c>
      <c r="D28" s="116">
        <v>91225</v>
      </c>
      <c r="E28" s="34">
        <v>1100</v>
      </c>
      <c r="F28" s="34">
        <f t="shared" si="4"/>
        <v>90125</v>
      </c>
      <c r="G28" s="34">
        <f t="shared" si="5"/>
        <v>8111.25</v>
      </c>
      <c r="H28" s="34">
        <f t="shared" si="6"/>
        <v>8111.25</v>
      </c>
      <c r="I28" s="104">
        <f t="shared" si="3"/>
        <v>106347.5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s="88" customFormat="1" ht="15.75" x14ac:dyDescent="0.25">
      <c r="A29" s="47" t="s">
        <v>37</v>
      </c>
      <c r="B29" s="38" t="s">
        <v>45</v>
      </c>
      <c r="C29" s="39" t="s">
        <v>172</v>
      </c>
      <c r="D29" s="116">
        <v>89905</v>
      </c>
      <c r="E29" s="34">
        <v>1100</v>
      </c>
      <c r="F29" s="34">
        <f t="shared" si="4"/>
        <v>88805</v>
      </c>
      <c r="G29" s="34">
        <f t="shared" si="5"/>
        <v>7992.45</v>
      </c>
      <c r="H29" s="34">
        <f t="shared" si="6"/>
        <v>7992.45</v>
      </c>
      <c r="I29" s="104">
        <f t="shared" si="3"/>
        <v>104789.9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29" s="88" customFormat="1" ht="15.75" x14ac:dyDescent="0.25">
      <c r="A30" s="47" t="s">
        <v>37</v>
      </c>
      <c r="B30" s="38" t="s">
        <v>46</v>
      </c>
      <c r="C30" s="39" t="s">
        <v>47</v>
      </c>
      <c r="D30" s="116">
        <v>90625</v>
      </c>
      <c r="E30" s="34">
        <v>1100</v>
      </c>
      <c r="F30" s="34">
        <f t="shared" si="4"/>
        <v>89525</v>
      </c>
      <c r="G30" s="34">
        <f t="shared" si="5"/>
        <v>8057.25</v>
      </c>
      <c r="H30" s="34">
        <f t="shared" si="6"/>
        <v>8057.25</v>
      </c>
      <c r="I30" s="104">
        <f t="shared" si="3"/>
        <v>105639.5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29" s="88" customFormat="1" ht="15.75" x14ac:dyDescent="0.25">
      <c r="A31" s="47" t="s">
        <v>37</v>
      </c>
      <c r="B31" s="38" t="s">
        <v>48</v>
      </c>
      <c r="C31" s="39" t="s">
        <v>49</v>
      </c>
      <c r="D31" s="116">
        <v>89875</v>
      </c>
      <c r="E31" s="34">
        <v>1100</v>
      </c>
      <c r="F31" s="34">
        <f t="shared" si="4"/>
        <v>88775</v>
      </c>
      <c r="G31" s="34">
        <f t="shared" si="5"/>
        <v>7989.75</v>
      </c>
      <c r="H31" s="34">
        <f t="shared" si="6"/>
        <v>7989.75</v>
      </c>
      <c r="I31" s="104">
        <f t="shared" si="3"/>
        <v>104754.5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88" customFormat="1" ht="15.75" x14ac:dyDescent="0.25">
      <c r="A32" s="47" t="s">
        <v>37</v>
      </c>
      <c r="B32" s="38" t="s">
        <v>50</v>
      </c>
      <c r="C32" s="39" t="s">
        <v>40</v>
      </c>
      <c r="D32" s="116">
        <v>89105</v>
      </c>
      <c r="E32" s="34">
        <v>1100</v>
      </c>
      <c r="F32" s="34">
        <f t="shared" si="4"/>
        <v>88005</v>
      </c>
      <c r="G32" s="34">
        <f t="shared" si="5"/>
        <v>7920.45</v>
      </c>
      <c r="H32" s="34">
        <f t="shared" si="6"/>
        <v>7920.45</v>
      </c>
      <c r="I32" s="104">
        <f t="shared" si="3"/>
        <v>103845.9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</row>
    <row r="33" spans="1:29" s="90" customFormat="1" ht="15.75" x14ac:dyDescent="0.25">
      <c r="A33" s="47" t="s">
        <v>37</v>
      </c>
      <c r="B33" s="38" t="s">
        <v>51</v>
      </c>
      <c r="C33" s="39" t="s">
        <v>52</v>
      </c>
      <c r="D33" s="116">
        <v>90125</v>
      </c>
      <c r="E33" s="34">
        <v>1100</v>
      </c>
      <c r="F33" s="34">
        <f t="shared" si="4"/>
        <v>89025</v>
      </c>
      <c r="G33" s="34">
        <f t="shared" si="5"/>
        <v>8012.25</v>
      </c>
      <c r="H33" s="34">
        <f t="shared" si="6"/>
        <v>8012.25</v>
      </c>
      <c r="I33" s="104">
        <f t="shared" si="3"/>
        <v>105049.5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s="88" customFormat="1" ht="15.75" x14ac:dyDescent="0.25">
      <c r="A34" s="47" t="s">
        <v>37</v>
      </c>
      <c r="B34" s="38" t="s">
        <v>53</v>
      </c>
      <c r="C34" s="39" t="s">
        <v>54</v>
      </c>
      <c r="D34" s="116">
        <v>90875</v>
      </c>
      <c r="E34" s="34">
        <v>1100</v>
      </c>
      <c r="F34" s="34">
        <f t="shared" si="4"/>
        <v>89775</v>
      </c>
      <c r="G34" s="34">
        <f t="shared" si="5"/>
        <v>8079.75</v>
      </c>
      <c r="H34" s="34">
        <f t="shared" si="6"/>
        <v>8079.75</v>
      </c>
      <c r="I34" s="104">
        <f t="shared" si="3"/>
        <v>105934.5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5" spans="1:29" s="88" customFormat="1" ht="15.75" x14ac:dyDescent="0.25">
      <c r="A35" s="37" t="s">
        <v>59</v>
      </c>
      <c r="B35" s="38" t="s">
        <v>60</v>
      </c>
      <c r="C35" s="39"/>
      <c r="D35" s="116">
        <v>80985</v>
      </c>
      <c r="E35" s="34">
        <v>0</v>
      </c>
      <c r="F35" s="34">
        <f t="shared" si="4"/>
        <v>80985</v>
      </c>
      <c r="G35" s="34">
        <f t="shared" si="5"/>
        <v>7288.65</v>
      </c>
      <c r="H35" s="34">
        <f t="shared" si="6"/>
        <v>7288.65</v>
      </c>
      <c r="I35" s="104">
        <f t="shared" si="3"/>
        <v>95562.299999999988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s="88" customFormat="1" ht="15.75" x14ac:dyDescent="0.25">
      <c r="A36" s="37" t="s">
        <v>59</v>
      </c>
      <c r="B36" s="38" t="s">
        <v>61</v>
      </c>
      <c r="C36" s="39"/>
      <c r="D36" s="116">
        <v>80985</v>
      </c>
      <c r="E36" s="34">
        <v>0</v>
      </c>
      <c r="F36" s="34">
        <f t="shared" si="4"/>
        <v>80985</v>
      </c>
      <c r="G36" s="34">
        <f t="shared" si="5"/>
        <v>7288.65</v>
      </c>
      <c r="H36" s="34">
        <f t="shared" si="6"/>
        <v>7288.65</v>
      </c>
      <c r="I36" s="104">
        <f t="shared" si="3"/>
        <v>95562.299999999988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</row>
    <row r="37" spans="1:29" s="89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</row>
    <row r="38" spans="1:29" s="88" customFormat="1" ht="21" thickBot="1" x14ac:dyDescent="0.35">
      <c r="A38" s="230" t="s">
        <v>62</v>
      </c>
      <c r="B38" s="231"/>
      <c r="C38" s="231"/>
      <c r="D38" s="231"/>
      <c r="E38" s="231"/>
      <c r="F38" s="231"/>
      <c r="G38" s="231"/>
      <c r="H38" s="231"/>
      <c r="I38" s="232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</row>
    <row r="39" spans="1:29" s="92" customFormat="1" ht="15.75" x14ac:dyDescent="0.25">
      <c r="A39" s="254" t="s">
        <v>6</v>
      </c>
      <c r="B39" s="254"/>
      <c r="C39" s="118" t="s">
        <v>7</v>
      </c>
      <c r="D39" s="118" t="s">
        <v>169</v>
      </c>
      <c r="E39" s="118" t="s">
        <v>9</v>
      </c>
      <c r="F39" s="118" t="s">
        <v>220</v>
      </c>
      <c r="G39" s="118" t="s">
        <v>182</v>
      </c>
      <c r="H39" s="118" t="s">
        <v>181</v>
      </c>
      <c r="I39" s="118" t="s">
        <v>170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s="80" customFormat="1" ht="15.75" x14ac:dyDescent="0.25">
      <c r="A40" s="96" t="s">
        <v>23</v>
      </c>
      <c r="B40" s="97" t="s">
        <v>63</v>
      </c>
      <c r="C40" s="98" t="s">
        <v>64</v>
      </c>
      <c r="D40" s="34">
        <v>82750</v>
      </c>
      <c r="E40" s="34">
        <v>1100</v>
      </c>
      <c r="F40" s="34">
        <f>D40-E40</f>
        <v>81650</v>
      </c>
      <c r="G40" s="34">
        <f>F40*9%</f>
        <v>7348.5</v>
      </c>
      <c r="H40" s="34">
        <f>F40*9%</f>
        <v>7348.5</v>
      </c>
      <c r="I40" s="104">
        <f t="shared" ref="I40:I64" si="7">D40-E40+G40+H40</f>
        <v>96347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 spans="1:29" s="80" customFormat="1" ht="15.75" x14ac:dyDescent="0.25">
      <c r="A41" s="37" t="s">
        <v>65</v>
      </c>
      <c r="B41" s="38" t="s">
        <v>66</v>
      </c>
      <c r="C41" s="55" t="s">
        <v>67</v>
      </c>
      <c r="D41" s="34">
        <v>83200</v>
      </c>
      <c r="E41" s="34">
        <v>1100</v>
      </c>
      <c r="F41" s="34">
        <f>D41-E41</f>
        <v>82100</v>
      </c>
      <c r="G41" s="34">
        <f>F41*9%</f>
        <v>7389</v>
      </c>
      <c r="H41" s="34">
        <f>F41*9%</f>
        <v>7389</v>
      </c>
      <c r="I41" s="104">
        <f t="shared" si="7"/>
        <v>96878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 s="80" customFormat="1" ht="15.75" x14ac:dyDescent="0.25">
      <c r="A42" s="37" t="s">
        <v>68</v>
      </c>
      <c r="B42" s="57" t="s">
        <v>69</v>
      </c>
      <c r="C42" s="55" t="s">
        <v>70</v>
      </c>
      <c r="D42" s="116"/>
      <c r="E42" s="34"/>
      <c r="F42" s="34"/>
      <c r="G42" s="34"/>
      <c r="H42" s="34"/>
      <c r="I42" s="104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 spans="1:29" s="88" customFormat="1" ht="15.75" x14ac:dyDescent="0.25">
      <c r="A43" s="37" t="s">
        <v>71</v>
      </c>
      <c r="B43" s="38" t="s">
        <v>72</v>
      </c>
      <c r="C43" s="55" t="s">
        <v>73</v>
      </c>
      <c r="D43" s="116">
        <v>81000</v>
      </c>
      <c r="E43" s="34">
        <v>1100</v>
      </c>
      <c r="F43" s="34">
        <f t="shared" ref="F43:F45" si="8">D43-E43</f>
        <v>79900</v>
      </c>
      <c r="G43" s="34">
        <f t="shared" ref="G43:G45" si="9">F43*9%</f>
        <v>7191</v>
      </c>
      <c r="H43" s="34">
        <f t="shared" ref="H43:H45" si="10">F43*9%</f>
        <v>7191</v>
      </c>
      <c r="I43" s="104">
        <f t="shared" si="7"/>
        <v>94282</v>
      </c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</row>
    <row r="44" spans="1:29" s="90" customFormat="1" ht="15.75" x14ac:dyDescent="0.25">
      <c r="A44" s="37" t="s">
        <v>71</v>
      </c>
      <c r="B44" s="38" t="s">
        <v>74</v>
      </c>
      <c r="C44" s="55" t="s">
        <v>40</v>
      </c>
      <c r="D44" s="116">
        <v>82600</v>
      </c>
      <c r="E44" s="34">
        <v>1100</v>
      </c>
      <c r="F44" s="34">
        <f t="shared" si="8"/>
        <v>81500</v>
      </c>
      <c r="G44" s="34">
        <f t="shared" si="9"/>
        <v>7335</v>
      </c>
      <c r="H44" s="34">
        <f t="shared" si="10"/>
        <v>7335</v>
      </c>
      <c r="I44" s="104">
        <f t="shared" si="7"/>
        <v>96170</v>
      </c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29" s="88" customFormat="1" ht="15.75" x14ac:dyDescent="0.25">
      <c r="A45" s="37" t="s">
        <v>75</v>
      </c>
      <c r="B45" s="38" t="s">
        <v>76</v>
      </c>
      <c r="C45" s="55" t="s">
        <v>40</v>
      </c>
      <c r="D45" s="116">
        <v>84100</v>
      </c>
      <c r="E45" s="34">
        <v>1100</v>
      </c>
      <c r="F45" s="34">
        <f t="shared" si="8"/>
        <v>83000</v>
      </c>
      <c r="G45" s="34">
        <f t="shared" si="9"/>
        <v>7470</v>
      </c>
      <c r="H45" s="34">
        <f t="shared" si="10"/>
        <v>7470</v>
      </c>
      <c r="I45" s="104">
        <f t="shared" si="7"/>
        <v>97940</v>
      </c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 s="88" customFormat="1" ht="15.75" x14ac:dyDescent="0.25">
      <c r="A46" s="37" t="s">
        <v>71</v>
      </c>
      <c r="B46" s="38" t="s">
        <v>77</v>
      </c>
      <c r="C46" s="55" t="s">
        <v>40</v>
      </c>
      <c r="D46" s="116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</row>
    <row r="47" spans="1:29" s="88" customFormat="1" ht="15.75" x14ac:dyDescent="0.25">
      <c r="A47" s="37" t="s">
        <v>78</v>
      </c>
      <c r="B47" s="38" t="s">
        <v>79</v>
      </c>
      <c r="C47" s="55" t="s">
        <v>80</v>
      </c>
      <c r="D47" s="116">
        <v>82380</v>
      </c>
      <c r="E47" s="34">
        <v>1100</v>
      </c>
      <c r="F47" s="34">
        <f>D47-E47</f>
        <v>81280</v>
      </c>
      <c r="G47" s="34">
        <f>F47*9%</f>
        <v>7315.2</v>
      </c>
      <c r="H47" s="34">
        <f>F47*9%</f>
        <v>7315.2</v>
      </c>
      <c r="I47" s="104">
        <f t="shared" si="7"/>
        <v>95910.399999999994</v>
      </c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</row>
    <row r="48" spans="1:29" s="88" customFormat="1" ht="15.75" x14ac:dyDescent="0.25">
      <c r="A48" s="37" t="s">
        <v>87</v>
      </c>
      <c r="B48" s="38" t="s">
        <v>88</v>
      </c>
      <c r="C48" s="55" t="s">
        <v>89</v>
      </c>
      <c r="D48" s="116"/>
      <c r="E48" s="34"/>
      <c r="F48" s="34"/>
      <c r="G48" s="34"/>
      <c r="H48" s="34"/>
      <c r="I48" s="104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</row>
    <row r="49" spans="1:29" s="90" customFormat="1" ht="15.75" x14ac:dyDescent="0.25">
      <c r="A49" s="37" t="s">
        <v>90</v>
      </c>
      <c r="B49" s="38" t="s">
        <v>91</v>
      </c>
      <c r="C49" s="58" t="s">
        <v>92</v>
      </c>
      <c r="D49" s="116">
        <v>84390</v>
      </c>
      <c r="E49" s="34">
        <v>1100</v>
      </c>
      <c r="F49" s="34">
        <f t="shared" ref="F49:F53" si="11">D49-E49</f>
        <v>83290</v>
      </c>
      <c r="G49" s="34">
        <f t="shared" ref="G49:G53" si="12">F49*9%</f>
        <v>7496.0999999999995</v>
      </c>
      <c r="H49" s="34">
        <f t="shared" ref="H49:H53" si="13">F49*9%</f>
        <v>7496.0999999999995</v>
      </c>
      <c r="I49" s="104">
        <f t="shared" si="7"/>
        <v>98282.200000000012</v>
      </c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1:29" s="90" customFormat="1" ht="15.75" x14ac:dyDescent="0.25">
      <c r="A50" s="37" t="s">
        <v>90</v>
      </c>
      <c r="B50" s="38" t="s">
        <v>93</v>
      </c>
      <c r="C50" s="58" t="s">
        <v>94</v>
      </c>
      <c r="D50" s="116">
        <v>84390</v>
      </c>
      <c r="E50" s="34">
        <v>1100</v>
      </c>
      <c r="F50" s="34">
        <f t="shared" si="11"/>
        <v>83290</v>
      </c>
      <c r="G50" s="34">
        <f t="shared" si="12"/>
        <v>7496.0999999999995</v>
      </c>
      <c r="H50" s="34">
        <f t="shared" si="13"/>
        <v>7496.0999999999995</v>
      </c>
      <c r="I50" s="104">
        <f t="shared" si="7"/>
        <v>98282.200000000012</v>
      </c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1:29" s="88" customFormat="1" ht="15.75" x14ac:dyDescent="0.25">
      <c r="A51" s="37" t="s">
        <v>95</v>
      </c>
      <c r="B51" s="38" t="s">
        <v>96</v>
      </c>
      <c r="C51" s="58" t="s">
        <v>97</v>
      </c>
      <c r="D51" s="36">
        <v>86770</v>
      </c>
      <c r="E51" s="34">
        <v>1100</v>
      </c>
      <c r="F51" s="34">
        <f t="shared" si="11"/>
        <v>85670</v>
      </c>
      <c r="G51" s="34">
        <f t="shared" si="12"/>
        <v>7710.2999999999993</v>
      </c>
      <c r="H51" s="34">
        <f t="shared" si="13"/>
        <v>7710.2999999999993</v>
      </c>
      <c r="I51" s="104">
        <f t="shared" si="7"/>
        <v>101090.6</v>
      </c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</row>
    <row r="52" spans="1:29" s="88" customFormat="1" ht="15.75" x14ac:dyDescent="0.25">
      <c r="A52" s="37" t="s">
        <v>95</v>
      </c>
      <c r="B52" s="38" t="s">
        <v>98</v>
      </c>
      <c r="C52" s="58" t="s">
        <v>97</v>
      </c>
      <c r="D52" s="36">
        <v>87290</v>
      </c>
      <c r="E52" s="34">
        <v>1100</v>
      </c>
      <c r="F52" s="34">
        <f t="shared" si="11"/>
        <v>86190</v>
      </c>
      <c r="G52" s="34">
        <f t="shared" si="12"/>
        <v>7757.0999999999995</v>
      </c>
      <c r="H52" s="34">
        <f t="shared" si="13"/>
        <v>7757.0999999999995</v>
      </c>
      <c r="I52" s="104">
        <f t="shared" si="7"/>
        <v>101704.20000000001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88" customFormat="1" ht="15.75" x14ac:dyDescent="0.25">
      <c r="A53" s="37" t="s">
        <v>101</v>
      </c>
      <c r="B53" s="38" t="s">
        <v>102</v>
      </c>
      <c r="C53" s="58" t="s">
        <v>103</v>
      </c>
      <c r="D53" s="116">
        <v>89200</v>
      </c>
      <c r="E53" s="34">
        <v>1100</v>
      </c>
      <c r="F53" s="34">
        <f t="shared" si="11"/>
        <v>88100</v>
      </c>
      <c r="G53" s="34">
        <f t="shared" si="12"/>
        <v>7929</v>
      </c>
      <c r="H53" s="34">
        <f t="shared" si="13"/>
        <v>7929</v>
      </c>
      <c r="I53" s="104">
        <f t="shared" si="7"/>
        <v>103958</v>
      </c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88" customFormat="1" ht="15.75" x14ac:dyDescent="0.25">
      <c r="A54" s="37" t="s">
        <v>104</v>
      </c>
      <c r="B54" s="38" t="s">
        <v>105</v>
      </c>
      <c r="C54" s="58" t="s">
        <v>106</v>
      </c>
      <c r="D54" s="116"/>
      <c r="E54" s="34"/>
      <c r="F54" s="34"/>
      <c r="G54" s="34"/>
      <c r="H54" s="34"/>
      <c r="I54" s="104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88" customFormat="1" ht="15.75" x14ac:dyDescent="0.25">
      <c r="A55" s="37" t="s">
        <v>104</v>
      </c>
      <c r="B55" s="38" t="s">
        <v>107</v>
      </c>
      <c r="C55" s="39" t="s">
        <v>94</v>
      </c>
      <c r="D55" s="33">
        <v>89800</v>
      </c>
      <c r="E55" s="34">
        <v>1100</v>
      </c>
      <c r="F55" s="34">
        <f>D55-E55</f>
        <v>88700</v>
      </c>
      <c r="G55" s="34">
        <f>F55*9%</f>
        <v>7983</v>
      </c>
      <c r="H55" s="34">
        <f>F55*9%</f>
        <v>7983</v>
      </c>
      <c r="I55" s="104">
        <f t="shared" si="7"/>
        <v>104666</v>
      </c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 s="92" customFormat="1" x14ac:dyDescent="0.2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</row>
    <row r="57" spans="1:29" s="88" customFormat="1" ht="15.75" x14ac:dyDescent="0.25">
      <c r="A57" s="37" t="s">
        <v>81</v>
      </c>
      <c r="B57" s="38" t="s">
        <v>82</v>
      </c>
      <c r="C57" s="55" t="s">
        <v>83</v>
      </c>
      <c r="D57" s="33">
        <v>85340</v>
      </c>
      <c r="E57" s="34">
        <v>1100</v>
      </c>
      <c r="F57" s="34">
        <f t="shared" ref="F57:F64" si="14">D57-E57</f>
        <v>84240</v>
      </c>
      <c r="G57" s="34">
        <f t="shared" ref="G57:G64" si="15">F57*9%</f>
        <v>7581.5999999999995</v>
      </c>
      <c r="H57" s="34">
        <f t="shared" ref="H57:H64" si="16">F57*9%</f>
        <v>7581.5999999999995</v>
      </c>
      <c r="I57" s="104">
        <f t="shared" si="7"/>
        <v>99403.200000000012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</row>
    <row r="58" spans="1:29" s="90" customFormat="1" ht="15.75" x14ac:dyDescent="0.25">
      <c r="A58" s="37" t="s">
        <v>84</v>
      </c>
      <c r="B58" s="38" t="s">
        <v>85</v>
      </c>
      <c r="C58" s="55" t="s">
        <v>86</v>
      </c>
      <c r="D58" s="116">
        <v>89026</v>
      </c>
      <c r="E58" s="34">
        <v>1100</v>
      </c>
      <c r="F58" s="34">
        <f t="shared" si="14"/>
        <v>87926</v>
      </c>
      <c r="G58" s="34">
        <f t="shared" si="15"/>
        <v>7913.34</v>
      </c>
      <c r="H58" s="34">
        <f t="shared" si="16"/>
        <v>7913.34</v>
      </c>
      <c r="I58" s="104">
        <f t="shared" si="7"/>
        <v>103752.68</v>
      </c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1:29" s="88" customFormat="1" ht="15.75" x14ac:dyDescent="0.25">
      <c r="A59" s="37" t="s">
        <v>59</v>
      </c>
      <c r="B59" s="38" t="s">
        <v>108</v>
      </c>
      <c r="C59" s="59"/>
      <c r="D59" s="116">
        <v>76220</v>
      </c>
      <c r="E59" s="34">
        <v>0</v>
      </c>
      <c r="F59" s="34">
        <f t="shared" si="14"/>
        <v>76220</v>
      </c>
      <c r="G59" s="34">
        <f t="shared" si="15"/>
        <v>6859.8</v>
      </c>
      <c r="H59" s="34">
        <f t="shared" si="16"/>
        <v>6859.8</v>
      </c>
      <c r="I59" s="104">
        <f t="shared" si="7"/>
        <v>89939.6</v>
      </c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</row>
    <row r="60" spans="1:29" s="88" customFormat="1" ht="15.75" x14ac:dyDescent="0.25">
      <c r="A60" s="37" t="s">
        <v>59</v>
      </c>
      <c r="B60" s="38" t="s">
        <v>109</v>
      </c>
      <c r="C60" s="59"/>
      <c r="D60" s="116">
        <v>70546</v>
      </c>
      <c r="E60" s="34">
        <v>0</v>
      </c>
      <c r="F60" s="34">
        <f t="shared" si="14"/>
        <v>70546</v>
      </c>
      <c r="G60" s="34">
        <f t="shared" si="15"/>
        <v>6349.1399999999994</v>
      </c>
      <c r="H60" s="34">
        <f t="shared" si="16"/>
        <v>6349.1399999999994</v>
      </c>
      <c r="I60" s="104">
        <f t="shared" si="7"/>
        <v>83244.28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</row>
    <row r="61" spans="1:29" s="88" customFormat="1" ht="15.75" x14ac:dyDescent="0.25">
      <c r="A61" s="37" t="s">
        <v>59</v>
      </c>
      <c r="B61" s="38" t="s">
        <v>111</v>
      </c>
      <c r="C61" s="59"/>
      <c r="D61" s="116">
        <v>77920</v>
      </c>
      <c r="E61" s="34">
        <v>0</v>
      </c>
      <c r="F61" s="34">
        <f t="shared" si="14"/>
        <v>77920</v>
      </c>
      <c r="G61" s="34">
        <f t="shared" si="15"/>
        <v>7012.8</v>
      </c>
      <c r="H61" s="34">
        <f t="shared" si="16"/>
        <v>7012.8</v>
      </c>
      <c r="I61" s="104">
        <f t="shared" si="7"/>
        <v>91945.600000000006</v>
      </c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</row>
    <row r="62" spans="1:29" s="88" customFormat="1" ht="15.75" x14ac:dyDescent="0.25">
      <c r="A62" s="37" t="s">
        <v>59</v>
      </c>
      <c r="B62" s="38" t="s">
        <v>110</v>
      </c>
      <c r="C62" s="59"/>
      <c r="D62" s="116">
        <v>77470</v>
      </c>
      <c r="E62" s="34">
        <v>0</v>
      </c>
      <c r="F62" s="34">
        <f t="shared" si="14"/>
        <v>77470</v>
      </c>
      <c r="G62" s="34">
        <f t="shared" si="15"/>
        <v>6972.3</v>
      </c>
      <c r="H62" s="34">
        <f t="shared" si="16"/>
        <v>6972.3</v>
      </c>
      <c r="I62" s="104">
        <f t="shared" si="7"/>
        <v>91414.6</v>
      </c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</row>
    <row r="63" spans="1:29" s="88" customFormat="1" ht="15.75" x14ac:dyDescent="0.25">
      <c r="A63" s="37" t="s">
        <v>59</v>
      </c>
      <c r="B63" s="38" t="s">
        <v>112</v>
      </c>
      <c r="C63" s="59"/>
      <c r="D63" s="116">
        <v>79260</v>
      </c>
      <c r="E63" s="34">
        <v>0</v>
      </c>
      <c r="F63" s="34">
        <f t="shared" si="14"/>
        <v>79260</v>
      </c>
      <c r="G63" s="34">
        <f t="shared" si="15"/>
        <v>7133.4</v>
      </c>
      <c r="H63" s="34">
        <f t="shared" si="16"/>
        <v>7133.4</v>
      </c>
      <c r="I63" s="104">
        <f t="shared" si="7"/>
        <v>93526.799999999988</v>
      </c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s="88" customFormat="1" ht="16.5" thickBot="1" x14ac:dyDescent="0.3">
      <c r="A64" s="60" t="s">
        <v>59</v>
      </c>
      <c r="B64" s="61" t="s">
        <v>113</v>
      </c>
      <c r="C64" s="59"/>
      <c r="D64" s="116">
        <v>78970</v>
      </c>
      <c r="E64" s="34">
        <v>0</v>
      </c>
      <c r="F64" s="34">
        <f t="shared" si="14"/>
        <v>78970</v>
      </c>
      <c r="G64" s="34">
        <f t="shared" si="15"/>
        <v>7107.3</v>
      </c>
      <c r="H64" s="34">
        <f t="shared" si="16"/>
        <v>7107.3</v>
      </c>
      <c r="I64" s="104">
        <f t="shared" si="7"/>
        <v>93184.6</v>
      </c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1:29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1:29" s="88" customFormat="1" ht="16.5" thickBot="1" x14ac:dyDescent="0.3">
      <c r="A66" s="242" t="s">
        <v>114</v>
      </c>
      <c r="B66" s="243"/>
      <c r="C66" s="243"/>
      <c r="D66" s="243"/>
      <c r="E66" s="243"/>
      <c r="F66" s="243"/>
      <c r="G66" s="243"/>
      <c r="H66" s="243"/>
      <c r="I66" s="244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s="88" customFormat="1" ht="15.75" x14ac:dyDescent="0.25">
      <c r="A67" s="254" t="s">
        <v>6</v>
      </c>
      <c r="B67" s="254"/>
      <c r="C67" s="118" t="s">
        <v>7</v>
      </c>
      <c r="D67" s="118" t="s">
        <v>169</v>
      </c>
      <c r="E67" s="118" t="s">
        <v>9</v>
      </c>
      <c r="F67" s="118" t="s">
        <v>220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</row>
    <row r="68" spans="1:29" s="88" customFormat="1" ht="15.75" x14ac:dyDescent="0.25">
      <c r="A68" s="69" t="s">
        <v>120</v>
      </c>
      <c r="B68" s="70" t="s">
        <v>121</v>
      </c>
      <c r="C68" s="39" t="s">
        <v>64</v>
      </c>
      <c r="D68" s="117">
        <v>83800</v>
      </c>
      <c r="E68" s="34">
        <v>1100</v>
      </c>
      <c r="F68" s="34">
        <f>D68-E68</f>
        <v>82700</v>
      </c>
      <c r="G68" s="34">
        <f>F68*9%</f>
        <v>7443</v>
      </c>
      <c r="H68" s="34">
        <f>F68*9%</f>
        <v>7443</v>
      </c>
      <c r="I68" s="104">
        <f t="shared" ref="I68:I78" si="17">D68-E68+G68+H68</f>
        <v>97586</v>
      </c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</row>
    <row r="69" spans="1:29" s="88" customFormat="1" ht="15.75" x14ac:dyDescent="0.25">
      <c r="A69" s="69" t="s">
        <v>120</v>
      </c>
      <c r="B69" s="70" t="s">
        <v>122</v>
      </c>
      <c r="C69" s="39" t="s">
        <v>123</v>
      </c>
      <c r="D69" s="116">
        <v>84250</v>
      </c>
      <c r="E69" s="34">
        <v>1100</v>
      </c>
      <c r="F69" s="34">
        <f t="shared" ref="F69:F78" si="18">D69-E69</f>
        <v>83150</v>
      </c>
      <c r="G69" s="34">
        <f t="shared" ref="G69:G78" si="19">F69*9%</f>
        <v>7483.5</v>
      </c>
      <c r="H69" s="34">
        <f t="shared" ref="H69:H78" si="20">F69*9%</f>
        <v>7483.5</v>
      </c>
      <c r="I69" s="104">
        <f t="shared" si="17"/>
        <v>98117</v>
      </c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</row>
    <row r="70" spans="1:29" s="80" customFormat="1" ht="15.75" x14ac:dyDescent="0.25">
      <c r="A70" s="69" t="s">
        <v>120</v>
      </c>
      <c r="B70" s="70" t="s">
        <v>124</v>
      </c>
      <c r="C70" s="39" t="s">
        <v>123</v>
      </c>
      <c r="D70" s="116">
        <v>84750</v>
      </c>
      <c r="E70" s="34">
        <v>1100</v>
      </c>
      <c r="F70" s="34">
        <f t="shared" si="18"/>
        <v>83650</v>
      </c>
      <c r="G70" s="34">
        <f t="shared" si="19"/>
        <v>7528.5</v>
      </c>
      <c r="H70" s="34">
        <f t="shared" si="20"/>
        <v>7528.5</v>
      </c>
      <c r="I70" s="104">
        <f t="shared" si="17"/>
        <v>98707</v>
      </c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80" customFormat="1" ht="15.75" x14ac:dyDescent="0.25">
      <c r="A71" s="69" t="s">
        <v>125</v>
      </c>
      <c r="B71" s="70" t="s">
        <v>126</v>
      </c>
      <c r="C71" s="39" t="s">
        <v>127</v>
      </c>
      <c r="D71" s="116">
        <v>87600</v>
      </c>
      <c r="E71" s="34">
        <v>1100</v>
      </c>
      <c r="F71" s="34">
        <f t="shared" si="18"/>
        <v>86500</v>
      </c>
      <c r="G71" s="34">
        <f t="shared" si="19"/>
        <v>7785</v>
      </c>
      <c r="H71" s="34">
        <f t="shared" si="20"/>
        <v>7785</v>
      </c>
      <c r="I71" s="104">
        <f t="shared" si="17"/>
        <v>102070</v>
      </c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</row>
    <row r="72" spans="1:29" s="80" customFormat="1" ht="15.75" x14ac:dyDescent="0.25">
      <c r="A72" s="69" t="s">
        <v>128</v>
      </c>
      <c r="B72" s="70" t="s">
        <v>129</v>
      </c>
      <c r="C72" s="39" t="s">
        <v>130</v>
      </c>
      <c r="D72" s="116">
        <v>87600</v>
      </c>
      <c r="E72" s="34">
        <v>1100</v>
      </c>
      <c r="F72" s="34">
        <f t="shared" si="18"/>
        <v>86500</v>
      </c>
      <c r="G72" s="34">
        <f t="shared" si="19"/>
        <v>7785</v>
      </c>
      <c r="H72" s="34">
        <f t="shared" si="20"/>
        <v>7785</v>
      </c>
      <c r="I72" s="104">
        <f t="shared" si="17"/>
        <v>102070</v>
      </c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1:29" s="77" customFormat="1" x14ac:dyDescent="0.2">
      <c r="A73" s="69" t="s">
        <v>128</v>
      </c>
      <c r="B73" s="70" t="s">
        <v>131</v>
      </c>
      <c r="C73" s="39" t="s">
        <v>130</v>
      </c>
      <c r="D73" s="116">
        <v>89390</v>
      </c>
      <c r="E73" s="34">
        <v>1100</v>
      </c>
      <c r="F73" s="34">
        <f t="shared" si="18"/>
        <v>88290</v>
      </c>
      <c r="G73" s="34">
        <f t="shared" si="19"/>
        <v>7946.0999999999995</v>
      </c>
      <c r="H73" s="34">
        <f t="shared" si="20"/>
        <v>7946.0999999999995</v>
      </c>
      <c r="I73" s="104">
        <f t="shared" si="17"/>
        <v>104182.20000000001</v>
      </c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</row>
    <row r="74" spans="1:29" s="90" customFormat="1" ht="15.75" x14ac:dyDescent="0.25">
      <c r="A74" s="69" t="s">
        <v>115</v>
      </c>
      <c r="B74" s="70" t="s">
        <v>116</v>
      </c>
      <c r="C74" s="39" t="s">
        <v>117</v>
      </c>
      <c r="D74" s="116">
        <v>88750</v>
      </c>
      <c r="E74" s="34">
        <v>1100</v>
      </c>
      <c r="F74" s="34">
        <f t="shared" si="18"/>
        <v>87650</v>
      </c>
      <c r="G74" s="34">
        <f t="shared" si="19"/>
        <v>7888.5</v>
      </c>
      <c r="H74" s="34">
        <f t="shared" si="20"/>
        <v>7888.5</v>
      </c>
      <c r="I74" s="104">
        <f t="shared" si="17"/>
        <v>103427</v>
      </c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29" s="90" customFormat="1" ht="15.75" x14ac:dyDescent="0.25">
      <c r="A75" s="71" t="s">
        <v>115</v>
      </c>
      <c r="B75" s="72" t="s">
        <v>118</v>
      </c>
      <c r="C75" s="39" t="s">
        <v>119</v>
      </c>
      <c r="D75" s="116">
        <v>89050</v>
      </c>
      <c r="E75" s="34">
        <v>1100</v>
      </c>
      <c r="F75" s="34">
        <f t="shared" si="18"/>
        <v>87950</v>
      </c>
      <c r="G75" s="34">
        <f t="shared" si="19"/>
        <v>7915.5</v>
      </c>
      <c r="H75" s="34">
        <f t="shared" si="20"/>
        <v>7915.5</v>
      </c>
      <c r="I75" s="104">
        <f t="shared" si="17"/>
        <v>103781</v>
      </c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29" s="88" customFormat="1" ht="15.75" x14ac:dyDescent="0.25">
      <c r="A76" s="37" t="s">
        <v>59</v>
      </c>
      <c r="B76" s="38" t="s">
        <v>132</v>
      </c>
      <c r="C76" s="59"/>
      <c r="D76" s="116">
        <v>76470</v>
      </c>
      <c r="E76" s="34">
        <v>0</v>
      </c>
      <c r="F76" s="34">
        <f t="shared" si="18"/>
        <v>76470</v>
      </c>
      <c r="G76" s="34">
        <f t="shared" si="19"/>
        <v>6882.3</v>
      </c>
      <c r="H76" s="34">
        <f t="shared" si="20"/>
        <v>6882.3</v>
      </c>
      <c r="I76" s="104">
        <f t="shared" si="17"/>
        <v>90234.6</v>
      </c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1:29" s="88" customFormat="1" ht="15.75" x14ac:dyDescent="0.25">
      <c r="A77" s="37" t="s">
        <v>59</v>
      </c>
      <c r="B77" s="38" t="s">
        <v>133</v>
      </c>
      <c r="C77" s="59"/>
      <c r="D77" s="116">
        <v>80470</v>
      </c>
      <c r="E77" s="34">
        <v>0</v>
      </c>
      <c r="F77" s="34">
        <f t="shared" si="18"/>
        <v>80470</v>
      </c>
      <c r="G77" s="34">
        <f t="shared" si="19"/>
        <v>7242.3</v>
      </c>
      <c r="H77" s="34">
        <f t="shared" si="20"/>
        <v>7242.3</v>
      </c>
      <c r="I77" s="104">
        <f t="shared" si="17"/>
        <v>94954.6</v>
      </c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1:29" s="88" customFormat="1" ht="15.75" x14ac:dyDescent="0.25">
      <c r="A78" s="180" t="s">
        <v>59</v>
      </c>
      <c r="B78" s="101" t="s">
        <v>134</v>
      </c>
      <c r="C78" s="181"/>
      <c r="D78" s="36">
        <v>76920</v>
      </c>
      <c r="E78" s="182">
        <v>0</v>
      </c>
      <c r="F78" s="34">
        <f t="shared" si="18"/>
        <v>76920</v>
      </c>
      <c r="G78" s="34">
        <f t="shared" si="19"/>
        <v>6922.8</v>
      </c>
      <c r="H78" s="34">
        <f t="shared" si="20"/>
        <v>6922.8</v>
      </c>
      <c r="I78" s="104">
        <f t="shared" si="17"/>
        <v>90765.6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1:29" s="88" customFormat="1" ht="15.75" x14ac:dyDescent="0.25">
      <c r="A79" s="95"/>
      <c r="B79" s="38"/>
      <c r="C79" s="59"/>
      <c r="D79" s="33"/>
      <c r="E79" s="33"/>
      <c r="F79" s="79"/>
      <c r="G79" s="79"/>
      <c r="H79" s="79"/>
      <c r="I79" s="67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1:29" s="88" customFormat="1" ht="15.75" x14ac:dyDescent="0.25">
      <c r="A80" s="253" t="s">
        <v>135</v>
      </c>
      <c r="B80" s="253"/>
      <c r="C80" s="253"/>
      <c r="D80" s="253"/>
      <c r="E80" s="253"/>
      <c r="F80" s="24" t="s">
        <v>173</v>
      </c>
      <c r="H80" s="178"/>
      <c r="I80" s="155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</row>
    <row r="81" spans="1:29" s="88" customFormat="1" ht="15.75" x14ac:dyDescent="0.25">
      <c r="A81" s="253" t="s">
        <v>136</v>
      </c>
      <c r="B81" s="253"/>
      <c r="C81" s="148"/>
      <c r="D81" s="251" t="s">
        <v>137</v>
      </c>
      <c r="E81" s="251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</row>
    <row r="82" spans="1:29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9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F83" s="205"/>
      <c r="G83" s="67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9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9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</row>
    <row r="86" spans="1:29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</row>
    <row r="87" spans="1:29" s="31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9" s="31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1:29" s="31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1:29" s="31" customFormat="1" ht="15.75" x14ac:dyDescent="0.25">
      <c r="B90" s="28"/>
      <c r="C90" s="25"/>
      <c r="D90" s="23"/>
      <c r="E90" s="23"/>
      <c r="F90" s="23"/>
      <c r="G90" s="23"/>
      <c r="H90" s="29"/>
      <c r="I90" s="109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31" customFormat="1" ht="15.75" x14ac:dyDescent="0.25">
      <c r="B91" s="7"/>
      <c r="C91" s="151"/>
      <c r="D91" s="151"/>
      <c r="E91" s="151"/>
      <c r="F91" s="151"/>
      <c r="G91" s="151"/>
      <c r="H91" s="151"/>
      <c r="I91" s="110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31" customFormat="1" ht="15.75" x14ac:dyDescent="0.25">
      <c r="B92" s="7"/>
      <c r="C92" s="151"/>
      <c r="D92" s="151"/>
      <c r="E92" s="151"/>
      <c r="F92" s="151"/>
      <c r="G92" s="151"/>
      <c r="H92" s="151"/>
      <c r="I92" s="110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104" spans="1:9" x14ac:dyDescent="0.25">
      <c r="A104" s="8"/>
      <c r="B104" s="8"/>
      <c r="C104" s="156"/>
      <c r="D104" s="156"/>
      <c r="E104" s="156"/>
      <c r="F104" s="204"/>
      <c r="G104" s="156"/>
      <c r="H104" s="156"/>
      <c r="I104" s="112"/>
    </row>
  </sheetData>
  <mergeCells count="17">
    <mergeCell ref="A66:I66"/>
    <mergeCell ref="A67:B67"/>
    <mergeCell ref="A80:E80"/>
    <mergeCell ref="A81:B81"/>
    <mergeCell ref="D81:E81"/>
    <mergeCell ref="A39:B39"/>
    <mergeCell ref="A1:A4"/>
    <mergeCell ref="B1:H1"/>
    <mergeCell ref="I1:I4"/>
    <mergeCell ref="B2:H2"/>
    <mergeCell ref="B3:H3"/>
    <mergeCell ref="B4:H4"/>
    <mergeCell ref="B5:H6"/>
    <mergeCell ref="A7:I7"/>
    <mergeCell ref="A8:I8"/>
    <mergeCell ref="A9:B9"/>
    <mergeCell ref="A38:I38"/>
  </mergeCells>
  <pageMargins left="1" right="0.25" top="0.65" bottom="0.65" header="0.28000000000000003" footer="0.3"/>
  <pageSetup scale="47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02"/>
  <sheetViews>
    <sheetView tabSelected="1" topLeftCell="A56" zoomScaleNormal="100" workbookViewId="0">
      <selection activeCell="E71" sqref="E71"/>
    </sheetView>
  </sheetViews>
  <sheetFormatPr defaultColWidth="14.85546875" defaultRowHeight="15" x14ac:dyDescent="0.25"/>
  <cols>
    <col min="1" max="1" width="25.7109375" customWidth="1"/>
    <col min="2" max="2" width="17.7109375" style="1" customWidth="1"/>
    <col min="3" max="5" width="17.7109375" style="2" customWidth="1"/>
    <col min="6" max="6" width="17.7109375" style="202" customWidth="1"/>
    <col min="7" max="8" width="17.7109375" style="2" customWidth="1"/>
    <col min="9" max="9" width="21.140625" style="108" customWidth="1"/>
    <col min="10" max="16" width="14.85546875" style="4"/>
  </cols>
  <sheetData>
    <row r="1" spans="1:16" ht="48" customHeight="1" x14ac:dyDescent="0.6">
      <c r="A1" s="209"/>
      <c r="B1" s="260" t="s">
        <v>0</v>
      </c>
      <c r="C1" s="260"/>
      <c r="D1" s="260"/>
      <c r="E1" s="260"/>
      <c r="F1" s="260"/>
      <c r="G1" s="260"/>
      <c r="H1" s="260"/>
      <c r="I1" s="258"/>
    </row>
    <row r="2" spans="1:16" x14ac:dyDescent="0.25">
      <c r="A2" s="209"/>
      <c r="B2" s="261" t="s">
        <v>1</v>
      </c>
      <c r="C2" s="261"/>
      <c r="D2" s="261"/>
      <c r="E2" s="261"/>
      <c r="F2" s="261"/>
      <c r="G2" s="261"/>
      <c r="H2" s="261"/>
      <c r="I2" s="258"/>
    </row>
    <row r="3" spans="1:16" x14ac:dyDescent="0.25">
      <c r="A3" s="209"/>
      <c r="B3" s="262" t="s">
        <v>2</v>
      </c>
      <c r="C3" s="262"/>
      <c r="D3" s="262"/>
      <c r="E3" s="262"/>
      <c r="F3" s="262"/>
      <c r="G3" s="262"/>
      <c r="H3" s="262"/>
      <c r="I3" s="258"/>
    </row>
    <row r="4" spans="1:16" x14ac:dyDescent="0.25">
      <c r="A4" s="209"/>
      <c r="B4" s="261" t="s">
        <v>3</v>
      </c>
      <c r="C4" s="261"/>
      <c r="D4" s="261"/>
      <c r="E4" s="261"/>
      <c r="F4" s="261"/>
      <c r="G4" s="261"/>
      <c r="H4" s="261"/>
      <c r="I4" s="258"/>
    </row>
    <row r="5" spans="1:16" ht="15.75" thickBot="1" x14ac:dyDescent="0.3">
      <c r="I5" s="259"/>
    </row>
    <row r="6" spans="1:16" ht="22.5" customHeight="1" thickBot="1" x14ac:dyDescent="0.3">
      <c r="A6" s="263" t="s">
        <v>167</v>
      </c>
      <c r="B6" s="264"/>
      <c r="C6" s="264"/>
      <c r="D6" s="264"/>
      <c r="E6" s="264"/>
      <c r="F6" s="264"/>
      <c r="G6" s="264"/>
      <c r="H6" s="264"/>
      <c r="I6" s="3" t="s">
        <v>171</v>
      </c>
    </row>
    <row r="7" spans="1:16" ht="22.5" customHeight="1" thickBot="1" x14ac:dyDescent="0.3">
      <c r="A7" s="265" t="s">
        <v>171</v>
      </c>
      <c r="B7" s="266"/>
      <c r="C7" s="266"/>
      <c r="D7" s="266"/>
      <c r="E7" s="266"/>
      <c r="F7" s="266"/>
      <c r="G7" s="266"/>
      <c r="H7" s="266"/>
      <c r="I7" s="153" t="s">
        <v>225</v>
      </c>
    </row>
    <row r="8" spans="1:16" ht="22.5" customHeight="1" x14ac:dyDescent="0.25">
      <c r="A8" s="267" t="s">
        <v>168</v>
      </c>
      <c r="B8" s="267"/>
      <c r="C8" s="267"/>
      <c r="D8" s="267"/>
      <c r="E8" s="267"/>
      <c r="F8" s="267"/>
      <c r="G8" s="267"/>
      <c r="H8" s="267"/>
      <c r="I8" s="267"/>
    </row>
    <row r="9" spans="1:16" s="88" customFormat="1" ht="15.75" x14ac:dyDescent="0.25">
      <c r="A9" s="254" t="s">
        <v>6</v>
      </c>
      <c r="B9" s="254"/>
      <c r="C9" s="118" t="s">
        <v>7</v>
      </c>
      <c r="D9" s="118" t="s">
        <v>169</v>
      </c>
      <c r="E9" s="118" t="s">
        <v>9</v>
      </c>
      <c r="F9" s="118" t="s">
        <v>220</v>
      </c>
      <c r="G9" s="118" t="s">
        <v>182</v>
      </c>
      <c r="H9" s="118" t="s">
        <v>181</v>
      </c>
      <c r="I9" s="118" t="s">
        <v>170</v>
      </c>
      <c r="J9" s="89"/>
      <c r="K9" s="89"/>
      <c r="L9" s="89"/>
      <c r="M9" s="89"/>
      <c r="N9" s="89"/>
      <c r="O9" s="89"/>
      <c r="P9" s="89"/>
    </row>
    <row r="10" spans="1:16" s="88" customFormat="1" ht="15.75" x14ac:dyDescent="0.25">
      <c r="A10" s="96" t="s">
        <v>12</v>
      </c>
      <c r="B10" s="97" t="s">
        <v>13</v>
      </c>
      <c r="C10" s="100" t="s">
        <v>14</v>
      </c>
      <c r="D10" s="34">
        <v>88089</v>
      </c>
      <c r="E10" s="34">
        <v>1100</v>
      </c>
      <c r="F10" s="34">
        <f>D10-E10</f>
        <v>86989</v>
      </c>
      <c r="G10" s="34">
        <f>F10*9%</f>
        <v>7829.0099999999993</v>
      </c>
      <c r="H10" s="34">
        <f>F10*9%</f>
        <v>7829.0099999999993</v>
      </c>
      <c r="I10" s="104">
        <f>D10-E10+G10+H10</f>
        <v>102647.01999999999</v>
      </c>
      <c r="J10" s="89"/>
      <c r="K10" s="89"/>
      <c r="L10" s="89"/>
      <c r="M10" s="89"/>
      <c r="N10" s="89"/>
      <c r="O10" s="89"/>
      <c r="P10" s="89"/>
    </row>
    <row r="11" spans="1:16" s="88" customFormat="1" ht="15.75" x14ac:dyDescent="0.25">
      <c r="A11" s="37" t="s">
        <v>12</v>
      </c>
      <c r="B11" s="38" t="s">
        <v>21</v>
      </c>
      <c r="C11" s="39" t="s">
        <v>22</v>
      </c>
      <c r="D11" s="34">
        <v>88089</v>
      </c>
      <c r="E11" s="34">
        <v>1100</v>
      </c>
      <c r="F11" s="34">
        <f t="shared" ref="F11:F18" si="0">D11-E11</f>
        <v>86989</v>
      </c>
      <c r="G11" s="34">
        <f t="shared" ref="G11:G18" si="1">F11*9%</f>
        <v>7829.0099999999993</v>
      </c>
      <c r="H11" s="34">
        <f t="shared" ref="H11:H18" si="2">F11*9%</f>
        <v>7829.0099999999993</v>
      </c>
      <c r="I11" s="104">
        <f t="shared" ref="I11:I36" si="3">D11-E11+G11+H11</f>
        <v>102647.01999999999</v>
      </c>
      <c r="J11" s="89"/>
      <c r="K11" s="89"/>
      <c r="L11" s="89"/>
      <c r="M11" s="89"/>
      <c r="N11" s="89"/>
      <c r="O11" s="89"/>
      <c r="P11" s="89"/>
    </row>
    <row r="12" spans="1:16" s="88" customFormat="1" ht="15.75" x14ac:dyDescent="0.25">
      <c r="A12" s="37" t="s">
        <v>12</v>
      </c>
      <c r="B12" s="38" t="s">
        <v>17</v>
      </c>
      <c r="C12" s="39" t="s">
        <v>18</v>
      </c>
      <c r="D12" s="34">
        <v>89239</v>
      </c>
      <c r="E12" s="34">
        <v>1100</v>
      </c>
      <c r="F12" s="34">
        <f t="shared" si="0"/>
        <v>88139</v>
      </c>
      <c r="G12" s="34">
        <f t="shared" si="1"/>
        <v>7932.5099999999993</v>
      </c>
      <c r="H12" s="34">
        <f t="shared" si="2"/>
        <v>7932.5099999999993</v>
      </c>
      <c r="I12" s="104">
        <f t="shared" si="3"/>
        <v>104004.01999999999</v>
      </c>
      <c r="J12" s="89"/>
      <c r="K12" s="89"/>
      <c r="L12" s="89"/>
      <c r="M12" s="89"/>
      <c r="N12" s="89"/>
      <c r="O12" s="89"/>
      <c r="P12" s="89"/>
    </row>
    <row r="13" spans="1:16" s="88" customFormat="1" ht="15.75" x14ac:dyDescent="0.25">
      <c r="A13" s="37" t="s">
        <v>12</v>
      </c>
      <c r="B13" s="38" t="s">
        <v>19</v>
      </c>
      <c r="C13" s="39" t="s">
        <v>20</v>
      </c>
      <c r="D13" s="34">
        <v>89539</v>
      </c>
      <c r="E13" s="34">
        <v>1100</v>
      </c>
      <c r="F13" s="34">
        <f t="shared" si="0"/>
        <v>88439</v>
      </c>
      <c r="G13" s="34">
        <f t="shared" si="1"/>
        <v>7959.5099999999993</v>
      </c>
      <c r="H13" s="34">
        <f t="shared" si="2"/>
        <v>7959.5099999999993</v>
      </c>
      <c r="I13" s="104">
        <f t="shared" si="3"/>
        <v>104358.01999999999</v>
      </c>
      <c r="J13" s="89"/>
      <c r="K13" s="89"/>
      <c r="L13" s="89"/>
      <c r="M13" s="89"/>
      <c r="N13" s="89"/>
      <c r="O13" s="89"/>
      <c r="P13" s="89"/>
    </row>
    <row r="14" spans="1:16" s="88" customFormat="1" ht="15.75" x14ac:dyDescent="0.25">
      <c r="A14" s="37" t="s">
        <v>12</v>
      </c>
      <c r="B14" s="38" t="s">
        <v>15</v>
      </c>
      <c r="C14" s="39" t="s">
        <v>16</v>
      </c>
      <c r="D14" s="116">
        <v>88789</v>
      </c>
      <c r="E14" s="34">
        <v>1100</v>
      </c>
      <c r="F14" s="34">
        <f t="shared" si="0"/>
        <v>87689</v>
      </c>
      <c r="G14" s="34">
        <f t="shared" si="1"/>
        <v>7892.0099999999993</v>
      </c>
      <c r="H14" s="34">
        <f t="shared" si="2"/>
        <v>7892.0099999999993</v>
      </c>
      <c r="I14" s="104">
        <f t="shared" si="3"/>
        <v>103473.01999999999</v>
      </c>
      <c r="J14" s="89"/>
      <c r="K14" s="89"/>
      <c r="L14" s="89"/>
      <c r="M14" s="89"/>
      <c r="N14" s="89"/>
      <c r="O14" s="89"/>
      <c r="P14" s="89"/>
    </row>
    <row r="15" spans="1:16" s="90" customFormat="1" ht="15.75" x14ac:dyDescent="0.25">
      <c r="A15" s="37" t="s">
        <v>12</v>
      </c>
      <c r="B15" s="38" t="s">
        <v>176</v>
      </c>
      <c r="C15" s="39" t="s">
        <v>177</v>
      </c>
      <c r="D15" s="116">
        <v>92209</v>
      </c>
      <c r="E15" s="34">
        <v>1100</v>
      </c>
      <c r="F15" s="34">
        <f t="shared" si="0"/>
        <v>91109</v>
      </c>
      <c r="G15" s="34">
        <f t="shared" si="1"/>
        <v>8199.81</v>
      </c>
      <c r="H15" s="34">
        <f t="shared" si="2"/>
        <v>8199.81</v>
      </c>
      <c r="I15" s="104">
        <f t="shared" si="3"/>
        <v>107508.62</v>
      </c>
      <c r="J15" s="91"/>
      <c r="K15" s="91"/>
      <c r="L15" s="91"/>
      <c r="M15" s="91"/>
      <c r="N15" s="91"/>
      <c r="O15" s="91"/>
      <c r="P15" s="91"/>
    </row>
    <row r="16" spans="1:16" s="88" customFormat="1" ht="15.75" x14ac:dyDescent="0.25">
      <c r="A16" s="37" t="s">
        <v>23</v>
      </c>
      <c r="B16" s="38" t="s">
        <v>24</v>
      </c>
      <c r="C16" s="39" t="s">
        <v>20</v>
      </c>
      <c r="D16" s="116">
        <v>90439</v>
      </c>
      <c r="E16" s="34">
        <v>1100</v>
      </c>
      <c r="F16" s="34">
        <f t="shared" si="0"/>
        <v>89339</v>
      </c>
      <c r="G16" s="34">
        <f t="shared" si="1"/>
        <v>8040.5099999999993</v>
      </c>
      <c r="H16" s="34">
        <f t="shared" si="2"/>
        <v>8040.5099999999993</v>
      </c>
      <c r="I16" s="104">
        <f t="shared" si="3"/>
        <v>105420.01999999999</v>
      </c>
      <c r="J16" s="89"/>
      <c r="K16" s="89"/>
      <c r="L16" s="89"/>
      <c r="M16" s="89"/>
      <c r="N16" s="89"/>
      <c r="O16" s="89"/>
      <c r="P16" s="89"/>
    </row>
    <row r="17" spans="1:16" s="88" customFormat="1" ht="15.75" x14ac:dyDescent="0.25">
      <c r="A17" s="37" t="s">
        <v>29</v>
      </c>
      <c r="B17" s="38" t="s">
        <v>30</v>
      </c>
      <c r="C17" s="39" t="s">
        <v>31</v>
      </c>
      <c r="D17" s="116">
        <v>92239</v>
      </c>
      <c r="E17" s="34">
        <v>1100</v>
      </c>
      <c r="F17" s="34">
        <f t="shared" si="0"/>
        <v>91139</v>
      </c>
      <c r="G17" s="34">
        <f t="shared" si="1"/>
        <v>8202.51</v>
      </c>
      <c r="H17" s="34">
        <f t="shared" si="2"/>
        <v>8202.51</v>
      </c>
      <c r="I17" s="104">
        <f t="shared" si="3"/>
        <v>107544.01999999999</v>
      </c>
      <c r="J17" s="89"/>
      <c r="K17" s="89"/>
      <c r="L17" s="89"/>
      <c r="M17" s="89"/>
      <c r="N17" s="89"/>
      <c r="O17" s="89"/>
      <c r="P17" s="89"/>
    </row>
    <row r="18" spans="1:16" s="88" customFormat="1" ht="15.75" x14ac:dyDescent="0.25">
      <c r="A18" s="37" t="s">
        <v>32</v>
      </c>
      <c r="B18" s="38" t="s">
        <v>33</v>
      </c>
      <c r="C18" s="39" t="s">
        <v>34</v>
      </c>
      <c r="D18" s="116">
        <v>92239</v>
      </c>
      <c r="E18" s="34">
        <v>1100</v>
      </c>
      <c r="F18" s="34">
        <f t="shared" si="0"/>
        <v>91139</v>
      </c>
      <c r="G18" s="34">
        <f t="shared" si="1"/>
        <v>8202.51</v>
      </c>
      <c r="H18" s="34">
        <f t="shared" si="2"/>
        <v>8202.51</v>
      </c>
      <c r="I18" s="104">
        <f t="shared" si="3"/>
        <v>107544.01999999999</v>
      </c>
      <c r="J18" s="89"/>
      <c r="K18" s="89"/>
      <c r="L18" s="89"/>
      <c r="M18" s="89"/>
      <c r="N18" s="89"/>
      <c r="O18" s="89"/>
      <c r="P18" s="89"/>
    </row>
    <row r="19" spans="1:16" s="88" customFormat="1" ht="15.75" x14ac:dyDescent="0.25">
      <c r="A19" s="37" t="s">
        <v>32</v>
      </c>
      <c r="B19" s="38" t="s">
        <v>35</v>
      </c>
      <c r="C19" s="39" t="s">
        <v>36</v>
      </c>
      <c r="D19" s="116"/>
      <c r="E19" s="34"/>
      <c r="F19" s="34"/>
      <c r="G19" s="34"/>
      <c r="H19" s="34"/>
      <c r="I19" s="104"/>
      <c r="J19" s="89"/>
      <c r="K19" s="89"/>
      <c r="L19" s="89"/>
      <c r="M19" s="89"/>
      <c r="N19" s="89"/>
      <c r="O19" s="89"/>
      <c r="P19" s="89"/>
    </row>
    <row r="20" spans="1:16" s="88" customFormat="1" ht="15" customHeight="1" x14ac:dyDescent="0.25">
      <c r="A20" s="37" t="s">
        <v>25</v>
      </c>
      <c r="B20" s="38" t="s">
        <v>26</v>
      </c>
      <c r="C20" s="39" t="s">
        <v>16</v>
      </c>
      <c r="D20" s="116">
        <v>91789</v>
      </c>
      <c r="E20" s="34">
        <v>1100</v>
      </c>
      <c r="F20" s="34">
        <f>D20-E20</f>
        <v>90689</v>
      </c>
      <c r="G20" s="34">
        <f>F20*9%</f>
        <v>8162.0099999999993</v>
      </c>
      <c r="H20" s="34">
        <f>F20*9%</f>
        <v>8162.0099999999993</v>
      </c>
      <c r="I20" s="104">
        <f t="shared" si="3"/>
        <v>107013.01999999999</v>
      </c>
      <c r="J20" s="89"/>
      <c r="K20" s="89"/>
      <c r="L20" s="89"/>
      <c r="M20" s="89"/>
      <c r="N20" s="89"/>
      <c r="O20" s="89"/>
      <c r="P20" s="89"/>
    </row>
    <row r="21" spans="1:16" s="88" customFormat="1" ht="15.75" x14ac:dyDescent="0.25">
      <c r="A21" s="37" t="s">
        <v>27</v>
      </c>
      <c r="B21" s="38" t="s">
        <v>28</v>
      </c>
      <c r="C21" s="39" t="s">
        <v>20</v>
      </c>
      <c r="D21" s="116"/>
      <c r="E21" s="34"/>
      <c r="F21" s="34"/>
      <c r="G21" s="34"/>
      <c r="H21" s="34"/>
      <c r="I21" s="104"/>
      <c r="J21" s="89"/>
      <c r="K21" s="89"/>
      <c r="L21" s="89"/>
      <c r="M21" s="89"/>
      <c r="N21" s="89"/>
      <c r="O21" s="89"/>
      <c r="P21" s="89"/>
    </row>
    <row r="22" spans="1:16" s="88" customFormat="1" ht="15.75" x14ac:dyDescent="0.25">
      <c r="A22" s="47" t="s">
        <v>175</v>
      </c>
      <c r="B22" s="38" t="s">
        <v>56</v>
      </c>
      <c r="C22" s="39" t="s">
        <v>16</v>
      </c>
      <c r="D22" s="116">
        <v>100299</v>
      </c>
      <c r="E22" s="34">
        <v>1100</v>
      </c>
      <c r="F22" s="34">
        <f t="shared" ref="F22:F36" si="4">D22-E22</f>
        <v>99199</v>
      </c>
      <c r="G22" s="34">
        <f t="shared" ref="G22:G36" si="5">F22*9%</f>
        <v>8927.91</v>
      </c>
      <c r="H22" s="34">
        <f t="shared" ref="H22:H36" si="6">F22*9%</f>
        <v>8927.91</v>
      </c>
      <c r="I22" s="104">
        <f t="shared" si="3"/>
        <v>117054.82</v>
      </c>
      <c r="J22" s="89"/>
      <c r="K22" s="89"/>
      <c r="L22" s="89"/>
      <c r="M22" s="89"/>
      <c r="N22" s="89"/>
      <c r="O22" s="89"/>
      <c r="P22" s="89"/>
    </row>
    <row r="23" spans="1:16" s="88" customFormat="1" ht="15.75" x14ac:dyDescent="0.25">
      <c r="A23" s="47" t="s">
        <v>37</v>
      </c>
      <c r="B23" s="38" t="s">
        <v>38</v>
      </c>
      <c r="C23" s="39" t="s">
        <v>20</v>
      </c>
      <c r="D23" s="116">
        <v>89749</v>
      </c>
      <c r="E23" s="34">
        <v>1100</v>
      </c>
      <c r="F23" s="34">
        <f t="shared" si="4"/>
        <v>88649</v>
      </c>
      <c r="G23" s="34">
        <f t="shared" si="5"/>
        <v>7978.41</v>
      </c>
      <c r="H23" s="34">
        <f t="shared" si="6"/>
        <v>7978.41</v>
      </c>
      <c r="I23" s="104">
        <f t="shared" si="3"/>
        <v>104605.82</v>
      </c>
      <c r="J23" s="89"/>
      <c r="K23" s="89"/>
      <c r="L23" s="89"/>
      <c r="M23" s="89"/>
      <c r="N23" s="89"/>
      <c r="O23" s="89"/>
      <c r="P23" s="89"/>
    </row>
    <row r="24" spans="1:16" s="88" customFormat="1" ht="15.75" x14ac:dyDescent="0.25">
      <c r="A24" s="47" t="s">
        <v>37</v>
      </c>
      <c r="B24" s="38" t="s">
        <v>39</v>
      </c>
      <c r="C24" s="39" t="s">
        <v>40</v>
      </c>
      <c r="D24" s="116">
        <v>92499</v>
      </c>
      <c r="E24" s="34">
        <v>1100</v>
      </c>
      <c r="F24" s="34">
        <f t="shared" si="4"/>
        <v>91399</v>
      </c>
      <c r="G24" s="34">
        <f t="shared" si="5"/>
        <v>8225.91</v>
      </c>
      <c r="H24" s="34">
        <f t="shared" si="6"/>
        <v>8225.91</v>
      </c>
      <c r="I24" s="104">
        <f t="shared" si="3"/>
        <v>107850.82</v>
      </c>
      <c r="J24" s="89"/>
      <c r="K24" s="89"/>
      <c r="L24" s="89"/>
      <c r="M24" s="89"/>
      <c r="N24" s="89"/>
      <c r="O24" s="89"/>
      <c r="P24" s="89"/>
    </row>
    <row r="25" spans="1:16" s="88" customFormat="1" ht="15.75" x14ac:dyDescent="0.25">
      <c r="A25" s="47" t="s">
        <v>55</v>
      </c>
      <c r="B25" s="38" t="s">
        <v>57</v>
      </c>
      <c r="C25" s="39" t="s">
        <v>58</v>
      </c>
      <c r="D25" s="116">
        <v>99649</v>
      </c>
      <c r="E25" s="34">
        <v>1100</v>
      </c>
      <c r="F25" s="34">
        <f t="shared" si="4"/>
        <v>98549</v>
      </c>
      <c r="G25" s="34">
        <f t="shared" si="5"/>
        <v>8869.41</v>
      </c>
      <c r="H25" s="34">
        <f t="shared" si="6"/>
        <v>8869.41</v>
      </c>
      <c r="I25" s="104">
        <f t="shared" si="3"/>
        <v>116287.82</v>
      </c>
      <c r="J25" s="89"/>
      <c r="K25" s="89"/>
      <c r="L25" s="89"/>
      <c r="M25" s="89"/>
      <c r="N25" s="89"/>
      <c r="O25" s="89"/>
      <c r="P25" s="89"/>
    </row>
    <row r="26" spans="1:16" s="88" customFormat="1" ht="15.75" x14ac:dyDescent="0.25">
      <c r="A26" s="47" t="s">
        <v>37</v>
      </c>
      <c r="B26" s="38" t="s">
        <v>41</v>
      </c>
      <c r="C26" s="39" t="s">
        <v>42</v>
      </c>
      <c r="D26" s="116">
        <v>89169</v>
      </c>
      <c r="E26" s="34">
        <v>1100</v>
      </c>
      <c r="F26" s="34">
        <f t="shared" si="4"/>
        <v>88069</v>
      </c>
      <c r="G26" s="34">
        <f t="shared" si="5"/>
        <v>7926.21</v>
      </c>
      <c r="H26" s="34">
        <f t="shared" si="6"/>
        <v>7926.21</v>
      </c>
      <c r="I26" s="104">
        <f t="shared" si="3"/>
        <v>103921.42000000001</v>
      </c>
      <c r="J26" s="89"/>
      <c r="K26" s="89"/>
      <c r="L26" s="89"/>
      <c r="M26" s="89"/>
      <c r="N26" s="89"/>
      <c r="O26" s="89"/>
      <c r="P26" s="89"/>
    </row>
    <row r="27" spans="1:16" s="88" customFormat="1" ht="15.75" x14ac:dyDescent="0.25">
      <c r="A27" s="47" t="s">
        <v>37</v>
      </c>
      <c r="B27" s="38" t="s">
        <v>43</v>
      </c>
      <c r="C27" s="39" t="s">
        <v>42</v>
      </c>
      <c r="D27" s="116">
        <v>89699</v>
      </c>
      <c r="E27" s="34">
        <v>1100</v>
      </c>
      <c r="F27" s="34">
        <f t="shared" si="4"/>
        <v>88599</v>
      </c>
      <c r="G27" s="34">
        <f t="shared" si="5"/>
        <v>7973.91</v>
      </c>
      <c r="H27" s="34">
        <f t="shared" si="6"/>
        <v>7973.91</v>
      </c>
      <c r="I27" s="104">
        <f t="shared" si="3"/>
        <v>104546.82</v>
      </c>
      <c r="J27" s="89"/>
      <c r="K27" s="89"/>
      <c r="L27" s="89"/>
      <c r="M27" s="89"/>
      <c r="N27" s="89"/>
      <c r="O27" s="89"/>
      <c r="P27" s="89"/>
    </row>
    <row r="28" spans="1:16" s="88" customFormat="1" ht="15.75" x14ac:dyDescent="0.25">
      <c r="A28" s="47" t="s">
        <v>37</v>
      </c>
      <c r="B28" s="38" t="s">
        <v>44</v>
      </c>
      <c r="C28" s="39" t="s">
        <v>172</v>
      </c>
      <c r="D28" s="116">
        <v>90849</v>
      </c>
      <c r="E28" s="34">
        <v>1100</v>
      </c>
      <c r="F28" s="34">
        <f t="shared" si="4"/>
        <v>89749</v>
      </c>
      <c r="G28" s="34">
        <f t="shared" si="5"/>
        <v>8077.41</v>
      </c>
      <c r="H28" s="34">
        <f t="shared" si="6"/>
        <v>8077.41</v>
      </c>
      <c r="I28" s="104">
        <f t="shared" si="3"/>
        <v>105903.82</v>
      </c>
      <c r="J28" s="89"/>
      <c r="K28" s="89"/>
      <c r="L28" s="89"/>
      <c r="M28" s="89"/>
      <c r="N28" s="89"/>
      <c r="O28" s="89"/>
      <c r="P28" s="89"/>
    </row>
    <row r="29" spans="1:16" s="88" customFormat="1" ht="15.75" x14ac:dyDescent="0.25">
      <c r="A29" s="47" t="s">
        <v>37</v>
      </c>
      <c r="B29" s="38" t="s">
        <v>45</v>
      </c>
      <c r="C29" s="39" t="s">
        <v>172</v>
      </c>
      <c r="D29" s="116">
        <v>89529</v>
      </c>
      <c r="E29" s="34">
        <v>1100</v>
      </c>
      <c r="F29" s="34">
        <f t="shared" si="4"/>
        <v>88429</v>
      </c>
      <c r="G29" s="34">
        <f t="shared" si="5"/>
        <v>7958.61</v>
      </c>
      <c r="H29" s="34">
        <f t="shared" si="6"/>
        <v>7958.61</v>
      </c>
      <c r="I29" s="104">
        <f t="shared" si="3"/>
        <v>104346.22</v>
      </c>
      <c r="J29" s="89"/>
      <c r="K29" s="89"/>
      <c r="L29" s="89"/>
      <c r="M29" s="89"/>
      <c r="N29" s="89"/>
      <c r="O29" s="89"/>
      <c r="P29" s="89"/>
    </row>
    <row r="30" spans="1:16" s="88" customFormat="1" ht="15.75" x14ac:dyDescent="0.25">
      <c r="A30" s="47" t="s">
        <v>37</v>
      </c>
      <c r="B30" s="38" t="s">
        <v>46</v>
      </c>
      <c r="C30" s="39" t="s">
        <v>47</v>
      </c>
      <c r="D30" s="116">
        <v>90449</v>
      </c>
      <c r="E30" s="34">
        <v>1100</v>
      </c>
      <c r="F30" s="34">
        <f t="shared" si="4"/>
        <v>89349</v>
      </c>
      <c r="G30" s="34">
        <f t="shared" si="5"/>
        <v>8041.41</v>
      </c>
      <c r="H30" s="34">
        <f t="shared" si="6"/>
        <v>8041.41</v>
      </c>
      <c r="I30" s="104">
        <f t="shared" si="3"/>
        <v>105431.82</v>
      </c>
      <c r="J30" s="89"/>
      <c r="K30" s="89"/>
      <c r="L30" s="89"/>
      <c r="M30" s="89"/>
      <c r="N30" s="89"/>
      <c r="O30" s="89"/>
      <c r="P30" s="89"/>
    </row>
    <row r="31" spans="1:16" s="88" customFormat="1" ht="15.75" x14ac:dyDescent="0.25">
      <c r="A31" s="47" t="s">
        <v>37</v>
      </c>
      <c r="B31" s="38" t="s">
        <v>48</v>
      </c>
      <c r="C31" s="39" t="s">
        <v>49</v>
      </c>
      <c r="D31" s="116">
        <v>90199</v>
      </c>
      <c r="E31" s="34">
        <v>1100</v>
      </c>
      <c r="F31" s="34">
        <f t="shared" si="4"/>
        <v>89099</v>
      </c>
      <c r="G31" s="34">
        <f t="shared" si="5"/>
        <v>8018.91</v>
      </c>
      <c r="H31" s="34">
        <f t="shared" si="6"/>
        <v>8018.91</v>
      </c>
      <c r="I31" s="104">
        <f t="shared" si="3"/>
        <v>105136.82</v>
      </c>
      <c r="J31" s="89"/>
      <c r="K31" s="89"/>
      <c r="L31" s="89"/>
      <c r="M31" s="89"/>
      <c r="N31" s="89"/>
      <c r="O31" s="89"/>
      <c r="P31" s="89"/>
    </row>
    <row r="32" spans="1:16" s="90" customFormat="1" ht="15.75" x14ac:dyDescent="0.25">
      <c r="A32" s="47" t="s">
        <v>37</v>
      </c>
      <c r="B32" s="38" t="s">
        <v>50</v>
      </c>
      <c r="C32" s="39" t="s">
        <v>40</v>
      </c>
      <c r="D32" s="116">
        <v>88329</v>
      </c>
      <c r="E32" s="34">
        <v>1100</v>
      </c>
      <c r="F32" s="34">
        <f t="shared" si="4"/>
        <v>87229</v>
      </c>
      <c r="G32" s="34">
        <f t="shared" si="5"/>
        <v>7850.61</v>
      </c>
      <c r="H32" s="34">
        <f t="shared" si="6"/>
        <v>7850.61</v>
      </c>
      <c r="I32" s="104">
        <f t="shared" si="3"/>
        <v>102930.22</v>
      </c>
      <c r="J32" s="91"/>
      <c r="K32" s="91"/>
      <c r="L32" s="91"/>
      <c r="M32" s="91"/>
      <c r="N32" s="91"/>
      <c r="O32" s="91"/>
      <c r="P32" s="91"/>
    </row>
    <row r="33" spans="1:218" s="88" customFormat="1" ht="15.75" x14ac:dyDescent="0.25">
      <c r="A33" s="47" t="s">
        <v>37</v>
      </c>
      <c r="B33" s="38" t="s">
        <v>51</v>
      </c>
      <c r="C33" s="39" t="s">
        <v>52</v>
      </c>
      <c r="D33" s="116">
        <v>90549</v>
      </c>
      <c r="E33" s="34">
        <v>1100</v>
      </c>
      <c r="F33" s="34">
        <f t="shared" si="4"/>
        <v>89449</v>
      </c>
      <c r="G33" s="34">
        <f t="shared" si="5"/>
        <v>8050.41</v>
      </c>
      <c r="H33" s="34">
        <f t="shared" si="6"/>
        <v>8050.41</v>
      </c>
      <c r="I33" s="104">
        <f t="shared" si="3"/>
        <v>105549.82</v>
      </c>
      <c r="J33" s="89"/>
      <c r="K33" s="89"/>
      <c r="L33" s="89"/>
      <c r="M33" s="89"/>
      <c r="N33" s="89"/>
      <c r="O33" s="89"/>
      <c r="P33" s="89"/>
    </row>
    <row r="34" spans="1:218" s="88" customFormat="1" ht="15.75" x14ac:dyDescent="0.25">
      <c r="A34" s="47" t="s">
        <v>37</v>
      </c>
      <c r="B34" s="38" t="s">
        <v>53</v>
      </c>
      <c r="C34" s="39" t="s">
        <v>54</v>
      </c>
      <c r="D34" s="116">
        <v>91249</v>
      </c>
      <c r="E34" s="34">
        <v>1100</v>
      </c>
      <c r="F34" s="34">
        <f t="shared" si="4"/>
        <v>90149</v>
      </c>
      <c r="G34" s="34">
        <f t="shared" si="5"/>
        <v>8113.41</v>
      </c>
      <c r="H34" s="34">
        <f t="shared" si="6"/>
        <v>8113.41</v>
      </c>
      <c r="I34" s="104">
        <f t="shared" si="3"/>
        <v>106375.82</v>
      </c>
      <c r="J34" s="89"/>
      <c r="K34" s="89"/>
      <c r="L34" s="89"/>
      <c r="M34" s="89"/>
      <c r="N34" s="89"/>
      <c r="O34" s="89"/>
      <c r="P34" s="89"/>
    </row>
    <row r="35" spans="1:218" s="88" customFormat="1" ht="15.75" x14ac:dyDescent="0.25">
      <c r="A35" s="37" t="s">
        <v>59</v>
      </c>
      <c r="B35" s="38" t="s">
        <v>60</v>
      </c>
      <c r="C35" s="39"/>
      <c r="D35" s="116">
        <v>82159</v>
      </c>
      <c r="E35" s="34">
        <v>0</v>
      </c>
      <c r="F35" s="34">
        <f t="shared" si="4"/>
        <v>82159</v>
      </c>
      <c r="G35" s="34">
        <f t="shared" si="5"/>
        <v>7394.3099999999995</v>
      </c>
      <c r="H35" s="34">
        <f t="shared" si="6"/>
        <v>7394.3099999999995</v>
      </c>
      <c r="I35" s="104">
        <f t="shared" si="3"/>
        <v>96947.62</v>
      </c>
      <c r="J35" s="89"/>
      <c r="K35" s="89"/>
      <c r="L35" s="89"/>
      <c r="M35" s="89"/>
      <c r="N35" s="89"/>
      <c r="O35" s="89"/>
      <c r="P35" s="89"/>
    </row>
    <row r="36" spans="1:218" s="89" customFormat="1" ht="15.75" x14ac:dyDescent="0.25">
      <c r="A36" s="37" t="s">
        <v>59</v>
      </c>
      <c r="B36" s="38" t="s">
        <v>61</v>
      </c>
      <c r="C36" s="39"/>
      <c r="D36" s="116">
        <v>82159</v>
      </c>
      <c r="E36" s="34">
        <v>0</v>
      </c>
      <c r="F36" s="34">
        <f t="shared" si="4"/>
        <v>82159</v>
      </c>
      <c r="G36" s="34">
        <f t="shared" si="5"/>
        <v>7394.3099999999995</v>
      </c>
      <c r="H36" s="34">
        <f t="shared" si="6"/>
        <v>7394.3099999999995</v>
      </c>
      <c r="I36" s="104">
        <f t="shared" si="3"/>
        <v>96947.62</v>
      </c>
      <c r="HJ36" s="88"/>
    </row>
    <row r="37" spans="1:218" s="92" customFormat="1" ht="16.5" thickBot="1" x14ac:dyDescent="0.3">
      <c r="A37" s="105"/>
      <c r="B37" s="101"/>
      <c r="C37" s="102"/>
      <c r="D37" s="106"/>
      <c r="E37" s="106"/>
      <c r="F37" s="106"/>
      <c r="G37" s="106"/>
      <c r="H37" s="75"/>
      <c r="I37" s="75"/>
      <c r="J37" s="74"/>
      <c r="K37" s="74"/>
      <c r="L37" s="74"/>
      <c r="M37" s="74"/>
      <c r="N37" s="74"/>
      <c r="O37" s="74"/>
      <c r="P37" s="74"/>
    </row>
    <row r="38" spans="1:218" s="80" customFormat="1" ht="21" thickBot="1" x14ac:dyDescent="0.35">
      <c r="A38" s="230" t="s">
        <v>62</v>
      </c>
      <c r="B38" s="231"/>
      <c r="C38" s="231"/>
      <c r="D38" s="231"/>
      <c r="E38" s="231"/>
      <c r="F38" s="231"/>
      <c r="G38" s="231"/>
      <c r="H38" s="231"/>
      <c r="I38" s="232"/>
      <c r="J38" s="93"/>
      <c r="K38" s="93"/>
      <c r="L38" s="93"/>
      <c r="M38" s="93"/>
      <c r="N38" s="93"/>
      <c r="O38" s="93"/>
      <c r="P38" s="93"/>
    </row>
    <row r="39" spans="1:218" s="80" customFormat="1" ht="15.75" x14ac:dyDescent="0.25">
      <c r="A39" s="254" t="s">
        <v>6</v>
      </c>
      <c r="B39" s="254"/>
      <c r="C39" s="118" t="s">
        <v>7</v>
      </c>
      <c r="D39" s="118" t="s">
        <v>169</v>
      </c>
      <c r="E39" s="118" t="s">
        <v>9</v>
      </c>
      <c r="F39" s="118" t="s">
        <v>220</v>
      </c>
      <c r="G39" s="118" t="s">
        <v>182</v>
      </c>
      <c r="H39" s="118" t="s">
        <v>181</v>
      </c>
      <c r="I39" s="118" t="s">
        <v>170</v>
      </c>
      <c r="J39" s="93"/>
      <c r="K39" s="93"/>
      <c r="L39" s="93"/>
      <c r="M39" s="93"/>
      <c r="N39" s="93"/>
      <c r="O39" s="93"/>
      <c r="P39" s="93"/>
    </row>
    <row r="40" spans="1:218" s="80" customFormat="1" ht="15.75" x14ac:dyDescent="0.25">
      <c r="A40" s="96" t="s">
        <v>23</v>
      </c>
      <c r="B40" s="97" t="s">
        <v>63</v>
      </c>
      <c r="C40" s="98" t="s">
        <v>64</v>
      </c>
      <c r="D40" s="34">
        <v>82924</v>
      </c>
      <c r="E40" s="34">
        <v>1100</v>
      </c>
      <c r="F40" s="34">
        <f>D40-E40</f>
        <v>81824</v>
      </c>
      <c r="G40" s="34">
        <f>F40*9%</f>
        <v>7364.16</v>
      </c>
      <c r="H40" s="34">
        <f>F40*9%</f>
        <v>7364.16</v>
      </c>
      <c r="I40" s="104">
        <f t="shared" ref="I40:I64" si="7">D40-E40+G40+H40</f>
        <v>96552.320000000007</v>
      </c>
      <c r="J40" s="93"/>
      <c r="K40" s="93"/>
      <c r="L40" s="93"/>
      <c r="M40" s="93"/>
      <c r="N40" s="93"/>
      <c r="O40" s="93"/>
      <c r="P40" s="93"/>
    </row>
    <row r="41" spans="1:218" s="88" customFormat="1" ht="15.75" x14ac:dyDescent="0.25">
      <c r="A41" s="37" t="s">
        <v>65</v>
      </c>
      <c r="B41" s="38" t="s">
        <v>66</v>
      </c>
      <c r="C41" s="55" t="s">
        <v>67</v>
      </c>
      <c r="D41" s="34">
        <v>83624</v>
      </c>
      <c r="E41" s="34">
        <v>1100</v>
      </c>
      <c r="F41" s="34">
        <f>D41-E41</f>
        <v>82524</v>
      </c>
      <c r="G41" s="34">
        <f>F41*9%</f>
        <v>7427.16</v>
      </c>
      <c r="H41" s="34">
        <f>F41*9%</f>
        <v>7427.16</v>
      </c>
      <c r="I41" s="104">
        <f t="shared" si="7"/>
        <v>97378.32</v>
      </c>
      <c r="J41" s="89"/>
      <c r="K41" s="89"/>
      <c r="L41" s="89"/>
      <c r="M41" s="89"/>
      <c r="N41" s="89"/>
      <c r="O41" s="89"/>
      <c r="P41" s="89"/>
    </row>
    <row r="42" spans="1:218" s="90" customFormat="1" ht="15.75" x14ac:dyDescent="0.25">
      <c r="A42" s="37" t="s">
        <v>68</v>
      </c>
      <c r="B42" s="57" t="s">
        <v>69</v>
      </c>
      <c r="C42" s="55" t="s">
        <v>70</v>
      </c>
      <c r="D42" s="116"/>
      <c r="E42" s="34"/>
      <c r="F42" s="34"/>
      <c r="G42" s="34"/>
      <c r="H42" s="34"/>
      <c r="I42" s="104"/>
      <c r="J42" s="91"/>
      <c r="K42" s="91"/>
      <c r="L42" s="91"/>
      <c r="M42" s="91"/>
      <c r="N42" s="91"/>
      <c r="O42" s="91"/>
      <c r="P42" s="91"/>
    </row>
    <row r="43" spans="1:218" s="88" customFormat="1" ht="15.75" x14ac:dyDescent="0.25">
      <c r="A43" s="37" t="s">
        <v>71</v>
      </c>
      <c r="B43" s="38" t="s">
        <v>72</v>
      </c>
      <c r="C43" s="55" t="s">
        <v>73</v>
      </c>
      <c r="D43" s="116">
        <v>82224</v>
      </c>
      <c r="E43" s="34">
        <v>1100</v>
      </c>
      <c r="F43" s="34">
        <f t="shared" ref="F43:F45" si="8">D43-E43</f>
        <v>81124</v>
      </c>
      <c r="G43" s="34">
        <f t="shared" ref="G43:G45" si="9">F43*9%</f>
        <v>7301.16</v>
      </c>
      <c r="H43" s="34">
        <f t="shared" ref="H43:H45" si="10">F43*9%</f>
        <v>7301.16</v>
      </c>
      <c r="I43" s="104">
        <f t="shared" si="7"/>
        <v>95726.32</v>
      </c>
      <c r="J43" s="89"/>
      <c r="K43" s="89"/>
      <c r="L43" s="89"/>
      <c r="M43" s="89"/>
      <c r="N43" s="89"/>
      <c r="O43" s="89"/>
      <c r="P43" s="89"/>
    </row>
    <row r="44" spans="1:218" s="88" customFormat="1" ht="15.75" x14ac:dyDescent="0.25">
      <c r="A44" s="37" t="s">
        <v>71</v>
      </c>
      <c r="B44" s="38" t="s">
        <v>74</v>
      </c>
      <c r="C44" s="55" t="s">
        <v>40</v>
      </c>
      <c r="D44" s="116">
        <v>82924</v>
      </c>
      <c r="E44" s="34">
        <v>1100</v>
      </c>
      <c r="F44" s="34">
        <f t="shared" si="8"/>
        <v>81824</v>
      </c>
      <c r="G44" s="34">
        <f t="shared" si="9"/>
        <v>7364.16</v>
      </c>
      <c r="H44" s="34">
        <f t="shared" si="10"/>
        <v>7364.16</v>
      </c>
      <c r="I44" s="104">
        <f t="shared" si="7"/>
        <v>96552.320000000007</v>
      </c>
      <c r="J44" s="89"/>
      <c r="K44" s="89"/>
      <c r="L44" s="89"/>
      <c r="M44" s="89"/>
      <c r="N44" s="89"/>
      <c r="O44" s="89"/>
      <c r="P44" s="89"/>
    </row>
    <row r="45" spans="1:218" s="88" customFormat="1" ht="15.75" x14ac:dyDescent="0.25">
      <c r="A45" s="37" t="s">
        <v>75</v>
      </c>
      <c r="B45" s="38" t="s">
        <v>76</v>
      </c>
      <c r="C45" s="55" t="s">
        <v>40</v>
      </c>
      <c r="D45" s="116">
        <v>84424</v>
      </c>
      <c r="E45" s="34">
        <v>1100</v>
      </c>
      <c r="F45" s="34">
        <f t="shared" si="8"/>
        <v>83324</v>
      </c>
      <c r="G45" s="34">
        <f t="shared" si="9"/>
        <v>7499.16</v>
      </c>
      <c r="H45" s="34">
        <f t="shared" si="10"/>
        <v>7499.16</v>
      </c>
      <c r="I45" s="104">
        <f t="shared" si="7"/>
        <v>98322.32</v>
      </c>
      <c r="J45" s="89"/>
      <c r="K45" s="89"/>
      <c r="L45" s="89"/>
      <c r="M45" s="89"/>
      <c r="N45" s="89"/>
      <c r="O45" s="89"/>
      <c r="P45" s="89"/>
    </row>
    <row r="46" spans="1:218" s="88" customFormat="1" ht="15.75" x14ac:dyDescent="0.25">
      <c r="A46" s="37" t="s">
        <v>71</v>
      </c>
      <c r="B46" s="38" t="s">
        <v>77</v>
      </c>
      <c r="C46" s="55" t="s">
        <v>40</v>
      </c>
      <c r="D46" s="116"/>
      <c r="E46" s="34"/>
      <c r="F46" s="34"/>
      <c r="G46" s="34"/>
      <c r="H46" s="34"/>
      <c r="I46" s="104"/>
      <c r="J46" s="89"/>
      <c r="K46" s="89"/>
      <c r="L46" s="89"/>
      <c r="M46" s="89"/>
      <c r="N46" s="89"/>
      <c r="O46" s="89"/>
      <c r="P46" s="89"/>
    </row>
    <row r="47" spans="1:218" s="90" customFormat="1" ht="15.75" x14ac:dyDescent="0.25">
      <c r="A47" s="37" t="s">
        <v>78</v>
      </c>
      <c r="B47" s="38" t="s">
        <v>79</v>
      </c>
      <c r="C47" s="55" t="s">
        <v>80</v>
      </c>
      <c r="D47" s="116">
        <v>82804</v>
      </c>
      <c r="E47" s="34">
        <v>1100</v>
      </c>
      <c r="F47" s="34">
        <f>D47-E47</f>
        <v>81704</v>
      </c>
      <c r="G47" s="34">
        <f>F47*9%</f>
        <v>7353.36</v>
      </c>
      <c r="H47" s="34">
        <f>F47*9%</f>
        <v>7353.36</v>
      </c>
      <c r="I47" s="104">
        <f t="shared" si="7"/>
        <v>96410.72</v>
      </c>
      <c r="J47" s="91"/>
      <c r="K47" s="91"/>
      <c r="L47" s="91"/>
      <c r="M47" s="91"/>
      <c r="N47" s="91"/>
      <c r="O47" s="91"/>
      <c r="P47" s="91"/>
    </row>
    <row r="48" spans="1:218" s="90" customFormat="1" ht="15.75" x14ac:dyDescent="0.25">
      <c r="A48" s="37" t="s">
        <v>87</v>
      </c>
      <c r="B48" s="38" t="s">
        <v>88</v>
      </c>
      <c r="C48" s="55" t="s">
        <v>89</v>
      </c>
      <c r="D48" s="116"/>
      <c r="E48" s="34"/>
      <c r="F48" s="34"/>
      <c r="G48" s="34"/>
      <c r="H48" s="34"/>
      <c r="I48" s="104"/>
      <c r="J48" s="91"/>
      <c r="K48" s="91"/>
      <c r="L48" s="91"/>
      <c r="M48" s="91"/>
      <c r="N48" s="91"/>
      <c r="O48" s="91"/>
      <c r="P48" s="91"/>
    </row>
    <row r="49" spans="1:16" s="88" customFormat="1" ht="15.75" x14ac:dyDescent="0.25">
      <c r="A49" s="37" t="s">
        <v>90</v>
      </c>
      <c r="B49" s="38" t="s">
        <v>91</v>
      </c>
      <c r="C49" s="58" t="s">
        <v>92</v>
      </c>
      <c r="D49" s="116">
        <v>84614</v>
      </c>
      <c r="E49" s="34">
        <v>1100</v>
      </c>
      <c r="F49" s="34">
        <f t="shared" ref="F49:F53" si="11">D49-E49</f>
        <v>83514</v>
      </c>
      <c r="G49" s="34">
        <f t="shared" ref="G49:G53" si="12">F49*9%</f>
        <v>7516.2599999999993</v>
      </c>
      <c r="H49" s="34">
        <f t="shared" ref="H49:H53" si="13">F49*9%</f>
        <v>7516.2599999999993</v>
      </c>
      <c r="I49" s="104">
        <f t="shared" si="7"/>
        <v>98546.51999999999</v>
      </c>
      <c r="J49" s="89"/>
      <c r="K49" s="89"/>
      <c r="L49" s="89"/>
      <c r="M49" s="89"/>
      <c r="N49" s="89"/>
      <c r="O49" s="89"/>
      <c r="P49" s="89"/>
    </row>
    <row r="50" spans="1:16" s="88" customFormat="1" ht="15.75" x14ac:dyDescent="0.25">
      <c r="A50" s="37" t="s">
        <v>90</v>
      </c>
      <c r="B50" s="38" t="s">
        <v>93</v>
      </c>
      <c r="C50" s="58" t="s">
        <v>94</v>
      </c>
      <c r="D50" s="116">
        <v>84614</v>
      </c>
      <c r="E50" s="34">
        <v>1100</v>
      </c>
      <c r="F50" s="34">
        <f t="shared" si="11"/>
        <v>83514</v>
      </c>
      <c r="G50" s="34">
        <f t="shared" si="12"/>
        <v>7516.2599999999993</v>
      </c>
      <c r="H50" s="34">
        <f t="shared" si="13"/>
        <v>7516.2599999999993</v>
      </c>
      <c r="I50" s="104">
        <f t="shared" si="7"/>
        <v>98546.51999999999</v>
      </c>
      <c r="J50" s="89"/>
      <c r="K50" s="89"/>
      <c r="L50" s="89"/>
      <c r="M50" s="89"/>
      <c r="N50" s="89"/>
      <c r="O50" s="89"/>
      <c r="P50" s="89"/>
    </row>
    <row r="51" spans="1:16" s="88" customFormat="1" ht="15.75" x14ac:dyDescent="0.25">
      <c r="A51" s="37" t="s">
        <v>95</v>
      </c>
      <c r="B51" s="38" t="s">
        <v>96</v>
      </c>
      <c r="C51" s="58" t="s">
        <v>97</v>
      </c>
      <c r="D51" s="36">
        <v>85444</v>
      </c>
      <c r="E51" s="34">
        <v>1100</v>
      </c>
      <c r="F51" s="34">
        <f t="shared" si="11"/>
        <v>84344</v>
      </c>
      <c r="G51" s="34">
        <f t="shared" si="12"/>
        <v>7590.96</v>
      </c>
      <c r="H51" s="34">
        <f t="shared" si="13"/>
        <v>7590.96</v>
      </c>
      <c r="I51" s="104">
        <f t="shared" si="7"/>
        <v>99525.920000000013</v>
      </c>
      <c r="J51" s="89"/>
      <c r="K51" s="89"/>
      <c r="L51" s="89"/>
      <c r="M51" s="89"/>
      <c r="N51" s="89"/>
      <c r="O51" s="89"/>
      <c r="P51" s="89"/>
    </row>
    <row r="52" spans="1:16" s="88" customFormat="1" ht="15.75" x14ac:dyDescent="0.25">
      <c r="A52" s="37" t="s">
        <v>95</v>
      </c>
      <c r="B52" s="38" t="s">
        <v>98</v>
      </c>
      <c r="C52" s="58" t="s">
        <v>97</v>
      </c>
      <c r="D52" s="36">
        <v>88414</v>
      </c>
      <c r="E52" s="34">
        <v>1100</v>
      </c>
      <c r="F52" s="34">
        <f t="shared" si="11"/>
        <v>87314</v>
      </c>
      <c r="G52" s="34">
        <f t="shared" si="12"/>
        <v>7858.2599999999993</v>
      </c>
      <c r="H52" s="34">
        <f t="shared" si="13"/>
        <v>7858.2599999999993</v>
      </c>
      <c r="I52" s="104">
        <f t="shared" si="7"/>
        <v>103030.51999999999</v>
      </c>
      <c r="J52" s="89"/>
      <c r="K52" s="89"/>
      <c r="L52" s="89"/>
      <c r="M52" s="89"/>
      <c r="N52" s="89"/>
      <c r="O52" s="89"/>
      <c r="P52" s="89"/>
    </row>
    <row r="53" spans="1:16" s="88" customFormat="1" ht="15.75" x14ac:dyDescent="0.25">
      <c r="A53" s="37" t="s">
        <v>101</v>
      </c>
      <c r="B53" s="38" t="s">
        <v>102</v>
      </c>
      <c r="C53" s="58" t="s">
        <v>103</v>
      </c>
      <c r="D53" s="116">
        <v>89274</v>
      </c>
      <c r="E53" s="34">
        <v>1100</v>
      </c>
      <c r="F53" s="34">
        <f t="shared" si="11"/>
        <v>88174</v>
      </c>
      <c r="G53" s="34">
        <f t="shared" si="12"/>
        <v>7935.66</v>
      </c>
      <c r="H53" s="34">
        <f t="shared" si="13"/>
        <v>7935.66</v>
      </c>
      <c r="I53" s="104">
        <f t="shared" si="7"/>
        <v>104045.32</v>
      </c>
      <c r="J53" s="89"/>
      <c r="K53" s="89"/>
      <c r="L53" s="89"/>
      <c r="M53" s="89"/>
      <c r="N53" s="89"/>
      <c r="O53" s="89"/>
      <c r="P53" s="89"/>
    </row>
    <row r="54" spans="1:16" s="92" customFormat="1" x14ac:dyDescent="0.2">
      <c r="A54" s="37" t="s">
        <v>104</v>
      </c>
      <c r="B54" s="38" t="s">
        <v>105</v>
      </c>
      <c r="C54" s="58" t="s">
        <v>106</v>
      </c>
      <c r="D54" s="116"/>
      <c r="E54" s="34"/>
      <c r="F54" s="34"/>
      <c r="G54" s="34"/>
      <c r="H54" s="34"/>
      <c r="I54" s="104"/>
      <c r="J54" s="74"/>
      <c r="K54" s="74"/>
      <c r="L54" s="74"/>
      <c r="M54" s="74"/>
      <c r="N54" s="74"/>
      <c r="O54" s="74"/>
      <c r="P54" s="74"/>
    </row>
    <row r="55" spans="1:16" s="88" customFormat="1" ht="15.75" x14ac:dyDescent="0.25">
      <c r="A55" s="37" t="s">
        <v>104</v>
      </c>
      <c r="B55" s="38" t="s">
        <v>107</v>
      </c>
      <c r="C55" s="39" t="s">
        <v>94</v>
      </c>
      <c r="D55" s="33">
        <v>90124</v>
      </c>
      <c r="E55" s="34">
        <v>1100</v>
      </c>
      <c r="F55" s="34">
        <f>D55-E55</f>
        <v>89024</v>
      </c>
      <c r="G55" s="34">
        <f>F55*9%</f>
        <v>8012.16</v>
      </c>
      <c r="H55" s="34">
        <f>F55*9%</f>
        <v>8012.16</v>
      </c>
      <c r="I55" s="104">
        <f t="shared" si="7"/>
        <v>105048.32000000001</v>
      </c>
      <c r="J55" s="89"/>
      <c r="K55" s="89"/>
      <c r="L55" s="89"/>
      <c r="M55" s="89"/>
      <c r="N55" s="89"/>
      <c r="O55" s="89"/>
      <c r="P55" s="89"/>
    </row>
    <row r="56" spans="1:16" s="90" customFormat="1" ht="15.75" x14ac:dyDescent="0.25">
      <c r="A56" s="37" t="s">
        <v>95</v>
      </c>
      <c r="B56" s="38" t="s">
        <v>99</v>
      </c>
      <c r="C56" s="58" t="s">
        <v>100</v>
      </c>
      <c r="D56" s="33"/>
      <c r="E56" s="34"/>
      <c r="F56" s="34"/>
      <c r="G56" s="34"/>
      <c r="H56" s="34"/>
      <c r="I56" s="104"/>
      <c r="J56" s="91"/>
      <c r="K56" s="91"/>
      <c r="L56" s="91"/>
      <c r="M56" s="91"/>
      <c r="N56" s="91"/>
      <c r="O56" s="91"/>
      <c r="P56" s="91"/>
    </row>
    <row r="57" spans="1:16" s="88" customFormat="1" ht="15.75" x14ac:dyDescent="0.25">
      <c r="A57" s="37" t="s">
        <v>81</v>
      </c>
      <c r="B57" s="38" t="s">
        <v>82</v>
      </c>
      <c r="C57" s="55" t="s">
        <v>83</v>
      </c>
      <c r="D57" s="33">
        <v>85364</v>
      </c>
      <c r="E57" s="34">
        <v>1100</v>
      </c>
      <c r="F57" s="34">
        <f t="shared" ref="F57:F63" si="14">D57-E57</f>
        <v>84264</v>
      </c>
      <c r="G57" s="34">
        <f t="shared" ref="G57:G64" si="15">F57*9%</f>
        <v>7583.7599999999993</v>
      </c>
      <c r="H57" s="34">
        <f t="shared" ref="H57:H64" si="16">F57*9%</f>
        <v>7583.7599999999993</v>
      </c>
      <c r="I57" s="104">
        <f t="shared" si="7"/>
        <v>99431.51999999999</v>
      </c>
      <c r="J57" s="89"/>
      <c r="K57" s="89"/>
      <c r="L57" s="89"/>
      <c r="M57" s="89"/>
      <c r="N57" s="89"/>
      <c r="O57" s="89"/>
      <c r="P57" s="89"/>
    </row>
    <row r="58" spans="1:16" s="88" customFormat="1" ht="15.75" x14ac:dyDescent="0.25">
      <c r="A58" s="37" t="s">
        <v>84</v>
      </c>
      <c r="B58" s="38" t="s">
        <v>85</v>
      </c>
      <c r="C58" s="55" t="s">
        <v>86</v>
      </c>
      <c r="D58" s="116">
        <v>89250</v>
      </c>
      <c r="E58" s="34">
        <v>1100</v>
      </c>
      <c r="F58" s="34">
        <f t="shared" si="14"/>
        <v>88150</v>
      </c>
      <c r="G58" s="34">
        <f t="shared" si="15"/>
        <v>7933.5</v>
      </c>
      <c r="H58" s="34">
        <f t="shared" si="16"/>
        <v>7933.5</v>
      </c>
      <c r="I58" s="104">
        <f t="shared" si="7"/>
        <v>104017</v>
      </c>
      <c r="J58" s="89"/>
      <c r="K58" s="89"/>
      <c r="L58" s="89"/>
      <c r="M58" s="89"/>
      <c r="N58" s="89"/>
      <c r="O58" s="89"/>
      <c r="P58" s="89"/>
    </row>
    <row r="59" spans="1:16" s="88" customFormat="1" ht="15.75" x14ac:dyDescent="0.25">
      <c r="A59" s="37" t="s">
        <v>59</v>
      </c>
      <c r="B59" s="38" t="s">
        <v>108</v>
      </c>
      <c r="C59" s="59"/>
      <c r="D59" s="116">
        <v>76394</v>
      </c>
      <c r="E59" s="34">
        <v>0</v>
      </c>
      <c r="F59" s="34">
        <f t="shared" si="14"/>
        <v>76394</v>
      </c>
      <c r="G59" s="34">
        <f t="shared" si="15"/>
        <v>6875.46</v>
      </c>
      <c r="H59" s="34">
        <f t="shared" si="16"/>
        <v>6875.46</v>
      </c>
      <c r="I59" s="104">
        <f t="shared" si="7"/>
        <v>90144.920000000013</v>
      </c>
      <c r="J59" s="89"/>
      <c r="K59" s="89"/>
      <c r="L59" s="89"/>
      <c r="M59" s="89"/>
      <c r="N59" s="89"/>
      <c r="O59" s="89"/>
      <c r="P59" s="89"/>
    </row>
    <row r="60" spans="1:16" s="88" customFormat="1" ht="15.75" x14ac:dyDescent="0.25">
      <c r="A60" s="37" t="s">
        <v>59</v>
      </c>
      <c r="B60" s="38" t="s">
        <v>109</v>
      </c>
      <c r="C60" s="59"/>
      <c r="D60" s="116">
        <v>71770</v>
      </c>
      <c r="E60" s="34">
        <v>0</v>
      </c>
      <c r="F60" s="34">
        <f t="shared" si="14"/>
        <v>71770</v>
      </c>
      <c r="G60" s="34">
        <f t="shared" si="15"/>
        <v>6459.3</v>
      </c>
      <c r="H60" s="34">
        <f t="shared" si="16"/>
        <v>6459.3</v>
      </c>
      <c r="I60" s="104">
        <f t="shared" si="7"/>
        <v>84688.6</v>
      </c>
      <c r="J60" s="89"/>
      <c r="K60" s="89"/>
      <c r="L60" s="89"/>
      <c r="M60" s="89"/>
      <c r="N60" s="89"/>
      <c r="O60" s="89"/>
      <c r="P60" s="89"/>
    </row>
    <row r="61" spans="1:16" s="88" customFormat="1" ht="15.75" x14ac:dyDescent="0.25">
      <c r="A61" s="37" t="s">
        <v>59</v>
      </c>
      <c r="B61" s="38" t="s">
        <v>111</v>
      </c>
      <c r="C61" s="59"/>
      <c r="D61" s="116">
        <v>78344</v>
      </c>
      <c r="E61" s="34">
        <v>0</v>
      </c>
      <c r="F61" s="34">
        <f t="shared" si="14"/>
        <v>78344</v>
      </c>
      <c r="G61" s="34">
        <f t="shared" si="15"/>
        <v>7050.96</v>
      </c>
      <c r="H61" s="34">
        <f t="shared" si="16"/>
        <v>7050.96</v>
      </c>
      <c r="I61" s="104">
        <f t="shared" si="7"/>
        <v>92445.920000000013</v>
      </c>
      <c r="J61" s="89"/>
      <c r="K61" s="89"/>
      <c r="L61" s="89"/>
      <c r="M61" s="89"/>
      <c r="N61" s="89"/>
      <c r="O61" s="89"/>
      <c r="P61" s="89"/>
    </row>
    <row r="62" spans="1:16" s="88" customFormat="1" ht="15.75" x14ac:dyDescent="0.25">
      <c r="A62" s="37" t="s">
        <v>59</v>
      </c>
      <c r="B62" s="38" t="s">
        <v>110</v>
      </c>
      <c r="C62" s="59"/>
      <c r="D62" s="116">
        <v>77794</v>
      </c>
      <c r="E62" s="34">
        <v>0</v>
      </c>
      <c r="F62" s="34">
        <f t="shared" si="14"/>
        <v>77794</v>
      </c>
      <c r="G62" s="34">
        <f t="shared" si="15"/>
        <v>7001.46</v>
      </c>
      <c r="H62" s="34">
        <f t="shared" si="16"/>
        <v>7001.46</v>
      </c>
      <c r="I62" s="104">
        <f t="shared" si="7"/>
        <v>91796.920000000013</v>
      </c>
      <c r="J62" s="89"/>
      <c r="K62" s="89"/>
      <c r="L62" s="89"/>
      <c r="M62" s="89"/>
      <c r="N62" s="89"/>
      <c r="O62" s="89"/>
      <c r="P62" s="89"/>
    </row>
    <row r="63" spans="1:16" s="88" customFormat="1" ht="15.75" x14ac:dyDescent="0.25">
      <c r="A63" s="37" t="s">
        <v>59</v>
      </c>
      <c r="B63" s="38" t="s">
        <v>112</v>
      </c>
      <c r="C63" s="59"/>
      <c r="D63" s="116">
        <v>79484</v>
      </c>
      <c r="E63" s="34">
        <v>0</v>
      </c>
      <c r="F63" s="34">
        <f t="shared" si="14"/>
        <v>79484</v>
      </c>
      <c r="G63" s="34">
        <f t="shared" si="15"/>
        <v>7153.5599999999995</v>
      </c>
      <c r="H63" s="34">
        <f t="shared" si="16"/>
        <v>7153.5599999999995</v>
      </c>
      <c r="I63" s="104">
        <f t="shared" si="7"/>
        <v>93791.12</v>
      </c>
      <c r="J63" s="89"/>
      <c r="K63" s="89"/>
      <c r="L63" s="89"/>
      <c r="M63" s="89"/>
      <c r="N63" s="89"/>
      <c r="O63" s="89"/>
      <c r="P63" s="89"/>
    </row>
    <row r="64" spans="1:16" s="88" customFormat="1" ht="16.5" thickBot="1" x14ac:dyDescent="0.3">
      <c r="A64" s="60" t="s">
        <v>59</v>
      </c>
      <c r="B64" s="61" t="s">
        <v>113</v>
      </c>
      <c r="C64" s="59"/>
      <c r="D64" s="116">
        <v>79594</v>
      </c>
      <c r="E64" s="34">
        <v>0</v>
      </c>
      <c r="F64" s="34">
        <f>D64-E64</f>
        <v>79594</v>
      </c>
      <c r="G64" s="34">
        <f t="shared" si="15"/>
        <v>7163.46</v>
      </c>
      <c r="H64" s="34">
        <f t="shared" si="16"/>
        <v>7163.46</v>
      </c>
      <c r="I64" s="104">
        <f t="shared" si="7"/>
        <v>93920.920000000013</v>
      </c>
      <c r="J64" s="89"/>
      <c r="K64" s="89"/>
      <c r="L64" s="89"/>
      <c r="M64" s="89"/>
      <c r="N64" s="89"/>
      <c r="O64" s="89"/>
      <c r="P64" s="89"/>
    </row>
    <row r="65" spans="1:16" s="88" customFormat="1" ht="16.5" thickBot="1" x14ac:dyDescent="0.3">
      <c r="A65" s="74"/>
      <c r="B65" s="76"/>
      <c r="C65" s="77"/>
      <c r="D65" s="78"/>
      <c r="E65" s="78"/>
      <c r="F65" s="78"/>
      <c r="G65" s="78"/>
      <c r="H65" s="78"/>
      <c r="I65" s="75"/>
      <c r="J65" s="89"/>
      <c r="K65" s="89"/>
      <c r="L65" s="89"/>
      <c r="M65" s="89"/>
      <c r="N65" s="89"/>
      <c r="O65" s="89"/>
      <c r="P65" s="89"/>
    </row>
    <row r="66" spans="1:16" s="88" customFormat="1" ht="16.5" thickBot="1" x14ac:dyDescent="0.3">
      <c r="A66" s="242" t="s">
        <v>114</v>
      </c>
      <c r="B66" s="243"/>
      <c r="C66" s="243"/>
      <c r="D66" s="243"/>
      <c r="E66" s="243"/>
      <c r="F66" s="243"/>
      <c r="G66" s="243"/>
      <c r="H66" s="243"/>
      <c r="I66" s="244"/>
      <c r="J66" s="89"/>
      <c r="K66" s="89"/>
      <c r="L66" s="89"/>
      <c r="M66" s="89"/>
      <c r="N66" s="89"/>
      <c r="O66" s="89"/>
      <c r="P66" s="89"/>
    </row>
    <row r="67" spans="1:16" s="88" customFormat="1" ht="15.75" x14ac:dyDescent="0.25">
      <c r="A67" s="254" t="s">
        <v>6</v>
      </c>
      <c r="B67" s="254"/>
      <c r="C67" s="118" t="s">
        <v>7</v>
      </c>
      <c r="D67" s="118" t="s">
        <v>169</v>
      </c>
      <c r="E67" s="118" t="s">
        <v>9</v>
      </c>
      <c r="F67" s="118" t="s">
        <v>220</v>
      </c>
      <c r="G67" s="118" t="s">
        <v>182</v>
      </c>
      <c r="H67" s="118" t="s">
        <v>181</v>
      </c>
      <c r="I67" s="118" t="s">
        <v>170</v>
      </c>
      <c r="J67" s="89"/>
      <c r="K67" s="89"/>
      <c r="L67" s="89"/>
      <c r="M67" s="89"/>
      <c r="N67" s="89"/>
      <c r="O67" s="89"/>
      <c r="P67" s="89"/>
    </row>
    <row r="68" spans="1:16" s="80" customFormat="1" ht="15.75" x14ac:dyDescent="0.25">
      <c r="A68" s="69" t="s">
        <v>120</v>
      </c>
      <c r="B68" s="70" t="s">
        <v>121</v>
      </c>
      <c r="C68" s="39" t="s">
        <v>64</v>
      </c>
      <c r="D68" s="117">
        <v>84574</v>
      </c>
      <c r="E68" s="34">
        <v>1100</v>
      </c>
      <c r="F68" s="34">
        <f>D68-E68</f>
        <v>83474</v>
      </c>
      <c r="G68" s="34">
        <f>F68*9%</f>
        <v>7512.66</v>
      </c>
      <c r="H68" s="34">
        <f>F68*9%</f>
        <v>7512.66</v>
      </c>
      <c r="I68" s="104">
        <f t="shared" ref="I68:I78" si="17">D68-E68+G68+H68</f>
        <v>98499.32</v>
      </c>
      <c r="J68" s="93"/>
      <c r="K68" s="93"/>
      <c r="L68" s="93"/>
      <c r="M68" s="93"/>
      <c r="N68" s="93"/>
      <c r="O68" s="93"/>
      <c r="P68" s="93"/>
    </row>
    <row r="69" spans="1:16" s="80" customFormat="1" ht="15.75" x14ac:dyDescent="0.25">
      <c r="A69" s="69" t="s">
        <v>120</v>
      </c>
      <c r="B69" s="70" t="s">
        <v>122</v>
      </c>
      <c r="C69" s="39" t="s">
        <v>123</v>
      </c>
      <c r="D69" s="116">
        <v>85624</v>
      </c>
      <c r="E69" s="34">
        <v>1100</v>
      </c>
      <c r="F69" s="34">
        <f t="shared" ref="F69:F78" si="18">D69-E69</f>
        <v>84524</v>
      </c>
      <c r="G69" s="34">
        <f t="shared" ref="G69:G78" si="19">F69*9%</f>
        <v>7607.16</v>
      </c>
      <c r="H69" s="34">
        <f t="shared" ref="H69:H78" si="20">F69*9%</f>
        <v>7607.16</v>
      </c>
      <c r="I69" s="104">
        <f t="shared" si="17"/>
        <v>99738.32</v>
      </c>
      <c r="J69" s="93"/>
      <c r="K69" s="93"/>
      <c r="L69" s="93"/>
      <c r="M69" s="93"/>
      <c r="N69" s="93"/>
      <c r="O69" s="93"/>
      <c r="P69" s="93"/>
    </row>
    <row r="70" spans="1:16" s="80" customFormat="1" ht="15.75" x14ac:dyDescent="0.25">
      <c r="A70" s="69" t="s">
        <v>120</v>
      </c>
      <c r="B70" s="70" t="s">
        <v>124</v>
      </c>
      <c r="C70" s="39" t="s">
        <v>123</v>
      </c>
      <c r="D70" s="116">
        <v>86124</v>
      </c>
      <c r="E70" s="34">
        <v>1100</v>
      </c>
      <c r="F70" s="34">
        <f t="shared" si="18"/>
        <v>85024</v>
      </c>
      <c r="G70" s="34">
        <f t="shared" si="19"/>
        <v>7652.16</v>
      </c>
      <c r="H70" s="34">
        <f t="shared" si="20"/>
        <v>7652.16</v>
      </c>
      <c r="I70" s="104">
        <f t="shared" si="17"/>
        <v>100328.32000000001</v>
      </c>
      <c r="J70" s="93"/>
      <c r="K70" s="93"/>
      <c r="L70" s="93"/>
      <c r="M70" s="93"/>
      <c r="N70" s="93"/>
      <c r="O70" s="93"/>
      <c r="P70" s="93"/>
    </row>
    <row r="71" spans="1:16" s="77" customFormat="1" x14ac:dyDescent="0.2">
      <c r="A71" s="69" t="s">
        <v>125</v>
      </c>
      <c r="B71" s="70" t="s">
        <v>126</v>
      </c>
      <c r="C71" s="39" t="s">
        <v>127</v>
      </c>
      <c r="D71" s="116">
        <v>87824</v>
      </c>
      <c r="E71" s="34">
        <v>1100</v>
      </c>
      <c r="F71" s="34">
        <f t="shared" si="18"/>
        <v>86724</v>
      </c>
      <c r="G71" s="34">
        <f t="shared" si="19"/>
        <v>7805.16</v>
      </c>
      <c r="H71" s="34">
        <f t="shared" si="20"/>
        <v>7805.16</v>
      </c>
      <c r="I71" s="104">
        <f t="shared" si="17"/>
        <v>102334.32</v>
      </c>
      <c r="J71" s="66"/>
      <c r="K71" s="66"/>
      <c r="L71" s="66"/>
      <c r="M71" s="66"/>
      <c r="N71" s="66"/>
      <c r="O71" s="66"/>
      <c r="P71" s="66"/>
    </row>
    <row r="72" spans="1:16" s="90" customFormat="1" ht="15.75" x14ac:dyDescent="0.25">
      <c r="A72" s="69" t="s">
        <v>128</v>
      </c>
      <c r="B72" s="70" t="s">
        <v>129</v>
      </c>
      <c r="C72" s="39" t="s">
        <v>130</v>
      </c>
      <c r="D72" s="116">
        <v>87324</v>
      </c>
      <c r="E72" s="34">
        <v>1100</v>
      </c>
      <c r="F72" s="34">
        <f t="shared" si="18"/>
        <v>86224</v>
      </c>
      <c r="G72" s="34">
        <f t="shared" si="19"/>
        <v>7760.16</v>
      </c>
      <c r="H72" s="34">
        <f t="shared" si="20"/>
        <v>7760.16</v>
      </c>
      <c r="I72" s="104">
        <f t="shared" si="17"/>
        <v>101744.32000000001</v>
      </c>
      <c r="J72" s="91"/>
      <c r="K72" s="91"/>
      <c r="L72" s="91"/>
      <c r="M72" s="91"/>
      <c r="N72" s="91"/>
      <c r="O72" s="91"/>
      <c r="P72" s="91"/>
    </row>
    <row r="73" spans="1:16" s="90" customFormat="1" ht="15.75" x14ac:dyDescent="0.25">
      <c r="A73" s="69" t="s">
        <v>128</v>
      </c>
      <c r="B73" s="70" t="s">
        <v>131</v>
      </c>
      <c r="C73" s="39" t="s">
        <v>130</v>
      </c>
      <c r="D73" s="116">
        <v>89114</v>
      </c>
      <c r="E73" s="34">
        <v>1100</v>
      </c>
      <c r="F73" s="34">
        <f t="shared" si="18"/>
        <v>88014</v>
      </c>
      <c r="G73" s="34">
        <f t="shared" si="19"/>
        <v>7921.2599999999993</v>
      </c>
      <c r="H73" s="34">
        <f t="shared" si="20"/>
        <v>7921.2599999999993</v>
      </c>
      <c r="I73" s="104">
        <f t="shared" si="17"/>
        <v>103856.51999999999</v>
      </c>
      <c r="J73" s="91"/>
      <c r="K73" s="91"/>
      <c r="L73" s="91"/>
      <c r="M73" s="91"/>
      <c r="N73" s="91"/>
      <c r="O73" s="91"/>
      <c r="P73" s="91"/>
    </row>
    <row r="74" spans="1:16" s="88" customFormat="1" ht="15.75" x14ac:dyDescent="0.25">
      <c r="A74" s="69" t="s">
        <v>115</v>
      </c>
      <c r="B74" s="70" t="s">
        <v>116</v>
      </c>
      <c r="C74" s="39" t="s">
        <v>117</v>
      </c>
      <c r="D74" s="116">
        <v>89124</v>
      </c>
      <c r="E74" s="34">
        <v>1100</v>
      </c>
      <c r="F74" s="34">
        <f t="shared" si="18"/>
        <v>88024</v>
      </c>
      <c r="G74" s="34">
        <f t="shared" si="19"/>
        <v>7922.16</v>
      </c>
      <c r="H74" s="34">
        <f t="shared" si="20"/>
        <v>7922.16</v>
      </c>
      <c r="I74" s="104">
        <f t="shared" si="17"/>
        <v>103868.32</v>
      </c>
      <c r="J74" s="89"/>
      <c r="K74" s="89"/>
      <c r="L74" s="89"/>
      <c r="M74" s="89"/>
      <c r="N74" s="89"/>
      <c r="O74" s="89"/>
      <c r="P74" s="89"/>
    </row>
    <row r="75" spans="1:16" s="88" customFormat="1" ht="15.75" x14ac:dyDescent="0.25">
      <c r="A75" s="71" t="s">
        <v>115</v>
      </c>
      <c r="B75" s="72" t="s">
        <v>118</v>
      </c>
      <c r="C75" s="39" t="s">
        <v>119</v>
      </c>
      <c r="D75" s="116">
        <v>89424</v>
      </c>
      <c r="E75" s="34">
        <v>1100</v>
      </c>
      <c r="F75" s="34">
        <f t="shared" si="18"/>
        <v>88324</v>
      </c>
      <c r="G75" s="34">
        <f t="shared" si="19"/>
        <v>7949.16</v>
      </c>
      <c r="H75" s="34">
        <f t="shared" si="20"/>
        <v>7949.16</v>
      </c>
      <c r="I75" s="104">
        <f t="shared" si="17"/>
        <v>104222.32</v>
      </c>
      <c r="J75" s="89"/>
      <c r="K75" s="89"/>
      <c r="L75" s="89"/>
      <c r="M75" s="89"/>
      <c r="N75" s="89"/>
      <c r="O75" s="89"/>
      <c r="P75" s="89"/>
    </row>
    <row r="76" spans="1:16" s="88" customFormat="1" ht="15.75" x14ac:dyDescent="0.25">
      <c r="A76" s="37" t="s">
        <v>59</v>
      </c>
      <c r="B76" s="38" t="s">
        <v>132</v>
      </c>
      <c r="C76" s="59"/>
      <c r="D76" s="116">
        <v>76194</v>
      </c>
      <c r="E76" s="34">
        <v>0</v>
      </c>
      <c r="F76" s="34">
        <f t="shared" si="18"/>
        <v>76194</v>
      </c>
      <c r="G76" s="34">
        <f t="shared" si="19"/>
        <v>6857.46</v>
      </c>
      <c r="H76" s="34">
        <f t="shared" si="20"/>
        <v>6857.46</v>
      </c>
      <c r="I76" s="104">
        <f t="shared" si="17"/>
        <v>89908.920000000013</v>
      </c>
      <c r="J76" s="89"/>
      <c r="K76" s="89"/>
      <c r="L76" s="89"/>
      <c r="M76" s="89"/>
      <c r="N76" s="89"/>
      <c r="O76" s="89"/>
      <c r="P76" s="89"/>
    </row>
    <row r="77" spans="1:16" s="88" customFormat="1" ht="15.75" x14ac:dyDescent="0.25">
      <c r="A77" s="37" t="s">
        <v>59</v>
      </c>
      <c r="B77" s="38" t="s">
        <v>133</v>
      </c>
      <c r="C77" s="59"/>
      <c r="D77" s="116">
        <v>80694</v>
      </c>
      <c r="E77" s="34">
        <v>0</v>
      </c>
      <c r="F77" s="34">
        <f t="shared" si="18"/>
        <v>80694</v>
      </c>
      <c r="G77" s="34">
        <f t="shared" si="19"/>
        <v>7262.46</v>
      </c>
      <c r="H77" s="34">
        <f t="shared" si="20"/>
        <v>7262.46</v>
      </c>
      <c r="I77" s="104">
        <f t="shared" si="17"/>
        <v>95218.920000000013</v>
      </c>
      <c r="J77" s="89"/>
      <c r="K77" s="89"/>
      <c r="L77" s="89"/>
      <c r="M77" s="89"/>
      <c r="N77" s="89"/>
      <c r="O77" s="89"/>
      <c r="P77" s="89"/>
    </row>
    <row r="78" spans="1:16" s="88" customFormat="1" ht="16.5" thickBot="1" x14ac:dyDescent="0.3">
      <c r="A78" s="180" t="s">
        <v>59</v>
      </c>
      <c r="B78" s="101" t="s">
        <v>134</v>
      </c>
      <c r="C78" s="181"/>
      <c r="D78" s="36">
        <v>77694</v>
      </c>
      <c r="E78" s="34">
        <v>0</v>
      </c>
      <c r="F78" s="182">
        <f t="shared" si="18"/>
        <v>77694</v>
      </c>
      <c r="G78" s="182">
        <f t="shared" si="19"/>
        <v>6992.46</v>
      </c>
      <c r="H78" s="182">
        <f t="shared" si="20"/>
        <v>6992.46</v>
      </c>
      <c r="I78" s="206">
        <f t="shared" si="17"/>
        <v>91678.920000000013</v>
      </c>
      <c r="J78" s="89"/>
      <c r="K78" s="89"/>
      <c r="L78" s="89"/>
      <c r="M78" s="89"/>
      <c r="N78" s="89"/>
      <c r="O78" s="89"/>
      <c r="P78" s="89"/>
    </row>
    <row r="79" spans="1:16" s="88" customFormat="1" ht="16.5" thickBot="1" x14ac:dyDescent="0.3">
      <c r="A79" s="255"/>
      <c r="B79" s="256"/>
      <c r="C79" s="256"/>
      <c r="D79" s="256"/>
      <c r="E79" s="256"/>
      <c r="F79" s="256"/>
      <c r="G79" s="256"/>
      <c r="H79" s="256"/>
      <c r="I79" s="257"/>
      <c r="J79" s="89"/>
      <c r="K79" s="89"/>
      <c r="L79" s="89"/>
      <c r="M79" s="89"/>
      <c r="N79" s="89"/>
      <c r="O79" s="89"/>
      <c r="P79" s="89"/>
    </row>
    <row r="80" spans="1:16" s="88" customFormat="1" ht="15.75" x14ac:dyDescent="0.25">
      <c r="A80" s="252" t="s">
        <v>135</v>
      </c>
      <c r="B80" s="252"/>
      <c r="C80" s="252"/>
      <c r="D80" s="252"/>
      <c r="E80" s="252"/>
      <c r="F80" s="24" t="s">
        <v>173</v>
      </c>
      <c r="H80" s="178"/>
      <c r="I80" s="155"/>
      <c r="J80" s="89"/>
      <c r="K80" s="89"/>
      <c r="L80" s="89"/>
      <c r="M80" s="89"/>
      <c r="N80" s="89"/>
      <c r="O80" s="89"/>
      <c r="P80" s="89"/>
    </row>
    <row r="81" spans="1:16" s="88" customFormat="1" ht="15.75" x14ac:dyDescent="0.25">
      <c r="A81" s="253" t="s">
        <v>136</v>
      </c>
      <c r="B81" s="253"/>
      <c r="C81" s="161"/>
      <c r="D81" s="251" t="s">
        <v>137</v>
      </c>
      <c r="E81" s="251"/>
      <c r="F81" s="6" t="s">
        <v>155</v>
      </c>
      <c r="H81" s="179"/>
      <c r="I81" s="67"/>
      <c r="J81" s="89"/>
      <c r="K81" s="89"/>
      <c r="L81" s="89"/>
      <c r="M81" s="89"/>
      <c r="N81" s="89"/>
      <c r="O81" s="89"/>
      <c r="P81" s="89"/>
    </row>
    <row r="82" spans="1:16" s="88" customFormat="1" ht="15.75" x14ac:dyDescent="0.25">
      <c r="A82" s="183" t="s">
        <v>138</v>
      </c>
      <c r="B82" s="113" t="s">
        <v>139</v>
      </c>
      <c r="C82" s="59"/>
      <c r="D82" s="33" t="s">
        <v>138</v>
      </c>
      <c r="E82" s="33" t="s">
        <v>139</v>
      </c>
      <c r="F82" s="6" t="s">
        <v>156</v>
      </c>
      <c r="H82" s="89"/>
      <c r="I82" s="89"/>
      <c r="J82" s="89"/>
      <c r="K82" s="89"/>
      <c r="L82" s="89"/>
      <c r="M82" s="89"/>
      <c r="N82" s="89"/>
      <c r="O82" s="89"/>
      <c r="P82" s="89"/>
    </row>
    <row r="83" spans="1:16" s="88" customFormat="1" ht="15.75" x14ac:dyDescent="0.25">
      <c r="A83" s="95" t="s">
        <v>140</v>
      </c>
      <c r="B83" s="114">
        <v>300</v>
      </c>
      <c r="C83" s="59"/>
      <c r="D83" s="59" t="s">
        <v>141</v>
      </c>
      <c r="E83" s="82">
        <v>300</v>
      </c>
      <c r="G83" s="67"/>
      <c r="H83" s="89"/>
      <c r="I83" s="89"/>
      <c r="J83" s="89"/>
      <c r="K83" s="89"/>
      <c r="L83" s="89"/>
      <c r="M83" s="89"/>
      <c r="N83" s="89"/>
      <c r="O83" s="89"/>
      <c r="P83" s="89"/>
    </row>
    <row r="84" spans="1:16" s="88" customFormat="1" ht="15.75" x14ac:dyDescent="0.25">
      <c r="A84" s="95" t="s">
        <v>142</v>
      </c>
      <c r="B84" s="114">
        <v>400</v>
      </c>
      <c r="C84" s="59"/>
      <c r="D84" s="59" t="s">
        <v>143</v>
      </c>
      <c r="E84" s="82">
        <v>400</v>
      </c>
      <c r="F84" s="205"/>
      <c r="G84" s="67"/>
      <c r="H84" s="89"/>
      <c r="I84" s="89"/>
      <c r="J84" s="89"/>
      <c r="K84" s="89"/>
      <c r="L84" s="89"/>
      <c r="M84" s="89"/>
      <c r="N84" s="89"/>
      <c r="O84" s="89"/>
      <c r="P84" s="89"/>
    </row>
    <row r="85" spans="1:16" s="88" customFormat="1" ht="15.75" x14ac:dyDescent="0.25">
      <c r="A85" s="95" t="s">
        <v>144</v>
      </c>
      <c r="B85" s="114">
        <v>500</v>
      </c>
      <c r="C85" s="59"/>
      <c r="D85" s="59" t="s">
        <v>145</v>
      </c>
      <c r="E85" s="82">
        <v>500</v>
      </c>
      <c r="F85" s="205"/>
      <c r="G85" s="67"/>
      <c r="H85" s="89"/>
      <c r="I85" s="89"/>
      <c r="J85" s="89"/>
      <c r="K85" s="89"/>
      <c r="L85" s="89"/>
      <c r="M85" s="89"/>
      <c r="N85" s="89"/>
      <c r="O85" s="89"/>
      <c r="P85" s="89"/>
    </row>
    <row r="86" spans="1:16" s="88" customFormat="1" ht="15.75" x14ac:dyDescent="0.25">
      <c r="A86" s="95" t="s">
        <v>146</v>
      </c>
      <c r="B86" s="114">
        <v>600</v>
      </c>
      <c r="C86" s="59"/>
      <c r="D86" s="59" t="s">
        <v>147</v>
      </c>
      <c r="E86" s="82">
        <v>600</v>
      </c>
      <c r="F86" s="205"/>
      <c r="G86" s="67"/>
      <c r="H86" s="89"/>
      <c r="I86" s="89"/>
      <c r="J86" s="89"/>
      <c r="K86" s="89"/>
      <c r="L86" s="89"/>
      <c r="M86" s="89"/>
      <c r="N86" s="89"/>
      <c r="O86" s="89"/>
      <c r="P86" s="89"/>
    </row>
    <row r="87" spans="1:16" s="88" customFormat="1" ht="15.75" x14ac:dyDescent="0.25">
      <c r="A87" s="184" t="s">
        <v>148</v>
      </c>
      <c r="B87" s="115">
        <v>700</v>
      </c>
      <c r="C87" s="22"/>
      <c r="D87" s="22" t="s">
        <v>149</v>
      </c>
      <c r="E87" s="27">
        <v>700</v>
      </c>
      <c r="F87" s="29"/>
      <c r="G87" s="109"/>
      <c r="H87" s="32"/>
      <c r="I87" s="32"/>
      <c r="J87" s="89"/>
      <c r="K87" s="89"/>
      <c r="L87" s="89"/>
      <c r="M87" s="89"/>
      <c r="N87" s="89"/>
      <c r="O87" s="89"/>
      <c r="P87" s="89"/>
    </row>
    <row r="88" spans="1:16" s="88" customFormat="1" ht="15.75" x14ac:dyDescent="0.25">
      <c r="A88" s="184" t="s">
        <v>150</v>
      </c>
      <c r="B88" s="115">
        <v>800</v>
      </c>
      <c r="C88" s="22"/>
      <c r="D88" s="22" t="s">
        <v>151</v>
      </c>
      <c r="E88" s="27">
        <v>750</v>
      </c>
      <c r="F88" s="29"/>
      <c r="G88" s="109"/>
      <c r="H88" s="32"/>
      <c r="I88" s="32"/>
      <c r="J88" s="89"/>
      <c r="K88" s="89"/>
      <c r="L88" s="89"/>
      <c r="M88" s="89"/>
      <c r="N88" s="89"/>
      <c r="O88" s="89"/>
      <c r="P88" s="89"/>
    </row>
    <row r="89" spans="1:16" s="88" customFormat="1" ht="15.75" x14ac:dyDescent="0.25">
      <c r="A89" s="184" t="s">
        <v>152</v>
      </c>
      <c r="B89" s="115">
        <v>900</v>
      </c>
      <c r="C89" s="22"/>
      <c r="D89" s="22" t="s">
        <v>153</v>
      </c>
      <c r="E89" s="27">
        <v>800</v>
      </c>
      <c r="F89" s="29"/>
      <c r="G89" s="109"/>
      <c r="H89" s="32"/>
      <c r="I89" s="32"/>
      <c r="J89" s="89"/>
      <c r="K89" s="89"/>
      <c r="L89" s="89"/>
      <c r="M89" s="89"/>
      <c r="N89" s="89"/>
      <c r="O89" s="89"/>
      <c r="P89" s="89"/>
    </row>
    <row r="90" spans="1:16" s="88" customFormat="1" ht="15.75" x14ac:dyDescent="0.25">
      <c r="A90" s="83"/>
      <c r="B90" s="84"/>
      <c r="C90" s="85"/>
      <c r="D90" s="85"/>
      <c r="E90" s="85"/>
      <c r="F90" s="207"/>
      <c r="G90" s="207"/>
      <c r="H90" s="207"/>
      <c r="I90" s="207"/>
      <c r="J90" s="89"/>
      <c r="K90" s="89"/>
      <c r="L90" s="89"/>
      <c r="M90" s="89"/>
      <c r="N90" s="89"/>
      <c r="O90" s="89"/>
      <c r="P90" s="89"/>
    </row>
    <row r="91" spans="1:16" s="41" customFormat="1" x14ac:dyDescent="0.25">
      <c r="B91" s="86"/>
      <c r="C91" s="87"/>
      <c r="D91" s="87"/>
      <c r="E91" s="87"/>
      <c r="F91" s="208"/>
      <c r="G91" s="208"/>
      <c r="H91" s="208"/>
      <c r="I91" s="208"/>
      <c r="J91" s="42"/>
      <c r="K91" s="42"/>
      <c r="L91" s="42"/>
      <c r="M91" s="42"/>
      <c r="N91" s="42"/>
      <c r="O91" s="42"/>
      <c r="P91" s="42"/>
    </row>
    <row r="92" spans="1:16" s="41" customFormat="1" x14ac:dyDescent="0.25">
      <c r="B92" s="86"/>
      <c r="C92" s="87"/>
      <c r="D92" s="87"/>
      <c r="E92" s="87"/>
      <c r="F92" s="208"/>
      <c r="G92" s="208"/>
      <c r="H92" s="208"/>
      <c r="I92" s="208"/>
      <c r="J92" s="42"/>
      <c r="K92" s="42"/>
      <c r="L92" s="42"/>
      <c r="M92" s="42"/>
      <c r="N92" s="42"/>
      <c r="O92" s="42"/>
      <c r="P92" s="42"/>
    </row>
    <row r="93" spans="1:16" s="41" customFormat="1" x14ac:dyDescent="0.25">
      <c r="B93" s="86"/>
      <c r="C93" s="87"/>
      <c r="D93" s="87"/>
      <c r="E93" s="87"/>
      <c r="F93" s="87"/>
      <c r="G93" s="87"/>
      <c r="H93" s="87"/>
      <c r="I93" s="94"/>
      <c r="J93" s="42"/>
      <c r="K93" s="42"/>
      <c r="L93" s="42"/>
      <c r="M93" s="42"/>
      <c r="N93" s="42"/>
      <c r="O93" s="42"/>
      <c r="P93" s="42"/>
    </row>
    <row r="94" spans="1:16" s="41" customFormat="1" x14ac:dyDescent="0.25">
      <c r="B94" s="86"/>
      <c r="C94" s="87"/>
      <c r="D94" s="87"/>
      <c r="E94" s="87"/>
      <c r="F94" s="87"/>
      <c r="G94" s="87"/>
      <c r="H94" s="87"/>
      <c r="I94" s="94"/>
      <c r="J94" s="42"/>
      <c r="K94" s="42"/>
      <c r="L94" s="42"/>
      <c r="M94" s="42"/>
      <c r="N94" s="42"/>
      <c r="O94" s="42"/>
      <c r="P94" s="42"/>
    </row>
    <row r="95" spans="1:16" s="41" customFormat="1" x14ac:dyDescent="0.25">
      <c r="B95" s="86"/>
      <c r="C95" s="87"/>
      <c r="D95" s="87"/>
      <c r="E95" s="87"/>
      <c r="F95" s="87"/>
      <c r="G95" s="87"/>
      <c r="H95" s="87"/>
      <c r="I95" s="94"/>
      <c r="J95" s="42"/>
      <c r="K95" s="42"/>
      <c r="L95" s="42"/>
      <c r="M95" s="42"/>
      <c r="N95" s="42"/>
      <c r="O95" s="42"/>
      <c r="P95" s="42"/>
    </row>
    <row r="96" spans="1:16" s="41" customFormat="1" x14ac:dyDescent="0.25">
      <c r="B96" s="86"/>
      <c r="C96" s="87"/>
      <c r="D96" s="87"/>
      <c r="E96" s="87"/>
      <c r="F96" s="87"/>
      <c r="G96" s="87"/>
      <c r="H96" s="87"/>
      <c r="I96" s="94"/>
      <c r="J96" s="42"/>
      <c r="K96" s="42"/>
      <c r="L96" s="42"/>
      <c r="M96" s="42"/>
      <c r="N96" s="42"/>
      <c r="O96" s="42"/>
      <c r="P96" s="42"/>
    </row>
    <row r="97" spans="1:16" s="41" customFormat="1" x14ac:dyDescent="0.25">
      <c r="B97" s="86"/>
      <c r="C97" s="87"/>
      <c r="D97" s="87"/>
      <c r="E97" s="87"/>
      <c r="F97" s="87"/>
      <c r="G97" s="87"/>
      <c r="H97" s="87"/>
      <c r="I97" s="94"/>
      <c r="J97" s="42"/>
      <c r="K97" s="42"/>
      <c r="L97" s="42"/>
      <c r="M97" s="42"/>
      <c r="N97" s="42"/>
      <c r="O97" s="42"/>
      <c r="P97" s="42"/>
    </row>
    <row r="98" spans="1:16" s="41" customFormat="1" x14ac:dyDescent="0.25">
      <c r="B98" s="86"/>
      <c r="C98" s="87"/>
      <c r="D98" s="87"/>
      <c r="E98" s="87"/>
      <c r="F98" s="87"/>
      <c r="G98" s="87"/>
      <c r="H98" s="87"/>
      <c r="I98" s="94"/>
      <c r="J98" s="42"/>
      <c r="K98" s="42"/>
      <c r="L98" s="42"/>
      <c r="M98" s="42"/>
      <c r="N98" s="42"/>
      <c r="O98" s="42"/>
      <c r="P98" s="42"/>
    </row>
    <row r="102" spans="1:16" x14ac:dyDescent="0.25">
      <c r="A102" s="8"/>
      <c r="B102" s="8"/>
      <c r="C102" s="9"/>
      <c r="D102" s="9"/>
      <c r="E102" s="9"/>
      <c r="F102" s="204"/>
      <c r="G102" s="5"/>
      <c r="H102" s="5"/>
      <c r="I102" s="21"/>
    </row>
  </sheetData>
  <mergeCells count="18">
    <mergeCell ref="A39:B39"/>
    <mergeCell ref="A6:H6"/>
    <mergeCell ref="A7:H7"/>
    <mergeCell ref="A8:I8"/>
    <mergeCell ref="A9:B9"/>
    <mergeCell ref="A38:I38"/>
    <mergeCell ref="I1:I5"/>
    <mergeCell ref="A1:A4"/>
    <mergeCell ref="B1:H1"/>
    <mergeCell ref="B2:H2"/>
    <mergeCell ref="B3:H3"/>
    <mergeCell ref="B4:H4"/>
    <mergeCell ref="A66:I66"/>
    <mergeCell ref="A67:B67"/>
    <mergeCell ref="A80:E80"/>
    <mergeCell ref="A81:B81"/>
    <mergeCell ref="D81:E81"/>
    <mergeCell ref="A79:I79"/>
  </mergeCells>
  <pageMargins left="0.7" right="0.7" top="0.75" bottom="0.75" header="0.3" footer="0.3"/>
  <pageSetup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7" zoomScaleNormal="100" workbookViewId="0">
      <selection activeCell="A7" sqref="A7:I7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2" customWidth="1"/>
    <col min="7" max="7" width="17.7109375" style="202" customWidth="1"/>
    <col min="8" max="8" width="17.7109375" style="136" customWidth="1"/>
    <col min="9" max="9" width="17.7109375" style="2" customWidth="1"/>
  </cols>
  <sheetData>
    <row r="1" spans="1:9" ht="57.75" customHeight="1" x14ac:dyDescent="0.6">
      <c r="A1" s="211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11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11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11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x14ac:dyDescent="0.25">
      <c r="A5" s="19"/>
      <c r="B5" s="224" t="s">
        <v>4</v>
      </c>
      <c r="C5" s="224"/>
      <c r="D5" s="224"/>
      <c r="E5" s="224"/>
      <c r="F5" s="224"/>
      <c r="G5" s="224"/>
      <c r="H5" s="224"/>
      <c r="I5" s="154" t="s">
        <v>189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9" ht="20.25" x14ac:dyDescent="0.3">
      <c r="A7" s="235" t="s">
        <v>5</v>
      </c>
      <c r="B7" s="235"/>
      <c r="C7" s="235"/>
      <c r="D7" s="235"/>
      <c r="E7" s="235"/>
      <c r="F7" s="235"/>
      <c r="G7" s="235"/>
      <c r="H7" s="235"/>
      <c r="I7" s="235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203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85285</v>
      </c>
      <c r="E9" s="33">
        <v>1100</v>
      </c>
      <c r="F9" s="33">
        <v>1589.12</v>
      </c>
      <c r="G9" s="142">
        <f>D9-E9+F9</f>
        <v>85774.12</v>
      </c>
      <c r="H9" s="142">
        <f>G9*18%</f>
        <v>15439.341599999998</v>
      </c>
      <c r="I9" s="40">
        <f>D9-E9+F9+H9</f>
        <v>101213.4616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85285</v>
      </c>
      <c r="E10" s="33">
        <v>1100</v>
      </c>
      <c r="F10" s="33">
        <v>1589.12</v>
      </c>
      <c r="G10" s="142">
        <f t="shared" ref="G10:G35" si="0">D10-E10+F10</f>
        <v>85774.12</v>
      </c>
      <c r="H10" s="142">
        <f t="shared" ref="H10:H35" si="1">G10*18%</f>
        <v>15439.341599999998</v>
      </c>
      <c r="I10" s="40">
        <f t="shared" ref="I10:I35" si="2">D10-E10+F10+H10</f>
        <v>101213.4616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85285</v>
      </c>
      <c r="E11" s="33">
        <v>1100</v>
      </c>
      <c r="F11" s="33">
        <v>1589.12</v>
      </c>
      <c r="G11" s="142">
        <f t="shared" si="0"/>
        <v>85774.12</v>
      </c>
      <c r="H11" s="142">
        <f t="shared" si="1"/>
        <v>15439.341599999998</v>
      </c>
      <c r="I11" s="40">
        <f t="shared" si="2"/>
        <v>101213.4616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86685</v>
      </c>
      <c r="E12" s="33">
        <v>1100</v>
      </c>
      <c r="F12" s="33">
        <v>1589.12</v>
      </c>
      <c r="G12" s="142">
        <f t="shared" si="0"/>
        <v>87174.12</v>
      </c>
      <c r="H12" s="142">
        <f t="shared" si="1"/>
        <v>15691.341599999998</v>
      </c>
      <c r="I12" s="40">
        <f t="shared" si="2"/>
        <v>102865.4616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86385</v>
      </c>
      <c r="E13" s="33">
        <v>1100</v>
      </c>
      <c r="F13" s="33">
        <v>1589.12</v>
      </c>
      <c r="G13" s="142">
        <f t="shared" si="0"/>
        <v>86874.12</v>
      </c>
      <c r="H13" s="142">
        <f t="shared" si="1"/>
        <v>15637.341599999998</v>
      </c>
      <c r="I13" s="40">
        <f t="shared" si="2"/>
        <v>102511.4616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90015</v>
      </c>
      <c r="E14" s="33">
        <v>1100</v>
      </c>
      <c r="F14" s="33">
        <v>1589.12</v>
      </c>
      <c r="G14" s="142">
        <f t="shared" si="0"/>
        <v>90504.12</v>
      </c>
      <c r="H14" s="142">
        <f t="shared" si="1"/>
        <v>16290.741599999999</v>
      </c>
      <c r="I14" s="40">
        <f t="shared" si="2"/>
        <v>106794.86159999999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87885</v>
      </c>
      <c r="E15" s="33">
        <v>1100</v>
      </c>
      <c r="F15" s="33">
        <v>1589.12</v>
      </c>
      <c r="G15" s="142">
        <f t="shared" si="0"/>
        <v>88374.12</v>
      </c>
      <c r="H15" s="142">
        <f t="shared" si="1"/>
        <v>15907.341599999998</v>
      </c>
      <c r="I15" s="40">
        <f t="shared" si="2"/>
        <v>104281.4616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91085</v>
      </c>
      <c r="E16" s="33">
        <v>1100</v>
      </c>
      <c r="F16" s="33">
        <v>1589.12</v>
      </c>
      <c r="G16" s="142">
        <f t="shared" si="0"/>
        <v>91574.12</v>
      </c>
      <c r="H16" s="142">
        <f t="shared" si="1"/>
        <v>16483.3416</v>
      </c>
      <c r="I16" s="40">
        <f t="shared" si="2"/>
        <v>108057.4616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91085</v>
      </c>
      <c r="E17" s="33">
        <v>1100</v>
      </c>
      <c r="F17" s="33">
        <v>1589.12</v>
      </c>
      <c r="G17" s="142">
        <f t="shared" si="0"/>
        <v>91574.12</v>
      </c>
      <c r="H17" s="142">
        <f t="shared" si="1"/>
        <v>16483.3416</v>
      </c>
      <c r="I17" s="40">
        <f t="shared" si="2"/>
        <v>108057.4616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91085</v>
      </c>
      <c r="E18" s="33">
        <v>1100</v>
      </c>
      <c r="F18" s="33">
        <v>1589.12</v>
      </c>
      <c r="G18" s="142">
        <f t="shared" si="0"/>
        <v>91574.12</v>
      </c>
      <c r="H18" s="142">
        <f t="shared" si="1"/>
        <v>16483.3416</v>
      </c>
      <c r="I18" s="40">
        <f t="shared" si="2"/>
        <v>108057.4616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89885</v>
      </c>
      <c r="E19" s="33">
        <v>1100</v>
      </c>
      <c r="F19" s="33">
        <v>1589.12</v>
      </c>
      <c r="G19" s="142">
        <f t="shared" si="0"/>
        <v>90374.12</v>
      </c>
      <c r="H19" s="142">
        <f t="shared" si="1"/>
        <v>16267.341599999998</v>
      </c>
      <c r="I19" s="40">
        <f t="shared" si="2"/>
        <v>106641.4616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98195</v>
      </c>
      <c r="E21" s="33">
        <v>1100</v>
      </c>
      <c r="F21" s="33">
        <v>1589.12</v>
      </c>
      <c r="G21" s="142">
        <f t="shared" si="0"/>
        <v>98684.12</v>
      </c>
      <c r="H21" s="142">
        <f t="shared" si="1"/>
        <v>17763.141599999999</v>
      </c>
      <c r="I21" s="40">
        <f t="shared" si="2"/>
        <v>116447.2616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87145</v>
      </c>
      <c r="E22" s="33">
        <v>1100</v>
      </c>
      <c r="F22" s="33">
        <v>1589.12</v>
      </c>
      <c r="G22" s="142">
        <f t="shared" si="0"/>
        <v>87634.12</v>
      </c>
      <c r="H22" s="142">
        <f t="shared" si="1"/>
        <v>15774.141599999999</v>
      </c>
      <c r="I22" s="40">
        <f t="shared" si="2"/>
        <v>103408.2616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91695</v>
      </c>
      <c r="E23" s="33">
        <v>1100</v>
      </c>
      <c r="F23" s="33">
        <v>1589.12</v>
      </c>
      <c r="G23" s="142">
        <f t="shared" si="0"/>
        <v>92184.12</v>
      </c>
      <c r="H23" s="142">
        <f t="shared" si="1"/>
        <v>16593.141599999999</v>
      </c>
      <c r="I23" s="40">
        <f t="shared" si="2"/>
        <v>108777.2616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97745</v>
      </c>
      <c r="E24" s="33">
        <v>1100</v>
      </c>
      <c r="F24" s="33">
        <v>1589.12</v>
      </c>
      <c r="G24" s="142">
        <f t="shared" si="0"/>
        <v>98234.12</v>
      </c>
      <c r="H24" s="142">
        <f t="shared" si="1"/>
        <v>17682.141599999999</v>
      </c>
      <c r="I24" s="40">
        <f t="shared" si="2"/>
        <v>115916.2616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87315</v>
      </c>
      <c r="E25" s="33">
        <v>1100</v>
      </c>
      <c r="F25" s="33">
        <v>1589.12</v>
      </c>
      <c r="G25" s="142">
        <f t="shared" si="0"/>
        <v>87804.12</v>
      </c>
      <c r="H25" s="142">
        <f t="shared" si="1"/>
        <v>15804.741599999999</v>
      </c>
      <c r="I25" s="40">
        <f t="shared" si="2"/>
        <v>103608.86159999999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87695</v>
      </c>
      <c r="E26" s="33">
        <v>1100</v>
      </c>
      <c r="F26" s="33">
        <v>1589.12</v>
      </c>
      <c r="G26" s="142">
        <f t="shared" si="0"/>
        <v>88184.12</v>
      </c>
      <c r="H26" s="142">
        <f t="shared" si="1"/>
        <v>15873.141599999999</v>
      </c>
      <c r="I26" s="40">
        <f t="shared" si="2"/>
        <v>104057.2616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89945</v>
      </c>
      <c r="E27" s="33">
        <v>1100</v>
      </c>
      <c r="F27" s="33">
        <v>1589.12</v>
      </c>
      <c r="G27" s="142">
        <f t="shared" si="0"/>
        <v>90434.12</v>
      </c>
      <c r="H27" s="142">
        <f t="shared" si="1"/>
        <v>16278.141599999999</v>
      </c>
      <c r="I27" s="40">
        <f t="shared" si="2"/>
        <v>106712.2616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88625</v>
      </c>
      <c r="E28" s="33">
        <v>1100</v>
      </c>
      <c r="F28" s="33">
        <v>1589.12</v>
      </c>
      <c r="G28" s="142">
        <f t="shared" si="0"/>
        <v>89114.12</v>
      </c>
      <c r="H28" s="142">
        <f t="shared" si="1"/>
        <v>16040.541599999999</v>
      </c>
      <c r="I28" s="40">
        <f t="shared" si="2"/>
        <v>105154.66159999999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89195</v>
      </c>
      <c r="E29" s="33">
        <v>1100</v>
      </c>
      <c r="F29" s="33">
        <v>1589.12</v>
      </c>
      <c r="G29" s="142">
        <f t="shared" si="0"/>
        <v>89684.12</v>
      </c>
      <c r="H29" s="142">
        <f t="shared" si="1"/>
        <v>16143.141599999999</v>
      </c>
      <c r="I29" s="40">
        <f t="shared" si="2"/>
        <v>105827.2616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88195</v>
      </c>
      <c r="E30" s="33">
        <v>1100</v>
      </c>
      <c r="F30" s="33">
        <v>1589.12</v>
      </c>
      <c r="G30" s="142">
        <f t="shared" si="0"/>
        <v>88684.12</v>
      </c>
      <c r="H30" s="142">
        <f t="shared" si="1"/>
        <v>15963.141599999999</v>
      </c>
      <c r="I30" s="40">
        <f t="shared" si="2"/>
        <v>104647.2616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87625</v>
      </c>
      <c r="E31" s="33">
        <v>1100</v>
      </c>
      <c r="F31" s="33">
        <v>1589.12</v>
      </c>
      <c r="G31" s="142">
        <f t="shared" si="0"/>
        <v>88114.12</v>
      </c>
      <c r="H31" s="142">
        <f t="shared" si="1"/>
        <v>15860.541599999999</v>
      </c>
      <c r="I31" s="40">
        <f t="shared" si="2"/>
        <v>103974.66159999999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88645</v>
      </c>
      <c r="E32" s="33">
        <v>1100</v>
      </c>
      <c r="F32" s="33">
        <v>1589.12</v>
      </c>
      <c r="G32" s="142">
        <f t="shared" si="0"/>
        <v>89134.12</v>
      </c>
      <c r="H32" s="142">
        <f t="shared" si="1"/>
        <v>16044.141599999999</v>
      </c>
      <c r="I32" s="40">
        <f t="shared" si="2"/>
        <v>105178.2616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88645</v>
      </c>
      <c r="E33" s="33">
        <v>1100</v>
      </c>
      <c r="F33" s="33">
        <v>1589.12</v>
      </c>
      <c r="G33" s="142">
        <f t="shared" si="0"/>
        <v>89134.12</v>
      </c>
      <c r="H33" s="142">
        <f t="shared" si="1"/>
        <v>16044.141599999999</v>
      </c>
      <c r="I33" s="40">
        <f t="shared" si="2"/>
        <v>105178.2616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79355</v>
      </c>
      <c r="E34" s="33">
        <v>0</v>
      </c>
      <c r="F34" s="33">
        <v>1589.12</v>
      </c>
      <c r="G34" s="142">
        <f t="shared" si="0"/>
        <v>80944.12</v>
      </c>
      <c r="H34" s="142">
        <f t="shared" si="1"/>
        <v>14569.941599999998</v>
      </c>
      <c r="I34" s="40">
        <f t="shared" si="2"/>
        <v>95514.061599999986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79355</v>
      </c>
      <c r="E35" s="33">
        <v>0</v>
      </c>
      <c r="F35" s="33">
        <v>1589.12</v>
      </c>
      <c r="G35" s="142">
        <f t="shared" si="0"/>
        <v>80944.12</v>
      </c>
      <c r="H35" s="142">
        <f t="shared" si="1"/>
        <v>14569.941599999998</v>
      </c>
      <c r="I35" s="40">
        <f t="shared" si="2"/>
        <v>95514.061599999986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53" t="s">
        <v>7</v>
      </c>
      <c r="D38" s="138" t="s">
        <v>8</v>
      </c>
      <c r="E38" s="138" t="s">
        <v>9</v>
      </c>
      <c r="F38" s="138" t="s">
        <v>10</v>
      </c>
      <c r="G38" s="160" t="s">
        <v>220</v>
      </c>
      <c r="H38" s="137" t="s">
        <v>184</v>
      </c>
      <c r="I38" s="138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81020</v>
      </c>
      <c r="E39" s="33">
        <v>1100</v>
      </c>
      <c r="F39" s="33">
        <v>1589.12</v>
      </c>
      <c r="G39" s="142">
        <f t="shared" ref="G39:G40" si="3">D39-E39+F39</f>
        <v>81509.119999999995</v>
      </c>
      <c r="H39" s="142">
        <f t="shared" ref="H39:H40" si="4">G39*18%</f>
        <v>14671.641599999999</v>
      </c>
      <c r="I39" s="40">
        <f t="shared" ref="I39:I63" si="5">D39-E39+F39+H39</f>
        <v>96180.761599999998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81720</v>
      </c>
      <c r="E40" s="33">
        <v>1100</v>
      </c>
      <c r="F40" s="33">
        <v>1589.12</v>
      </c>
      <c r="G40" s="142">
        <f t="shared" si="3"/>
        <v>82209.119999999995</v>
      </c>
      <c r="H40" s="142">
        <f t="shared" si="4"/>
        <v>14797.641599999999</v>
      </c>
      <c r="I40" s="40">
        <f t="shared" si="5"/>
        <v>97006.761599999998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80620</v>
      </c>
      <c r="E42" s="33">
        <v>1100</v>
      </c>
      <c r="F42" s="33">
        <v>1589.12</v>
      </c>
      <c r="G42" s="142">
        <f t="shared" ref="G42:G44" si="6">D42-E42+F42</f>
        <v>81109.119999999995</v>
      </c>
      <c r="H42" s="142">
        <f t="shared" ref="H42:H44" si="7">G42*18%</f>
        <v>14599.641599999999</v>
      </c>
      <c r="I42" s="40">
        <f t="shared" si="5"/>
        <v>95708.761599999998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80870</v>
      </c>
      <c r="E43" s="33">
        <v>1100</v>
      </c>
      <c r="F43" s="33">
        <v>1589.12</v>
      </c>
      <c r="G43" s="142">
        <f t="shared" si="6"/>
        <v>81359.12</v>
      </c>
      <c r="H43" s="142">
        <f t="shared" si="7"/>
        <v>14644.641599999999</v>
      </c>
      <c r="I43" s="40">
        <f t="shared" si="5"/>
        <v>96003.761599999998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82820</v>
      </c>
      <c r="E44" s="33">
        <v>1100</v>
      </c>
      <c r="F44" s="33">
        <v>1589.12</v>
      </c>
      <c r="G44" s="142">
        <f t="shared" si="6"/>
        <v>83309.119999999995</v>
      </c>
      <c r="H44" s="142">
        <f t="shared" si="7"/>
        <v>14995.641599999999</v>
      </c>
      <c r="I44" s="40">
        <f t="shared" si="5"/>
        <v>98304.761599999998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81300</v>
      </c>
      <c r="E46" s="33">
        <v>1100</v>
      </c>
      <c r="F46" s="33">
        <v>1589.12</v>
      </c>
      <c r="G46" s="142">
        <f t="shared" ref="G46" si="8">D46-E46+F46</f>
        <v>81789.119999999995</v>
      </c>
      <c r="H46" s="142">
        <f t="shared" ref="H46" si="9">G46*18%</f>
        <v>14722.041599999999</v>
      </c>
      <c r="I46" s="40">
        <f t="shared" si="5"/>
        <v>96511.161599999992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82460</v>
      </c>
      <c r="E48" s="33">
        <v>1100</v>
      </c>
      <c r="F48" s="33">
        <v>1589.12</v>
      </c>
      <c r="G48" s="142">
        <f t="shared" ref="G48:G52" si="10">D48-E48+F48</f>
        <v>82949.119999999995</v>
      </c>
      <c r="H48" s="142">
        <f t="shared" ref="H48:H52" si="11">G48*18%</f>
        <v>14930.841599999998</v>
      </c>
      <c r="I48" s="40">
        <f t="shared" si="5"/>
        <v>97879.961599999995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82460</v>
      </c>
      <c r="E49" s="33">
        <v>1100</v>
      </c>
      <c r="F49" s="33">
        <v>1589.12</v>
      </c>
      <c r="G49" s="142">
        <f t="shared" si="10"/>
        <v>82949.119999999995</v>
      </c>
      <c r="H49" s="142">
        <f t="shared" si="11"/>
        <v>14930.841599999998</v>
      </c>
      <c r="I49" s="40">
        <f t="shared" si="5"/>
        <v>97879.961599999995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85190</v>
      </c>
      <c r="E50" s="33">
        <v>1100</v>
      </c>
      <c r="F50" s="33">
        <v>1589.12</v>
      </c>
      <c r="G50" s="142">
        <f t="shared" si="10"/>
        <v>85679.12</v>
      </c>
      <c r="H50" s="142">
        <f t="shared" si="11"/>
        <v>15422.241599999999</v>
      </c>
      <c r="I50" s="40">
        <f t="shared" si="5"/>
        <v>101101.36159999999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86310</v>
      </c>
      <c r="E51" s="33">
        <v>1100</v>
      </c>
      <c r="F51" s="33">
        <v>1589.12</v>
      </c>
      <c r="G51" s="142">
        <f t="shared" si="10"/>
        <v>86799.12</v>
      </c>
      <c r="H51" s="142">
        <f t="shared" si="11"/>
        <v>15623.841599999998</v>
      </c>
      <c r="I51" s="40">
        <f t="shared" si="5"/>
        <v>102422.9616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87670</v>
      </c>
      <c r="E52" s="33">
        <v>1100</v>
      </c>
      <c r="F52" s="33">
        <v>1589.12</v>
      </c>
      <c r="G52" s="142">
        <f t="shared" si="10"/>
        <v>88159.12</v>
      </c>
      <c r="H52" s="142">
        <f t="shared" si="11"/>
        <v>15868.641599999999</v>
      </c>
      <c r="I52" s="40">
        <f t="shared" si="5"/>
        <v>104027.7616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5">
        <v>88620</v>
      </c>
      <c r="E54" s="33">
        <v>1100</v>
      </c>
      <c r="F54" s="33">
        <v>1589.12</v>
      </c>
      <c r="G54" s="142">
        <f t="shared" ref="G54" si="12">D54-E54+F54</f>
        <v>89109.119999999995</v>
      </c>
      <c r="H54" s="142">
        <f t="shared" ref="H54" si="13">G54*18%</f>
        <v>16039.641599999999</v>
      </c>
      <c r="I54" s="40">
        <f t="shared" si="5"/>
        <v>105148.7616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83860</v>
      </c>
      <c r="E56" s="33">
        <v>1100</v>
      </c>
      <c r="F56" s="33">
        <v>1589.12</v>
      </c>
      <c r="G56" s="142">
        <f t="shared" ref="G56:G63" si="14">D56-E56+F56</f>
        <v>84349.119999999995</v>
      </c>
      <c r="H56" s="142">
        <f t="shared" ref="H56:H63" si="15">G56*18%</f>
        <v>15182.841599999998</v>
      </c>
      <c r="I56" s="40">
        <f t="shared" si="5"/>
        <v>99531.961599999995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87646</v>
      </c>
      <c r="E57" s="33">
        <v>1100</v>
      </c>
      <c r="F57" s="33">
        <v>1589.12</v>
      </c>
      <c r="G57" s="142">
        <f t="shared" si="14"/>
        <v>88135.12</v>
      </c>
      <c r="H57" s="142">
        <f t="shared" si="15"/>
        <v>15864.321599999999</v>
      </c>
      <c r="I57" s="40">
        <f t="shared" si="5"/>
        <v>103999.44159999999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74490</v>
      </c>
      <c r="E58" s="33">
        <v>0</v>
      </c>
      <c r="F58" s="33">
        <v>1589.12</v>
      </c>
      <c r="G58" s="142">
        <f t="shared" si="14"/>
        <v>76079.12</v>
      </c>
      <c r="H58" s="142">
        <f t="shared" si="15"/>
        <v>13694.241599999999</v>
      </c>
      <c r="I58" s="40">
        <f t="shared" si="5"/>
        <v>89773.361599999989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70166</v>
      </c>
      <c r="E59" s="33">
        <v>0</v>
      </c>
      <c r="F59" s="33">
        <v>1589.12</v>
      </c>
      <c r="G59" s="142">
        <f t="shared" si="14"/>
        <v>71755.12</v>
      </c>
      <c r="H59" s="142">
        <f t="shared" si="15"/>
        <v>12915.921599999998</v>
      </c>
      <c r="I59" s="40">
        <f t="shared" si="5"/>
        <v>84671.041599999997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76840</v>
      </c>
      <c r="E60" s="33">
        <v>0</v>
      </c>
      <c r="F60" s="33">
        <v>1589.12</v>
      </c>
      <c r="G60" s="142">
        <f t="shared" si="14"/>
        <v>78429.119999999995</v>
      </c>
      <c r="H60" s="142">
        <f t="shared" si="15"/>
        <v>14117.241599999999</v>
      </c>
      <c r="I60" s="40">
        <f t="shared" si="5"/>
        <v>92546.361599999989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75740</v>
      </c>
      <c r="E61" s="33">
        <v>0</v>
      </c>
      <c r="F61" s="33">
        <v>1589.12</v>
      </c>
      <c r="G61" s="142">
        <f t="shared" si="14"/>
        <v>77329.119999999995</v>
      </c>
      <c r="H61" s="142">
        <f t="shared" si="15"/>
        <v>13919.241599999999</v>
      </c>
      <c r="I61" s="40">
        <f t="shared" si="5"/>
        <v>91248.361599999989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77330</v>
      </c>
      <c r="E62" s="33">
        <v>0</v>
      </c>
      <c r="F62" s="33">
        <v>1589.12</v>
      </c>
      <c r="G62" s="142">
        <f t="shared" si="14"/>
        <v>78919.12</v>
      </c>
      <c r="H62" s="142">
        <f t="shared" si="15"/>
        <v>14205.441599999998</v>
      </c>
      <c r="I62" s="40">
        <f t="shared" si="5"/>
        <v>93124.561599999986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77790</v>
      </c>
      <c r="E63" s="63">
        <v>0</v>
      </c>
      <c r="F63" s="33">
        <v>1589.12</v>
      </c>
      <c r="G63" s="142">
        <f t="shared" si="14"/>
        <v>79379.12</v>
      </c>
      <c r="H63" s="142">
        <f t="shared" si="15"/>
        <v>14288.241599999999</v>
      </c>
      <c r="I63" s="40">
        <f t="shared" si="5"/>
        <v>93667.361599999989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53" t="s">
        <v>7</v>
      </c>
      <c r="D66" s="138" t="s">
        <v>8</v>
      </c>
      <c r="E66" s="138" t="s">
        <v>9</v>
      </c>
      <c r="F66" s="138" t="s">
        <v>10</v>
      </c>
      <c r="G66" s="160" t="s">
        <v>220</v>
      </c>
      <c r="H66" s="137" t="s">
        <v>184</v>
      </c>
      <c r="I66" s="138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35">
        <v>82670</v>
      </c>
      <c r="E67" s="33">
        <v>1100</v>
      </c>
      <c r="F67" s="33">
        <v>1589.12</v>
      </c>
      <c r="G67" s="142">
        <f t="shared" ref="G67:G77" si="16">D67-E67+F67</f>
        <v>83159.12</v>
      </c>
      <c r="H67" s="142">
        <f t="shared" ref="H67:H77" si="17">G67*18%</f>
        <v>14968.641599999999</v>
      </c>
      <c r="I67" s="40">
        <f t="shared" ref="I67:I77" si="18">D67-E67+F67+H67</f>
        <v>98127.761599999998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35">
        <v>83120</v>
      </c>
      <c r="E68" s="33">
        <v>1100</v>
      </c>
      <c r="F68" s="33">
        <v>1589.12</v>
      </c>
      <c r="G68" s="142">
        <f t="shared" si="16"/>
        <v>83609.119999999995</v>
      </c>
      <c r="H68" s="142">
        <f t="shared" si="17"/>
        <v>15049.641599999999</v>
      </c>
      <c r="I68" s="40">
        <f t="shared" si="18"/>
        <v>98658.761599999998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35">
        <v>83620</v>
      </c>
      <c r="E69" s="33">
        <v>1100</v>
      </c>
      <c r="F69" s="33">
        <v>1589.12</v>
      </c>
      <c r="G69" s="142">
        <f t="shared" si="16"/>
        <v>84109.119999999995</v>
      </c>
      <c r="H69" s="142">
        <f t="shared" si="17"/>
        <v>15139.641599999999</v>
      </c>
      <c r="I69" s="40">
        <f t="shared" si="18"/>
        <v>99248.761599999998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35">
        <v>84020</v>
      </c>
      <c r="E70" s="33">
        <v>1100</v>
      </c>
      <c r="F70" s="33">
        <v>1589.12</v>
      </c>
      <c r="G70" s="142">
        <f t="shared" si="16"/>
        <v>84509.119999999995</v>
      </c>
      <c r="H70" s="142">
        <f t="shared" si="17"/>
        <v>15211.641599999999</v>
      </c>
      <c r="I70" s="40">
        <f t="shared" si="18"/>
        <v>99720.761599999998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35">
        <v>86320</v>
      </c>
      <c r="E71" s="33">
        <v>1100</v>
      </c>
      <c r="F71" s="33">
        <v>1589.12</v>
      </c>
      <c r="G71" s="142">
        <f t="shared" si="16"/>
        <v>86809.12</v>
      </c>
      <c r="H71" s="142">
        <f t="shared" si="17"/>
        <v>15625.641599999999</v>
      </c>
      <c r="I71" s="40">
        <f t="shared" si="18"/>
        <v>102434.7616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35">
        <v>88110</v>
      </c>
      <c r="E72" s="33">
        <v>1100</v>
      </c>
      <c r="F72" s="33">
        <v>1589.12</v>
      </c>
      <c r="G72" s="142">
        <f t="shared" si="16"/>
        <v>88599.12</v>
      </c>
      <c r="H72" s="142">
        <f t="shared" si="17"/>
        <v>15947.841599999998</v>
      </c>
      <c r="I72" s="40">
        <f t="shared" si="18"/>
        <v>104546.9616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35">
        <v>87420</v>
      </c>
      <c r="E73" s="33">
        <v>1100</v>
      </c>
      <c r="F73" s="33">
        <v>1589.12</v>
      </c>
      <c r="G73" s="142">
        <f t="shared" si="16"/>
        <v>87909.119999999995</v>
      </c>
      <c r="H73" s="142">
        <f t="shared" si="17"/>
        <v>15823.641599999999</v>
      </c>
      <c r="I73" s="40">
        <f t="shared" si="18"/>
        <v>103732.7616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35">
        <v>87720</v>
      </c>
      <c r="E74" s="33">
        <v>1100</v>
      </c>
      <c r="F74" s="33">
        <v>1589.12</v>
      </c>
      <c r="G74" s="142">
        <f t="shared" si="16"/>
        <v>88209.12</v>
      </c>
      <c r="H74" s="142">
        <f t="shared" si="17"/>
        <v>15877.641599999999</v>
      </c>
      <c r="I74" s="40">
        <f t="shared" si="18"/>
        <v>104086.7616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75190</v>
      </c>
      <c r="E75" s="33">
        <v>0</v>
      </c>
      <c r="F75" s="33">
        <v>1589.12</v>
      </c>
      <c r="G75" s="142">
        <f t="shared" si="16"/>
        <v>76779.12</v>
      </c>
      <c r="H75" s="142">
        <f t="shared" si="17"/>
        <v>13820.241599999999</v>
      </c>
      <c r="I75" s="40">
        <f t="shared" si="18"/>
        <v>90599.361599999989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76890</v>
      </c>
      <c r="E76" s="33">
        <v>0</v>
      </c>
      <c r="F76" s="33">
        <v>1589.12</v>
      </c>
      <c r="G76" s="142">
        <f t="shared" si="16"/>
        <v>78479.12</v>
      </c>
      <c r="H76" s="142">
        <f t="shared" si="17"/>
        <v>14126.241599999999</v>
      </c>
      <c r="I76" s="40">
        <f t="shared" si="18"/>
        <v>92605.361599999989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75790</v>
      </c>
      <c r="E77" s="63">
        <v>0</v>
      </c>
      <c r="F77" s="33">
        <v>1589.12</v>
      </c>
      <c r="G77" s="142">
        <f t="shared" si="16"/>
        <v>77379.12</v>
      </c>
      <c r="H77" s="142">
        <f t="shared" si="17"/>
        <v>13928.241599999999</v>
      </c>
      <c r="I77" s="40">
        <f t="shared" si="18"/>
        <v>91307.361599999989</v>
      </c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35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35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9"/>
      <c r="D101" s="9"/>
      <c r="E101" s="9"/>
      <c r="F101" s="5"/>
      <c r="G101" s="5"/>
      <c r="H101" s="5"/>
      <c r="I101" s="5"/>
    </row>
  </sheetData>
  <mergeCells count="16">
    <mergeCell ref="A78:E78"/>
    <mergeCell ref="A79:B79"/>
    <mergeCell ref="D79:E79"/>
    <mergeCell ref="A65:I65"/>
    <mergeCell ref="A38:B38"/>
    <mergeCell ref="A66:B66"/>
    <mergeCell ref="A1:A4"/>
    <mergeCell ref="I1:I4"/>
    <mergeCell ref="A7:I7"/>
    <mergeCell ref="A8:B8"/>
    <mergeCell ref="A37:I37"/>
    <mergeCell ref="B1:H1"/>
    <mergeCell ref="B2:H2"/>
    <mergeCell ref="B3:H3"/>
    <mergeCell ref="B4:H4"/>
    <mergeCell ref="B5:H6"/>
  </mergeCells>
  <pageMargins left="0.75" right="0.25" top="0.36" bottom="0.3" header="0.23" footer="0.3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6" zoomScaleNormal="100" workbookViewId="0">
      <selection activeCell="A78" sqref="A78:E78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.75" thickBot="1" x14ac:dyDescent="0.3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x14ac:dyDescent="0.25">
      <c r="A5" s="19"/>
      <c r="B5" s="224" t="s">
        <v>4</v>
      </c>
      <c r="C5" s="224"/>
      <c r="D5" s="224"/>
      <c r="E5" s="224"/>
      <c r="F5" s="224"/>
      <c r="G5" s="224"/>
      <c r="H5" s="224"/>
      <c r="I5" s="185" t="s">
        <v>186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85496</v>
      </c>
      <c r="E9" s="33">
        <v>1100</v>
      </c>
      <c r="F9" s="33">
        <v>1589.12</v>
      </c>
      <c r="G9" s="142">
        <f>D9-E9+F9</f>
        <v>85985.12</v>
      </c>
      <c r="H9" s="142">
        <f>G9*18%</f>
        <v>15477.321599999999</v>
      </c>
      <c r="I9" s="40">
        <f>D9-E9+F9+H9</f>
        <v>101462.44159999999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85496</v>
      </c>
      <c r="E10" s="33">
        <v>1100</v>
      </c>
      <c r="F10" s="33">
        <v>1589.12</v>
      </c>
      <c r="G10" s="142">
        <f t="shared" ref="G10:G35" si="0">D10-E10+F10</f>
        <v>85985.12</v>
      </c>
      <c r="H10" s="142">
        <f t="shared" ref="H10:H35" si="1">G10*18%</f>
        <v>15477.321599999999</v>
      </c>
      <c r="I10" s="40">
        <f t="shared" ref="I10:I35" si="2">D10-E10+F10+H10</f>
        <v>101462.44159999999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85496</v>
      </c>
      <c r="E11" s="33">
        <v>1100</v>
      </c>
      <c r="F11" s="33">
        <v>1589.12</v>
      </c>
      <c r="G11" s="142">
        <f t="shared" si="0"/>
        <v>85985.12</v>
      </c>
      <c r="H11" s="142">
        <f t="shared" si="1"/>
        <v>15477.321599999999</v>
      </c>
      <c r="I11" s="40">
        <f t="shared" si="2"/>
        <v>101462.44159999999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86696</v>
      </c>
      <c r="E12" s="33">
        <v>1100</v>
      </c>
      <c r="F12" s="33">
        <v>1589.12</v>
      </c>
      <c r="G12" s="142">
        <f t="shared" si="0"/>
        <v>87185.12</v>
      </c>
      <c r="H12" s="142">
        <f t="shared" si="1"/>
        <v>15693.321599999999</v>
      </c>
      <c r="I12" s="40">
        <f t="shared" si="2"/>
        <v>102878.44159999999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86396</v>
      </c>
      <c r="E13" s="33">
        <v>1100</v>
      </c>
      <c r="F13" s="33">
        <v>1589.12</v>
      </c>
      <c r="G13" s="142">
        <f t="shared" si="0"/>
        <v>86885.119999999995</v>
      </c>
      <c r="H13" s="142">
        <f t="shared" si="1"/>
        <v>15639.321599999999</v>
      </c>
      <c r="I13" s="40">
        <f t="shared" si="2"/>
        <v>102524.44159999999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89716</v>
      </c>
      <c r="E14" s="33">
        <v>1100</v>
      </c>
      <c r="F14" s="33">
        <v>1589.12</v>
      </c>
      <c r="G14" s="142">
        <f t="shared" si="0"/>
        <v>90205.119999999995</v>
      </c>
      <c r="H14" s="142">
        <f t="shared" si="1"/>
        <v>16236.921599999998</v>
      </c>
      <c r="I14" s="40">
        <f t="shared" si="2"/>
        <v>106442.0416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87596</v>
      </c>
      <c r="E15" s="33">
        <v>1100</v>
      </c>
      <c r="F15" s="33">
        <v>1589.12</v>
      </c>
      <c r="G15" s="142">
        <f t="shared" si="0"/>
        <v>88085.119999999995</v>
      </c>
      <c r="H15" s="142">
        <f t="shared" si="1"/>
        <v>15855.321599999999</v>
      </c>
      <c r="I15" s="40">
        <f t="shared" si="2"/>
        <v>103940.44159999999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91046</v>
      </c>
      <c r="E16" s="33">
        <v>1100</v>
      </c>
      <c r="F16" s="33">
        <v>1589.12</v>
      </c>
      <c r="G16" s="142">
        <f t="shared" si="0"/>
        <v>91535.12</v>
      </c>
      <c r="H16" s="142">
        <f t="shared" si="1"/>
        <v>16476.321599999999</v>
      </c>
      <c r="I16" s="40">
        <f t="shared" si="2"/>
        <v>108011.44159999999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91046</v>
      </c>
      <c r="E17" s="33">
        <v>1100</v>
      </c>
      <c r="F17" s="33">
        <v>1589.12</v>
      </c>
      <c r="G17" s="142">
        <f t="shared" si="0"/>
        <v>91535.12</v>
      </c>
      <c r="H17" s="142">
        <f t="shared" si="1"/>
        <v>16476.321599999999</v>
      </c>
      <c r="I17" s="40">
        <f t="shared" si="2"/>
        <v>108011.44159999999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91046</v>
      </c>
      <c r="E18" s="33">
        <v>1100</v>
      </c>
      <c r="F18" s="33">
        <v>1589.12</v>
      </c>
      <c r="G18" s="142">
        <f t="shared" si="0"/>
        <v>91535.12</v>
      </c>
      <c r="H18" s="142">
        <f t="shared" si="1"/>
        <v>16476.321599999999</v>
      </c>
      <c r="I18" s="40">
        <f t="shared" si="2"/>
        <v>108011.44159999999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90046</v>
      </c>
      <c r="E19" s="33">
        <v>1100</v>
      </c>
      <c r="F19" s="33">
        <v>1589.12</v>
      </c>
      <c r="G19" s="142">
        <f t="shared" si="0"/>
        <v>90535.12</v>
      </c>
      <c r="H19" s="142">
        <f t="shared" si="1"/>
        <v>16296.321599999999</v>
      </c>
      <c r="I19" s="40">
        <f t="shared" si="2"/>
        <v>106831.44159999999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98256</v>
      </c>
      <c r="E21" s="33">
        <v>1100</v>
      </c>
      <c r="F21" s="33">
        <v>1589.12</v>
      </c>
      <c r="G21" s="142">
        <f t="shared" si="0"/>
        <v>98745.12</v>
      </c>
      <c r="H21" s="142">
        <f t="shared" si="1"/>
        <v>17774.121599999999</v>
      </c>
      <c r="I21" s="40">
        <f t="shared" si="2"/>
        <v>116519.24159999999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87156</v>
      </c>
      <c r="E22" s="33">
        <v>1100</v>
      </c>
      <c r="F22" s="33">
        <v>1589.12</v>
      </c>
      <c r="G22" s="142">
        <f t="shared" si="0"/>
        <v>87645.119999999995</v>
      </c>
      <c r="H22" s="142">
        <f t="shared" si="1"/>
        <v>15776.121599999999</v>
      </c>
      <c r="I22" s="40">
        <f t="shared" si="2"/>
        <v>103421.24159999999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91706</v>
      </c>
      <c r="E23" s="33">
        <v>1100</v>
      </c>
      <c r="F23" s="33">
        <v>1589.12</v>
      </c>
      <c r="G23" s="142">
        <f t="shared" si="0"/>
        <v>92195.12</v>
      </c>
      <c r="H23" s="142">
        <f t="shared" si="1"/>
        <v>16595.121599999999</v>
      </c>
      <c r="I23" s="40">
        <f t="shared" si="2"/>
        <v>108790.24159999999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97756</v>
      </c>
      <c r="E24" s="33">
        <v>1100</v>
      </c>
      <c r="F24" s="33">
        <v>1589.12</v>
      </c>
      <c r="G24" s="142">
        <f t="shared" si="0"/>
        <v>98245.119999999995</v>
      </c>
      <c r="H24" s="142">
        <f t="shared" si="1"/>
        <v>17684.121599999999</v>
      </c>
      <c r="I24" s="40">
        <f t="shared" si="2"/>
        <v>115929.24159999999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87276</v>
      </c>
      <c r="E25" s="33">
        <v>1100</v>
      </c>
      <c r="F25" s="33">
        <v>1589.12</v>
      </c>
      <c r="G25" s="142">
        <f t="shared" si="0"/>
        <v>87765.119999999995</v>
      </c>
      <c r="H25" s="142">
        <f t="shared" si="1"/>
        <v>15797.721599999999</v>
      </c>
      <c r="I25" s="40">
        <f t="shared" si="2"/>
        <v>103562.8416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87656</v>
      </c>
      <c r="E26" s="33">
        <v>1100</v>
      </c>
      <c r="F26" s="33">
        <v>1589.12</v>
      </c>
      <c r="G26" s="142">
        <f t="shared" si="0"/>
        <v>88145.12</v>
      </c>
      <c r="H26" s="142">
        <f t="shared" si="1"/>
        <v>15866.121599999999</v>
      </c>
      <c r="I26" s="40">
        <f t="shared" si="2"/>
        <v>104011.24159999999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89956</v>
      </c>
      <c r="E27" s="33">
        <v>1100</v>
      </c>
      <c r="F27" s="33">
        <v>1589.12</v>
      </c>
      <c r="G27" s="142">
        <f t="shared" si="0"/>
        <v>90445.119999999995</v>
      </c>
      <c r="H27" s="142">
        <f t="shared" si="1"/>
        <v>16280.121599999999</v>
      </c>
      <c r="I27" s="40">
        <f t="shared" si="2"/>
        <v>106725.24159999999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88636</v>
      </c>
      <c r="E28" s="33">
        <v>1100</v>
      </c>
      <c r="F28" s="33">
        <v>1589.12</v>
      </c>
      <c r="G28" s="142">
        <f t="shared" si="0"/>
        <v>89125.119999999995</v>
      </c>
      <c r="H28" s="142">
        <f t="shared" si="1"/>
        <v>16042.521599999998</v>
      </c>
      <c r="I28" s="40">
        <f t="shared" si="2"/>
        <v>105167.64159999999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89156</v>
      </c>
      <c r="E29" s="33">
        <v>1100</v>
      </c>
      <c r="F29" s="33">
        <v>1589.12</v>
      </c>
      <c r="G29" s="142">
        <f t="shared" si="0"/>
        <v>89645.119999999995</v>
      </c>
      <c r="H29" s="142">
        <f t="shared" si="1"/>
        <v>16136.121599999999</v>
      </c>
      <c r="I29" s="40">
        <f t="shared" si="2"/>
        <v>105781.24159999999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88156</v>
      </c>
      <c r="E30" s="33">
        <v>1100</v>
      </c>
      <c r="F30" s="33">
        <v>1589.12</v>
      </c>
      <c r="G30" s="142">
        <f t="shared" si="0"/>
        <v>88645.119999999995</v>
      </c>
      <c r="H30" s="142">
        <f t="shared" si="1"/>
        <v>15956.121599999999</v>
      </c>
      <c r="I30" s="40">
        <f t="shared" si="2"/>
        <v>104601.24159999999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87636</v>
      </c>
      <c r="E31" s="33">
        <v>1100</v>
      </c>
      <c r="F31" s="33">
        <v>1589.12</v>
      </c>
      <c r="G31" s="142">
        <f t="shared" si="0"/>
        <v>88125.119999999995</v>
      </c>
      <c r="H31" s="142">
        <f t="shared" si="1"/>
        <v>15862.521599999998</v>
      </c>
      <c r="I31" s="40">
        <f t="shared" si="2"/>
        <v>103987.64159999999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88656</v>
      </c>
      <c r="E32" s="33">
        <v>1100</v>
      </c>
      <c r="F32" s="33">
        <v>1589.12</v>
      </c>
      <c r="G32" s="142">
        <f t="shared" si="0"/>
        <v>89145.12</v>
      </c>
      <c r="H32" s="142">
        <f t="shared" si="1"/>
        <v>16046.121599999999</v>
      </c>
      <c r="I32" s="40">
        <f t="shared" si="2"/>
        <v>105191.24159999999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88656</v>
      </c>
      <c r="E33" s="33">
        <v>1100</v>
      </c>
      <c r="F33" s="33">
        <v>1589.12</v>
      </c>
      <c r="G33" s="142">
        <f t="shared" si="0"/>
        <v>89145.12</v>
      </c>
      <c r="H33" s="142">
        <f t="shared" si="1"/>
        <v>16046.121599999999</v>
      </c>
      <c r="I33" s="40">
        <f t="shared" si="2"/>
        <v>105191.24159999999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79566</v>
      </c>
      <c r="E34" s="33">
        <v>0</v>
      </c>
      <c r="F34" s="33">
        <v>1589.12</v>
      </c>
      <c r="G34" s="142">
        <f t="shared" si="0"/>
        <v>81155.12</v>
      </c>
      <c r="H34" s="142">
        <f t="shared" si="1"/>
        <v>14607.921599999998</v>
      </c>
      <c r="I34" s="40">
        <f t="shared" si="2"/>
        <v>95763.041599999997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79566</v>
      </c>
      <c r="E35" s="33">
        <v>0</v>
      </c>
      <c r="F35" s="33">
        <v>1589.12</v>
      </c>
      <c r="G35" s="142">
        <f t="shared" si="0"/>
        <v>81155.12</v>
      </c>
      <c r="H35" s="142">
        <f t="shared" si="1"/>
        <v>14607.921599999998</v>
      </c>
      <c r="I35" s="40">
        <f t="shared" si="2"/>
        <v>95763.041599999997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80881</v>
      </c>
      <c r="E39" s="33">
        <v>1100</v>
      </c>
      <c r="F39" s="33">
        <v>1589.12</v>
      </c>
      <c r="G39" s="142">
        <f t="shared" ref="G39:G40" si="3">D39-E39+F39</f>
        <v>81370.12</v>
      </c>
      <c r="H39" s="142">
        <f t="shared" ref="H39:H40" si="4">G39*18%</f>
        <v>14646.621599999999</v>
      </c>
      <c r="I39" s="40">
        <f t="shared" ref="I39:I63" si="5">D39-E39+F39+H39</f>
        <v>96016.741599999994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81181</v>
      </c>
      <c r="E40" s="33">
        <v>1100</v>
      </c>
      <c r="F40" s="33">
        <v>1589.12</v>
      </c>
      <c r="G40" s="142">
        <f t="shared" si="3"/>
        <v>81670.12</v>
      </c>
      <c r="H40" s="142">
        <f t="shared" si="4"/>
        <v>14700.621599999999</v>
      </c>
      <c r="I40" s="40">
        <f t="shared" si="5"/>
        <v>96370.741599999994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80181</v>
      </c>
      <c r="E42" s="33">
        <v>1100</v>
      </c>
      <c r="F42" s="33">
        <v>1589.12</v>
      </c>
      <c r="G42" s="142">
        <f t="shared" ref="G42:G44" si="6">D42-E42+F42</f>
        <v>80670.12</v>
      </c>
      <c r="H42" s="142">
        <f t="shared" ref="H42:H44" si="7">G42*18%</f>
        <v>14520.621599999999</v>
      </c>
      <c r="I42" s="40">
        <f t="shared" si="5"/>
        <v>95190.741599999994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81281</v>
      </c>
      <c r="E43" s="33">
        <v>1100</v>
      </c>
      <c r="F43" s="33">
        <v>1589.12</v>
      </c>
      <c r="G43" s="142">
        <f t="shared" si="6"/>
        <v>81770.12</v>
      </c>
      <c r="H43" s="142">
        <f t="shared" si="7"/>
        <v>14718.621599999999</v>
      </c>
      <c r="I43" s="40">
        <f t="shared" si="5"/>
        <v>96488.741599999994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82781</v>
      </c>
      <c r="E44" s="33">
        <v>1100</v>
      </c>
      <c r="F44" s="33">
        <v>1589.12</v>
      </c>
      <c r="G44" s="142">
        <f t="shared" si="6"/>
        <v>83270.12</v>
      </c>
      <c r="H44" s="142">
        <f t="shared" si="7"/>
        <v>14988.621599999999</v>
      </c>
      <c r="I44" s="40">
        <f t="shared" si="5"/>
        <v>98258.741599999994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81311</v>
      </c>
      <c r="E46" s="33">
        <v>1100</v>
      </c>
      <c r="F46" s="33">
        <v>1589.12</v>
      </c>
      <c r="G46" s="142">
        <f t="shared" ref="G46" si="8">D46-E46+F46</f>
        <v>81800.12</v>
      </c>
      <c r="H46" s="142">
        <f t="shared" ref="H46" si="9">G46*18%</f>
        <v>14724.021599999998</v>
      </c>
      <c r="I46" s="40">
        <f t="shared" si="5"/>
        <v>96524.141599999988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82921</v>
      </c>
      <c r="E48" s="33">
        <v>1100</v>
      </c>
      <c r="F48" s="33">
        <v>1589.12</v>
      </c>
      <c r="G48" s="142">
        <f t="shared" ref="G48:G52" si="10">D48-E48+F48</f>
        <v>83410.12</v>
      </c>
      <c r="H48" s="142">
        <f t="shared" ref="H48:H52" si="11">G48*18%</f>
        <v>15013.821599999999</v>
      </c>
      <c r="I48" s="40">
        <f t="shared" si="5"/>
        <v>98423.941599999991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82921</v>
      </c>
      <c r="E49" s="33">
        <v>1100</v>
      </c>
      <c r="F49" s="33">
        <v>1589.12</v>
      </c>
      <c r="G49" s="142">
        <f t="shared" si="10"/>
        <v>83410.12</v>
      </c>
      <c r="H49" s="142">
        <f t="shared" si="11"/>
        <v>15013.821599999999</v>
      </c>
      <c r="I49" s="40">
        <f t="shared" si="5"/>
        <v>98423.941599999991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84301</v>
      </c>
      <c r="E50" s="33">
        <v>1100</v>
      </c>
      <c r="F50" s="33">
        <v>1589.12</v>
      </c>
      <c r="G50" s="142">
        <f t="shared" si="10"/>
        <v>84790.12</v>
      </c>
      <c r="H50" s="142">
        <f t="shared" si="11"/>
        <v>15262.221599999999</v>
      </c>
      <c r="I50" s="40">
        <f t="shared" si="5"/>
        <v>100052.3416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85771</v>
      </c>
      <c r="E51" s="33">
        <v>1100</v>
      </c>
      <c r="F51" s="33">
        <v>1589.12</v>
      </c>
      <c r="G51" s="142">
        <f t="shared" si="10"/>
        <v>86260.12</v>
      </c>
      <c r="H51" s="142">
        <f t="shared" si="11"/>
        <v>15526.821599999999</v>
      </c>
      <c r="I51" s="40">
        <f t="shared" si="5"/>
        <v>101786.94159999999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88181</v>
      </c>
      <c r="E52" s="33">
        <v>1100</v>
      </c>
      <c r="F52" s="33">
        <v>1589.12</v>
      </c>
      <c r="G52" s="142">
        <f t="shared" si="10"/>
        <v>88670.12</v>
      </c>
      <c r="H52" s="142">
        <f t="shared" si="11"/>
        <v>15960.621599999999</v>
      </c>
      <c r="I52" s="40">
        <f t="shared" si="5"/>
        <v>104630.74159999999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>
        <v>88831</v>
      </c>
      <c r="E54" s="33">
        <v>1100</v>
      </c>
      <c r="F54" s="33">
        <v>1589.12</v>
      </c>
      <c r="G54" s="142">
        <f t="shared" ref="G54" si="12">D54-E54+F54</f>
        <v>89320.12</v>
      </c>
      <c r="H54" s="142">
        <f t="shared" ref="H54" si="13">G54*18%</f>
        <v>16077.621599999999</v>
      </c>
      <c r="I54" s="40">
        <f t="shared" si="5"/>
        <v>105397.74159999999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84121</v>
      </c>
      <c r="E56" s="33">
        <v>1100</v>
      </c>
      <c r="F56" s="33">
        <v>1589.12</v>
      </c>
      <c r="G56" s="142">
        <f t="shared" ref="G56:G63" si="14">D56-E56+F56</f>
        <v>84610.12</v>
      </c>
      <c r="H56" s="142">
        <f t="shared" ref="H56:H63" si="15">G56*18%</f>
        <v>15229.821599999999</v>
      </c>
      <c r="I56" s="40">
        <f t="shared" si="5"/>
        <v>99839.941599999991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87607</v>
      </c>
      <c r="E57" s="33">
        <v>1100</v>
      </c>
      <c r="F57" s="33">
        <v>1589.12</v>
      </c>
      <c r="G57" s="142">
        <f t="shared" si="14"/>
        <v>88096.12</v>
      </c>
      <c r="H57" s="142">
        <f t="shared" si="15"/>
        <v>15857.301599999999</v>
      </c>
      <c r="I57" s="40">
        <f t="shared" si="5"/>
        <v>103953.4216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74351</v>
      </c>
      <c r="E58" s="33">
        <v>0</v>
      </c>
      <c r="F58" s="33">
        <v>1589.12</v>
      </c>
      <c r="G58" s="142">
        <f t="shared" si="14"/>
        <v>75940.12</v>
      </c>
      <c r="H58" s="142">
        <f t="shared" si="15"/>
        <v>13669.221599999999</v>
      </c>
      <c r="I58" s="40">
        <f t="shared" si="5"/>
        <v>89609.3416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69727</v>
      </c>
      <c r="E59" s="33">
        <v>0</v>
      </c>
      <c r="F59" s="33">
        <v>1589.12</v>
      </c>
      <c r="G59" s="142">
        <f t="shared" si="14"/>
        <v>71316.12</v>
      </c>
      <c r="H59" s="142">
        <f t="shared" si="15"/>
        <v>12836.901599999999</v>
      </c>
      <c r="I59" s="40">
        <f t="shared" si="5"/>
        <v>84153.021599999993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76851</v>
      </c>
      <c r="E60" s="33">
        <v>0</v>
      </c>
      <c r="F60" s="33">
        <v>1589.12</v>
      </c>
      <c r="G60" s="142">
        <f t="shared" si="14"/>
        <v>78440.12</v>
      </c>
      <c r="H60" s="142">
        <f t="shared" si="15"/>
        <v>14119.221599999999</v>
      </c>
      <c r="I60" s="40">
        <f t="shared" si="5"/>
        <v>92559.3416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76151</v>
      </c>
      <c r="E61" s="33">
        <v>0</v>
      </c>
      <c r="F61" s="33">
        <v>1589.12</v>
      </c>
      <c r="G61" s="142">
        <f t="shared" si="14"/>
        <v>77740.12</v>
      </c>
      <c r="H61" s="142">
        <f t="shared" si="15"/>
        <v>13993.221599999999</v>
      </c>
      <c r="I61" s="40">
        <f t="shared" si="5"/>
        <v>91733.3416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77791</v>
      </c>
      <c r="E62" s="33">
        <v>0</v>
      </c>
      <c r="F62" s="33">
        <v>1589.12</v>
      </c>
      <c r="G62" s="142">
        <f t="shared" si="14"/>
        <v>79380.12</v>
      </c>
      <c r="H62" s="142">
        <f t="shared" si="15"/>
        <v>14288.421599999998</v>
      </c>
      <c r="I62" s="40">
        <f t="shared" si="5"/>
        <v>93668.541599999997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77751</v>
      </c>
      <c r="E63" s="63">
        <v>0</v>
      </c>
      <c r="F63" s="33">
        <v>1589.12</v>
      </c>
      <c r="G63" s="142">
        <f t="shared" si="14"/>
        <v>79340.12</v>
      </c>
      <c r="H63" s="142">
        <f t="shared" si="15"/>
        <v>14281.221599999999</v>
      </c>
      <c r="I63" s="40">
        <f t="shared" si="5"/>
        <v>93621.3416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82281</v>
      </c>
      <c r="E67" s="33">
        <v>1100</v>
      </c>
      <c r="F67" s="33">
        <v>1589.12</v>
      </c>
      <c r="G67" s="142">
        <f t="shared" ref="G67:G77" si="16">D67-E67+F67</f>
        <v>82770.12</v>
      </c>
      <c r="H67" s="142">
        <f t="shared" ref="H67:H77" si="17">G67*18%</f>
        <v>14898.621599999999</v>
      </c>
      <c r="I67" s="40">
        <f t="shared" ref="I67:I77" si="18">D67-E67+F67+H67</f>
        <v>97668.741599999994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83131</v>
      </c>
      <c r="E68" s="33">
        <v>1100</v>
      </c>
      <c r="F68" s="33">
        <v>1589.12</v>
      </c>
      <c r="G68" s="142">
        <f t="shared" si="16"/>
        <v>83620.12</v>
      </c>
      <c r="H68" s="142">
        <f t="shared" si="17"/>
        <v>15051.621599999999</v>
      </c>
      <c r="I68" s="40">
        <f t="shared" si="18"/>
        <v>98671.741599999994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83631</v>
      </c>
      <c r="E69" s="33">
        <v>1100</v>
      </c>
      <c r="F69" s="33">
        <v>1589.12</v>
      </c>
      <c r="G69" s="142">
        <f t="shared" si="16"/>
        <v>84120.12</v>
      </c>
      <c r="H69" s="142">
        <f t="shared" si="17"/>
        <v>15141.621599999999</v>
      </c>
      <c r="I69" s="40">
        <f t="shared" si="18"/>
        <v>99261.741599999994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84031</v>
      </c>
      <c r="E70" s="33">
        <v>1100</v>
      </c>
      <c r="F70" s="33">
        <v>1589.12</v>
      </c>
      <c r="G70" s="142">
        <f t="shared" si="16"/>
        <v>84520.12</v>
      </c>
      <c r="H70" s="142">
        <f t="shared" si="17"/>
        <v>15213.621599999999</v>
      </c>
      <c r="I70" s="40">
        <f t="shared" si="18"/>
        <v>99733.741599999994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85681</v>
      </c>
      <c r="E71" s="33">
        <v>1100</v>
      </c>
      <c r="F71" s="33">
        <v>1589.12</v>
      </c>
      <c r="G71" s="142">
        <f t="shared" si="16"/>
        <v>86170.12</v>
      </c>
      <c r="H71" s="142">
        <f t="shared" si="17"/>
        <v>15510.621599999999</v>
      </c>
      <c r="I71" s="40">
        <f t="shared" si="18"/>
        <v>101680.74159999999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87471</v>
      </c>
      <c r="E72" s="33">
        <v>1100</v>
      </c>
      <c r="F72" s="33">
        <v>1589.12</v>
      </c>
      <c r="G72" s="142">
        <f t="shared" si="16"/>
        <v>87960.12</v>
      </c>
      <c r="H72" s="142">
        <f t="shared" si="17"/>
        <v>15832.821599999999</v>
      </c>
      <c r="I72" s="40">
        <f t="shared" si="18"/>
        <v>103792.94159999999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86981</v>
      </c>
      <c r="E73" s="33">
        <v>1100</v>
      </c>
      <c r="F73" s="33">
        <v>1589.12</v>
      </c>
      <c r="G73" s="142">
        <f t="shared" si="16"/>
        <v>87470.12</v>
      </c>
      <c r="H73" s="142">
        <f t="shared" si="17"/>
        <v>15744.621599999999</v>
      </c>
      <c r="I73" s="40">
        <f t="shared" si="18"/>
        <v>103214.74159999999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87281</v>
      </c>
      <c r="E74" s="33">
        <v>1100</v>
      </c>
      <c r="F74" s="33">
        <v>1589.12</v>
      </c>
      <c r="G74" s="142">
        <f t="shared" si="16"/>
        <v>87770.12</v>
      </c>
      <c r="H74" s="142">
        <f t="shared" si="17"/>
        <v>15798.621599999999</v>
      </c>
      <c r="I74" s="40">
        <f t="shared" si="18"/>
        <v>103568.74159999999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74551</v>
      </c>
      <c r="E75" s="33">
        <v>0</v>
      </c>
      <c r="F75" s="33">
        <v>1589.12</v>
      </c>
      <c r="G75" s="142">
        <f t="shared" si="16"/>
        <v>76140.12</v>
      </c>
      <c r="H75" s="142">
        <f t="shared" si="17"/>
        <v>13705.221599999999</v>
      </c>
      <c r="I75" s="40">
        <f t="shared" si="18"/>
        <v>89845.3416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76901</v>
      </c>
      <c r="E76" s="33">
        <v>0</v>
      </c>
      <c r="F76" s="33">
        <v>1589.12</v>
      </c>
      <c r="G76" s="142">
        <f t="shared" si="16"/>
        <v>78490.12</v>
      </c>
      <c r="H76" s="142">
        <f t="shared" si="17"/>
        <v>14128.221599999999</v>
      </c>
      <c r="I76" s="40">
        <f t="shared" si="18"/>
        <v>92618.3416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75401</v>
      </c>
      <c r="E77" s="63">
        <v>0</v>
      </c>
      <c r="F77" s="33">
        <v>1589.12</v>
      </c>
      <c r="G77" s="142">
        <f t="shared" si="16"/>
        <v>76990.12</v>
      </c>
      <c r="H77" s="142">
        <f t="shared" si="17"/>
        <v>13858.221599999999</v>
      </c>
      <c r="I77" s="40">
        <f t="shared" si="18"/>
        <v>90848.3416</v>
      </c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8" zoomScaleNormal="100" workbookViewId="0">
      <selection activeCell="D67" sqref="D67:D77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188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84812</v>
      </c>
      <c r="E9" s="33">
        <v>1100</v>
      </c>
      <c r="F9" s="33">
        <v>2181.0700000000002</v>
      </c>
      <c r="G9" s="142">
        <f t="shared" ref="G9:G19" si="0">D9-E9+F9</f>
        <v>85893.07</v>
      </c>
      <c r="H9" s="142">
        <f t="shared" ref="H9:H19" si="1">G9*18%</f>
        <v>15460.7526</v>
      </c>
      <c r="I9" s="40">
        <f>D9-E9+F9+H9</f>
        <v>101353.82260000001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84812</v>
      </c>
      <c r="E10" s="33">
        <v>1100</v>
      </c>
      <c r="F10" s="33">
        <v>2181.0700000000002</v>
      </c>
      <c r="G10" s="142">
        <f t="shared" si="0"/>
        <v>85893.07</v>
      </c>
      <c r="H10" s="142">
        <f t="shared" si="1"/>
        <v>15460.7526</v>
      </c>
      <c r="I10" s="40">
        <f t="shared" ref="I10:I35" si="2">D10-E10+F10+H10</f>
        <v>101353.82260000001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85312</v>
      </c>
      <c r="E11" s="33">
        <v>1100</v>
      </c>
      <c r="F11" s="33">
        <v>2181.0700000000002</v>
      </c>
      <c r="G11" s="142">
        <f t="shared" si="0"/>
        <v>86393.07</v>
      </c>
      <c r="H11" s="142">
        <f t="shared" si="1"/>
        <v>15550.7526</v>
      </c>
      <c r="I11" s="40">
        <f t="shared" si="2"/>
        <v>101943.82260000001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85612</v>
      </c>
      <c r="E12" s="33">
        <v>1100</v>
      </c>
      <c r="F12" s="33">
        <v>2181.0700000000002</v>
      </c>
      <c r="G12" s="142">
        <f t="shared" si="0"/>
        <v>86693.07</v>
      </c>
      <c r="H12" s="142">
        <f t="shared" si="1"/>
        <v>15604.7526</v>
      </c>
      <c r="I12" s="40">
        <f t="shared" si="2"/>
        <v>102297.82260000001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85512</v>
      </c>
      <c r="E13" s="33">
        <v>1100</v>
      </c>
      <c r="F13" s="33">
        <v>2181.0700000000002</v>
      </c>
      <c r="G13" s="142">
        <f t="shared" si="0"/>
        <v>86593.07</v>
      </c>
      <c r="H13" s="142">
        <f t="shared" si="1"/>
        <v>15586.7526</v>
      </c>
      <c r="I13" s="40">
        <f t="shared" si="2"/>
        <v>102179.82260000001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>
        <v>87992</v>
      </c>
      <c r="E14" s="33">
        <v>1100</v>
      </c>
      <c r="F14" s="33">
        <v>2181.0700000000002</v>
      </c>
      <c r="G14" s="142">
        <f t="shared" si="0"/>
        <v>89073.07</v>
      </c>
      <c r="H14" s="142">
        <f t="shared" si="1"/>
        <v>16033.152600000001</v>
      </c>
      <c r="I14" s="40">
        <f t="shared" si="2"/>
        <v>105106.22260000001</v>
      </c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86512</v>
      </c>
      <c r="E15" s="33">
        <v>1100</v>
      </c>
      <c r="F15" s="33">
        <v>2181.0700000000002</v>
      </c>
      <c r="G15" s="142">
        <f t="shared" si="0"/>
        <v>87593.07</v>
      </c>
      <c r="H15" s="142">
        <f t="shared" si="1"/>
        <v>15766.7526</v>
      </c>
      <c r="I15" s="40">
        <f t="shared" si="2"/>
        <v>103359.82260000001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89262</v>
      </c>
      <c r="E16" s="33">
        <v>1100</v>
      </c>
      <c r="F16" s="33">
        <v>2181.0700000000002</v>
      </c>
      <c r="G16" s="142">
        <f t="shared" si="0"/>
        <v>90343.07</v>
      </c>
      <c r="H16" s="142">
        <f t="shared" si="1"/>
        <v>16261.7526</v>
      </c>
      <c r="I16" s="40">
        <f t="shared" si="2"/>
        <v>106604.82260000001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89262</v>
      </c>
      <c r="E17" s="33">
        <v>1100</v>
      </c>
      <c r="F17" s="33">
        <v>2181.0700000000002</v>
      </c>
      <c r="G17" s="142">
        <f t="shared" si="0"/>
        <v>90343.07</v>
      </c>
      <c r="H17" s="142">
        <f t="shared" si="1"/>
        <v>16261.7526</v>
      </c>
      <c r="I17" s="40">
        <f t="shared" si="2"/>
        <v>106604.82260000001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89262</v>
      </c>
      <c r="E18" s="33">
        <v>1100</v>
      </c>
      <c r="F18" s="33">
        <v>2181.0700000000002</v>
      </c>
      <c r="G18" s="142">
        <f t="shared" si="0"/>
        <v>90343.07</v>
      </c>
      <c r="H18" s="142">
        <f t="shared" si="1"/>
        <v>16261.7526</v>
      </c>
      <c r="I18" s="40">
        <f t="shared" si="2"/>
        <v>106604.82260000001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89362</v>
      </c>
      <c r="E19" s="33">
        <v>1100</v>
      </c>
      <c r="F19" s="33">
        <v>2181.0700000000002</v>
      </c>
      <c r="G19" s="142">
        <f t="shared" si="0"/>
        <v>90443.07</v>
      </c>
      <c r="H19" s="142">
        <f t="shared" si="1"/>
        <v>16279.7526</v>
      </c>
      <c r="I19" s="40">
        <f t="shared" si="2"/>
        <v>106722.82260000001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97622</v>
      </c>
      <c r="E21" s="33">
        <v>1100</v>
      </c>
      <c r="F21" s="33">
        <v>2181.0700000000002</v>
      </c>
      <c r="G21" s="142">
        <f t="shared" ref="G21:G35" si="3">D21-E21+F21</f>
        <v>98703.07</v>
      </c>
      <c r="H21" s="142">
        <f t="shared" ref="H21:H35" si="4">G21*18%</f>
        <v>17766.552599999999</v>
      </c>
      <c r="I21" s="40">
        <f t="shared" si="2"/>
        <v>116469.6226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86872</v>
      </c>
      <c r="E22" s="33">
        <v>1100</v>
      </c>
      <c r="F22" s="33">
        <v>2181.0700000000002</v>
      </c>
      <c r="G22" s="142">
        <f t="shared" si="3"/>
        <v>87953.07</v>
      </c>
      <c r="H22" s="142">
        <f t="shared" si="4"/>
        <v>15831.552600000001</v>
      </c>
      <c r="I22" s="40">
        <f t="shared" si="2"/>
        <v>103784.6226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90672</v>
      </c>
      <c r="E23" s="33">
        <v>1100</v>
      </c>
      <c r="F23" s="33">
        <v>2181.0700000000002</v>
      </c>
      <c r="G23" s="142">
        <f t="shared" si="3"/>
        <v>91753.07</v>
      </c>
      <c r="H23" s="142">
        <f t="shared" si="4"/>
        <v>16515.552599999999</v>
      </c>
      <c r="I23" s="40">
        <f t="shared" si="2"/>
        <v>108268.6226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96722</v>
      </c>
      <c r="E24" s="33">
        <v>1100</v>
      </c>
      <c r="F24" s="33">
        <v>2181.0700000000002</v>
      </c>
      <c r="G24" s="142">
        <f t="shared" si="3"/>
        <v>97803.07</v>
      </c>
      <c r="H24" s="142">
        <f t="shared" si="4"/>
        <v>17604.552599999999</v>
      </c>
      <c r="I24" s="40">
        <f t="shared" si="2"/>
        <v>115407.6226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86242</v>
      </c>
      <c r="E25" s="33">
        <v>1100</v>
      </c>
      <c r="F25" s="33">
        <v>2181.0700000000002</v>
      </c>
      <c r="G25" s="142">
        <f t="shared" si="3"/>
        <v>87323.07</v>
      </c>
      <c r="H25" s="142">
        <f t="shared" si="4"/>
        <v>15718.152600000001</v>
      </c>
      <c r="I25" s="40">
        <f t="shared" si="2"/>
        <v>103041.22260000001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86872</v>
      </c>
      <c r="E26" s="33">
        <v>1100</v>
      </c>
      <c r="F26" s="33">
        <v>2181.0700000000002</v>
      </c>
      <c r="G26" s="142">
        <f t="shared" si="3"/>
        <v>87953.07</v>
      </c>
      <c r="H26" s="142">
        <f t="shared" si="4"/>
        <v>15831.552600000001</v>
      </c>
      <c r="I26" s="40">
        <f t="shared" si="2"/>
        <v>103784.6226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88722</v>
      </c>
      <c r="E27" s="33">
        <v>1100</v>
      </c>
      <c r="F27" s="33">
        <v>2181.0700000000002</v>
      </c>
      <c r="G27" s="142">
        <f t="shared" si="3"/>
        <v>89803.07</v>
      </c>
      <c r="H27" s="142">
        <f t="shared" si="4"/>
        <v>16164.552600000001</v>
      </c>
      <c r="I27" s="40">
        <f t="shared" si="2"/>
        <v>105967.6226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87402</v>
      </c>
      <c r="E28" s="33">
        <v>1100</v>
      </c>
      <c r="F28" s="33">
        <v>2181.0700000000002</v>
      </c>
      <c r="G28" s="142">
        <f t="shared" si="3"/>
        <v>88483.07</v>
      </c>
      <c r="H28" s="142">
        <f t="shared" si="4"/>
        <v>15926.952600000001</v>
      </c>
      <c r="I28" s="40">
        <f t="shared" si="2"/>
        <v>104410.02260000001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88122</v>
      </c>
      <c r="E29" s="33">
        <v>1100</v>
      </c>
      <c r="F29" s="33">
        <v>2181.0700000000002</v>
      </c>
      <c r="G29" s="142">
        <f t="shared" si="3"/>
        <v>89203.07</v>
      </c>
      <c r="H29" s="142">
        <f t="shared" si="4"/>
        <v>16056.552600000001</v>
      </c>
      <c r="I29" s="40">
        <f t="shared" si="2"/>
        <v>105259.6226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87372</v>
      </c>
      <c r="E30" s="33">
        <v>1100</v>
      </c>
      <c r="F30" s="33">
        <v>2181.0700000000002</v>
      </c>
      <c r="G30" s="142">
        <f t="shared" si="3"/>
        <v>88453.07</v>
      </c>
      <c r="H30" s="142">
        <f t="shared" si="4"/>
        <v>15921.552600000001</v>
      </c>
      <c r="I30" s="40">
        <f t="shared" si="2"/>
        <v>104374.6226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86602</v>
      </c>
      <c r="E31" s="33">
        <v>1100</v>
      </c>
      <c r="F31" s="33">
        <v>2181.0700000000002</v>
      </c>
      <c r="G31" s="142">
        <f t="shared" si="3"/>
        <v>87683.07</v>
      </c>
      <c r="H31" s="142">
        <f t="shared" si="4"/>
        <v>15782.952600000001</v>
      </c>
      <c r="I31" s="40">
        <f t="shared" si="2"/>
        <v>103466.02260000001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87622</v>
      </c>
      <c r="E32" s="33">
        <v>1100</v>
      </c>
      <c r="F32" s="33">
        <v>2181.0700000000002</v>
      </c>
      <c r="G32" s="142">
        <f t="shared" si="3"/>
        <v>88703.07</v>
      </c>
      <c r="H32" s="142">
        <f t="shared" si="4"/>
        <v>15966.552600000001</v>
      </c>
      <c r="I32" s="40">
        <f t="shared" si="2"/>
        <v>104669.6226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88372</v>
      </c>
      <c r="E33" s="33">
        <v>1100</v>
      </c>
      <c r="F33" s="33">
        <v>2181.0700000000002</v>
      </c>
      <c r="G33" s="142">
        <f t="shared" si="3"/>
        <v>89453.07</v>
      </c>
      <c r="H33" s="142">
        <f t="shared" si="4"/>
        <v>16101.552600000001</v>
      </c>
      <c r="I33" s="40">
        <f t="shared" si="2"/>
        <v>105554.6226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78882</v>
      </c>
      <c r="E34" s="33">
        <v>0</v>
      </c>
      <c r="F34" s="33">
        <v>2181.0700000000002</v>
      </c>
      <c r="G34" s="142">
        <f t="shared" si="3"/>
        <v>81063.070000000007</v>
      </c>
      <c r="H34" s="142">
        <f t="shared" si="4"/>
        <v>14591.3526</v>
      </c>
      <c r="I34" s="40">
        <f t="shared" si="2"/>
        <v>95654.422600000005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78882</v>
      </c>
      <c r="E35" s="33">
        <v>0</v>
      </c>
      <c r="F35" s="33">
        <v>2181.0700000000002</v>
      </c>
      <c r="G35" s="142">
        <f t="shared" si="3"/>
        <v>81063.070000000007</v>
      </c>
      <c r="H35" s="142">
        <f t="shared" si="4"/>
        <v>14591.3526</v>
      </c>
      <c r="I35" s="40">
        <f t="shared" si="2"/>
        <v>95654.422600000005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79847</v>
      </c>
      <c r="E39" s="33">
        <v>1100</v>
      </c>
      <c r="F39" s="33">
        <v>2181.0700000000002</v>
      </c>
      <c r="G39" s="142">
        <f>D39-E39+F39</f>
        <v>80928.070000000007</v>
      </c>
      <c r="H39" s="142">
        <f>G39*18%</f>
        <v>14567.052600000001</v>
      </c>
      <c r="I39" s="40">
        <f t="shared" ref="I39:I63" si="5">D39-E39+F39+H39</f>
        <v>95495.122600000002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80697</v>
      </c>
      <c r="E40" s="33">
        <v>1100</v>
      </c>
      <c r="F40" s="33">
        <v>2181.0700000000002</v>
      </c>
      <c r="G40" s="142">
        <f>D40-E40+F40</f>
        <v>81778.070000000007</v>
      </c>
      <c r="H40" s="142">
        <f>G40*18%</f>
        <v>14720.052600000001</v>
      </c>
      <c r="I40" s="40">
        <f t="shared" si="5"/>
        <v>96498.122600000002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78997</v>
      </c>
      <c r="E42" s="33">
        <v>1100</v>
      </c>
      <c r="F42" s="33">
        <v>2181.0700000000002</v>
      </c>
      <c r="G42" s="142">
        <f>D42-E42+F42</f>
        <v>80078.070000000007</v>
      </c>
      <c r="H42" s="142">
        <f>G42*18%</f>
        <v>14414.052600000001</v>
      </c>
      <c r="I42" s="40">
        <f t="shared" si="5"/>
        <v>94492.122600000002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80097</v>
      </c>
      <c r="E43" s="33">
        <v>1100</v>
      </c>
      <c r="F43" s="33">
        <v>2181.0700000000002</v>
      </c>
      <c r="G43" s="142">
        <f>D43-E43+F43</f>
        <v>81178.070000000007</v>
      </c>
      <c r="H43" s="142">
        <f>G43*18%</f>
        <v>14612.052600000001</v>
      </c>
      <c r="I43" s="40">
        <f t="shared" si="5"/>
        <v>95790.122600000002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81597</v>
      </c>
      <c r="E44" s="33">
        <v>1100</v>
      </c>
      <c r="F44" s="33">
        <v>2181.0700000000002</v>
      </c>
      <c r="G44" s="142">
        <f>D44-E44+F44</f>
        <v>82678.070000000007</v>
      </c>
      <c r="H44" s="142">
        <f>G44*18%</f>
        <v>14882.052600000001</v>
      </c>
      <c r="I44" s="40">
        <f t="shared" si="5"/>
        <v>97560.122600000002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79877</v>
      </c>
      <c r="E46" s="33">
        <v>1100</v>
      </c>
      <c r="F46" s="33">
        <v>2181.0700000000002</v>
      </c>
      <c r="G46" s="142">
        <f>D46-E46+F46</f>
        <v>80958.070000000007</v>
      </c>
      <c r="H46" s="142">
        <f>G46*18%</f>
        <v>14572.452600000001</v>
      </c>
      <c r="I46" s="40">
        <f t="shared" si="5"/>
        <v>95530.522600000011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81887</v>
      </c>
      <c r="E48" s="33">
        <v>1100</v>
      </c>
      <c r="F48" s="33">
        <v>2181.0700000000002</v>
      </c>
      <c r="G48" s="142">
        <f>D48-E48+F48</f>
        <v>82968.070000000007</v>
      </c>
      <c r="H48" s="142">
        <f>G48*18%</f>
        <v>14934.2526</v>
      </c>
      <c r="I48" s="40">
        <f t="shared" si="5"/>
        <v>97902.322600000014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81887</v>
      </c>
      <c r="E49" s="33">
        <v>1100</v>
      </c>
      <c r="F49" s="33">
        <v>2181.0700000000002</v>
      </c>
      <c r="G49" s="142">
        <f>D49-E49+F49</f>
        <v>82968.070000000007</v>
      </c>
      <c r="H49" s="142">
        <f>G49*18%</f>
        <v>14934.2526</v>
      </c>
      <c r="I49" s="40">
        <f t="shared" si="5"/>
        <v>97902.322600000014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84267</v>
      </c>
      <c r="E50" s="33">
        <v>1100</v>
      </c>
      <c r="F50" s="33">
        <v>2181.0700000000002</v>
      </c>
      <c r="G50" s="142">
        <f>D50-E50+F50</f>
        <v>85348.07</v>
      </c>
      <c r="H50" s="142">
        <f>G50*18%</f>
        <v>15362.652600000001</v>
      </c>
      <c r="I50" s="40">
        <f t="shared" si="5"/>
        <v>100710.72260000001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84787</v>
      </c>
      <c r="E51" s="33">
        <v>1100</v>
      </c>
      <c r="F51" s="33">
        <v>2181.0700000000002</v>
      </c>
      <c r="G51" s="142">
        <f>D51-E51+F51</f>
        <v>85868.07</v>
      </c>
      <c r="H51" s="142">
        <f>G51*18%</f>
        <v>15456.2526</v>
      </c>
      <c r="I51" s="40">
        <f t="shared" si="5"/>
        <v>101324.32260000001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86697</v>
      </c>
      <c r="E52" s="33">
        <v>1100</v>
      </c>
      <c r="F52" s="33">
        <v>2181.0700000000002</v>
      </c>
      <c r="G52" s="142">
        <f>D52-E52+F52</f>
        <v>87778.07</v>
      </c>
      <c r="H52" s="142">
        <f>G52*18%</f>
        <v>15800.052600000001</v>
      </c>
      <c r="I52" s="40">
        <f t="shared" si="5"/>
        <v>103578.1226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>
        <v>87297</v>
      </c>
      <c r="E54" s="33">
        <v>1100</v>
      </c>
      <c r="F54" s="33">
        <v>2181.0700000000002</v>
      </c>
      <c r="G54" s="142">
        <f>D54-E54+F54</f>
        <v>88378.07</v>
      </c>
      <c r="H54" s="142">
        <f>G54*18%</f>
        <v>15908.052600000001</v>
      </c>
      <c r="I54" s="40">
        <f t="shared" si="5"/>
        <v>104286.1226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83237</v>
      </c>
      <c r="E56" s="33">
        <v>1100</v>
      </c>
      <c r="F56" s="33">
        <v>2181.0700000000002</v>
      </c>
      <c r="G56" s="142">
        <f t="shared" ref="G56:G63" si="6">D56-E56+F56</f>
        <v>84318.07</v>
      </c>
      <c r="H56" s="142">
        <f t="shared" ref="H56:H63" si="7">G56*18%</f>
        <v>15177.2526</v>
      </c>
      <c r="I56" s="40">
        <f t="shared" si="5"/>
        <v>99495.322600000014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>
        <v>86523</v>
      </c>
      <c r="E57" s="33">
        <v>1100</v>
      </c>
      <c r="F57" s="33">
        <v>2181.0700000000002</v>
      </c>
      <c r="G57" s="142">
        <f t="shared" si="6"/>
        <v>87604.07</v>
      </c>
      <c r="H57" s="142">
        <f t="shared" si="7"/>
        <v>15768.732600000001</v>
      </c>
      <c r="I57" s="40">
        <f t="shared" si="5"/>
        <v>103372.80260000001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73317</v>
      </c>
      <c r="E58" s="33">
        <v>0</v>
      </c>
      <c r="F58" s="33">
        <v>2181.0700000000002</v>
      </c>
      <c r="G58" s="142">
        <f t="shared" si="6"/>
        <v>75498.070000000007</v>
      </c>
      <c r="H58" s="142">
        <f t="shared" si="7"/>
        <v>13589.652600000001</v>
      </c>
      <c r="I58" s="40">
        <f t="shared" si="5"/>
        <v>89087.722600000008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68543</v>
      </c>
      <c r="E59" s="33">
        <v>0</v>
      </c>
      <c r="F59" s="33">
        <v>2181.0700000000002</v>
      </c>
      <c r="G59" s="142">
        <f t="shared" si="6"/>
        <v>70724.070000000007</v>
      </c>
      <c r="H59" s="142">
        <f t="shared" si="7"/>
        <v>12730.332600000002</v>
      </c>
      <c r="I59" s="40">
        <f t="shared" si="5"/>
        <v>83454.402600000001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75417</v>
      </c>
      <c r="E60" s="33">
        <v>0</v>
      </c>
      <c r="F60" s="33">
        <v>2181.0700000000002</v>
      </c>
      <c r="G60" s="142">
        <f t="shared" si="6"/>
        <v>77598.070000000007</v>
      </c>
      <c r="H60" s="142">
        <f t="shared" si="7"/>
        <v>13967.652600000001</v>
      </c>
      <c r="I60" s="40">
        <f t="shared" si="5"/>
        <v>91565.722600000008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74967</v>
      </c>
      <c r="E61" s="33">
        <v>0</v>
      </c>
      <c r="F61" s="33">
        <v>2181.0700000000002</v>
      </c>
      <c r="G61" s="142">
        <f t="shared" si="6"/>
        <v>77148.070000000007</v>
      </c>
      <c r="H61" s="142">
        <f t="shared" si="7"/>
        <v>13886.652600000001</v>
      </c>
      <c r="I61" s="40">
        <f t="shared" si="5"/>
        <v>91034.722600000008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76757</v>
      </c>
      <c r="E62" s="33">
        <v>0</v>
      </c>
      <c r="F62" s="33">
        <v>2181.0700000000002</v>
      </c>
      <c r="G62" s="142">
        <f t="shared" si="6"/>
        <v>78938.070000000007</v>
      </c>
      <c r="H62" s="142">
        <f t="shared" si="7"/>
        <v>14208.8526</v>
      </c>
      <c r="I62" s="40">
        <f t="shared" si="5"/>
        <v>93146.922600000005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>
        <v>76467</v>
      </c>
      <c r="E63" s="63">
        <v>0</v>
      </c>
      <c r="F63" s="33">
        <v>2181.0700000000002</v>
      </c>
      <c r="G63" s="142">
        <f t="shared" si="6"/>
        <v>78648.070000000007</v>
      </c>
      <c r="H63" s="142">
        <f t="shared" si="7"/>
        <v>14156.652600000001</v>
      </c>
      <c r="I63" s="40">
        <f t="shared" si="5"/>
        <v>92804.722600000008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81297</v>
      </c>
      <c r="E67" s="33">
        <v>1100</v>
      </c>
      <c r="F67" s="33">
        <v>2181.0700000000002</v>
      </c>
      <c r="G67" s="142">
        <f t="shared" ref="G67:G77" si="8">D67-E67+F67</f>
        <v>82378.070000000007</v>
      </c>
      <c r="H67" s="142">
        <f t="shared" ref="H67:H77" si="9">G67*18%</f>
        <v>14828.052600000001</v>
      </c>
      <c r="I67" s="40">
        <f t="shared" ref="I67:I77" si="10">D67-E67+F67+H67</f>
        <v>97206.122600000002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81747</v>
      </c>
      <c r="E68" s="33">
        <v>1100</v>
      </c>
      <c r="F68" s="33">
        <v>2181.0700000000002</v>
      </c>
      <c r="G68" s="142">
        <f t="shared" si="8"/>
        <v>82828.070000000007</v>
      </c>
      <c r="H68" s="142">
        <f t="shared" si="9"/>
        <v>14909.052600000001</v>
      </c>
      <c r="I68" s="40">
        <f t="shared" si="10"/>
        <v>97737.122600000002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82247</v>
      </c>
      <c r="E69" s="33">
        <v>1100</v>
      </c>
      <c r="F69" s="33">
        <v>2181.0700000000002</v>
      </c>
      <c r="G69" s="142">
        <f t="shared" si="8"/>
        <v>83328.070000000007</v>
      </c>
      <c r="H69" s="142">
        <f t="shared" si="9"/>
        <v>14999.052600000001</v>
      </c>
      <c r="I69" s="40">
        <f t="shared" si="10"/>
        <v>98327.122600000002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85097</v>
      </c>
      <c r="E70" s="33">
        <v>1100</v>
      </c>
      <c r="F70" s="33">
        <v>2181.0700000000002</v>
      </c>
      <c r="G70" s="142">
        <f t="shared" si="8"/>
        <v>86178.07</v>
      </c>
      <c r="H70" s="142">
        <f t="shared" si="9"/>
        <v>15512.052600000001</v>
      </c>
      <c r="I70" s="40">
        <f t="shared" si="10"/>
        <v>101690.1226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85097</v>
      </c>
      <c r="E71" s="33">
        <v>1100</v>
      </c>
      <c r="F71" s="33">
        <v>2181.0700000000002</v>
      </c>
      <c r="G71" s="142">
        <f t="shared" si="8"/>
        <v>86178.07</v>
      </c>
      <c r="H71" s="142">
        <f t="shared" si="9"/>
        <v>15512.052600000001</v>
      </c>
      <c r="I71" s="40">
        <f t="shared" si="10"/>
        <v>101690.1226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86887</v>
      </c>
      <c r="E72" s="33">
        <v>1100</v>
      </c>
      <c r="F72" s="33">
        <v>2181.0700000000002</v>
      </c>
      <c r="G72" s="142">
        <f t="shared" si="8"/>
        <v>87968.07</v>
      </c>
      <c r="H72" s="142">
        <f t="shared" si="9"/>
        <v>15834.2526</v>
      </c>
      <c r="I72" s="40">
        <f t="shared" si="10"/>
        <v>103802.32260000001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>
        <v>86247</v>
      </c>
      <c r="E73" s="33">
        <v>1100</v>
      </c>
      <c r="F73" s="33">
        <v>2181.0700000000002</v>
      </c>
      <c r="G73" s="142">
        <f t="shared" si="8"/>
        <v>87328.07</v>
      </c>
      <c r="H73" s="142">
        <f t="shared" si="9"/>
        <v>15719.052600000001</v>
      </c>
      <c r="I73" s="40">
        <f t="shared" si="10"/>
        <v>103047.1226</v>
      </c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86547</v>
      </c>
      <c r="E74" s="33">
        <v>1100</v>
      </c>
      <c r="F74" s="33">
        <v>2181.0700000000002</v>
      </c>
      <c r="G74" s="142">
        <f t="shared" si="8"/>
        <v>87628.07</v>
      </c>
      <c r="H74" s="142">
        <f t="shared" si="9"/>
        <v>15773.052600000001</v>
      </c>
      <c r="I74" s="40">
        <f t="shared" si="10"/>
        <v>103401.1226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73967</v>
      </c>
      <c r="E75" s="33">
        <v>0</v>
      </c>
      <c r="F75" s="33">
        <v>2181.0700000000002</v>
      </c>
      <c r="G75" s="142">
        <f t="shared" si="8"/>
        <v>76148.070000000007</v>
      </c>
      <c r="H75" s="142">
        <f t="shared" si="9"/>
        <v>13706.652600000001</v>
      </c>
      <c r="I75" s="40">
        <f t="shared" si="10"/>
        <v>89854.722600000008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77967</v>
      </c>
      <c r="E76" s="33">
        <v>0</v>
      </c>
      <c r="F76" s="33">
        <v>2181.0700000000002</v>
      </c>
      <c r="G76" s="142">
        <f t="shared" si="8"/>
        <v>80148.070000000007</v>
      </c>
      <c r="H76" s="142">
        <f t="shared" si="9"/>
        <v>14426.652600000001</v>
      </c>
      <c r="I76" s="40">
        <f t="shared" si="10"/>
        <v>94574.722600000008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74417</v>
      </c>
      <c r="E77" s="63">
        <v>0</v>
      </c>
      <c r="F77" s="33">
        <v>2181.0700000000002</v>
      </c>
      <c r="G77" s="142">
        <f t="shared" si="8"/>
        <v>76598.070000000007</v>
      </c>
      <c r="H77" s="142">
        <f t="shared" si="9"/>
        <v>13787.652600000001</v>
      </c>
      <c r="I77" s="40">
        <f t="shared" si="10"/>
        <v>90385.722600000008</v>
      </c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30" zoomScaleNormal="100" workbookViewId="0">
      <selection activeCell="D9" sqref="D9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190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88150</v>
      </c>
      <c r="E9" s="33">
        <v>1100</v>
      </c>
      <c r="F9" s="33">
        <v>1687.45</v>
      </c>
      <c r="G9" s="142">
        <f>D9-E9+F9</f>
        <v>88737.45</v>
      </c>
      <c r="H9" s="142">
        <f>G9*18%</f>
        <v>15972.740999999998</v>
      </c>
      <c r="I9" s="40">
        <f>D9-E9+F9+H9</f>
        <v>104710.19099999999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88150</v>
      </c>
      <c r="E10" s="33">
        <v>1100</v>
      </c>
      <c r="F10" s="33">
        <v>1687.45</v>
      </c>
      <c r="G10" s="142">
        <f>D10-E10+F10</f>
        <v>88737.45</v>
      </c>
      <c r="H10" s="142">
        <f>G10*18%</f>
        <v>15972.740999999998</v>
      </c>
      <c r="I10" s="40">
        <f t="shared" ref="I10:I31" si="0">D10-E10+F10+H10</f>
        <v>104710.19099999999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>
        <v>88600</v>
      </c>
      <c r="E11" s="33">
        <v>1100</v>
      </c>
      <c r="F11" s="33">
        <v>1687.45</v>
      </c>
      <c r="G11" s="142">
        <f>D11-E11+F11</f>
        <v>89187.45</v>
      </c>
      <c r="H11" s="142">
        <f>G11*18%</f>
        <v>16053.740999999998</v>
      </c>
      <c r="I11" s="40">
        <f t="shared" si="0"/>
        <v>105241.19099999999</v>
      </c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>
        <v>88900</v>
      </c>
      <c r="E12" s="33">
        <v>1100</v>
      </c>
      <c r="F12" s="33">
        <v>1687.45</v>
      </c>
      <c r="G12" s="142">
        <f>D12-E12+F12</f>
        <v>89487.45</v>
      </c>
      <c r="H12" s="142">
        <f>G12*18%</f>
        <v>16107.740999999998</v>
      </c>
      <c r="I12" s="40">
        <f t="shared" si="0"/>
        <v>105595.19099999999</v>
      </c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88900</v>
      </c>
      <c r="E13" s="33">
        <v>1100</v>
      </c>
      <c r="F13" s="33">
        <v>1687.45</v>
      </c>
      <c r="G13" s="142">
        <f>D13-E13+F13</f>
        <v>89487.45</v>
      </c>
      <c r="H13" s="142">
        <f>G13*18%</f>
        <v>16107.740999999998</v>
      </c>
      <c r="I13" s="40">
        <f t="shared" si="0"/>
        <v>105595.19099999999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89800</v>
      </c>
      <c r="E15" s="33">
        <v>1100</v>
      </c>
      <c r="F15" s="33">
        <v>1687.45</v>
      </c>
      <c r="G15" s="142">
        <f>D15-E15+F15</f>
        <v>90387.45</v>
      </c>
      <c r="H15" s="142">
        <f>G15*18%</f>
        <v>16269.740999999998</v>
      </c>
      <c r="I15" s="40">
        <f t="shared" si="0"/>
        <v>106657.19099999999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92650</v>
      </c>
      <c r="E16" s="33">
        <v>1100</v>
      </c>
      <c r="F16" s="33">
        <v>1687.45</v>
      </c>
      <c r="G16" s="142">
        <f>D16-E16+F16</f>
        <v>93237.45</v>
      </c>
      <c r="H16" s="142">
        <f>G16*18%</f>
        <v>16782.740999999998</v>
      </c>
      <c r="I16" s="40">
        <f t="shared" si="0"/>
        <v>110020.19099999999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92650</v>
      </c>
      <c r="E17" s="33">
        <v>1100</v>
      </c>
      <c r="F17" s="33">
        <v>1687.45</v>
      </c>
      <c r="G17" s="142">
        <f>D17-E17+F17</f>
        <v>93237.45</v>
      </c>
      <c r="H17" s="142">
        <f>G17*18%</f>
        <v>16782.740999999998</v>
      </c>
      <c r="I17" s="40">
        <f t="shared" si="0"/>
        <v>110020.19099999999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92650</v>
      </c>
      <c r="E18" s="33">
        <v>1100</v>
      </c>
      <c r="F18" s="33">
        <v>1687.45</v>
      </c>
      <c r="G18" s="142">
        <f>D18-E18+F18</f>
        <v>93237.45</v>
      </c>
      <c r="H18" s="142">
        <f>G18*18%</f>
        <v>16782.740999999998</v>
      </c>
      <c r="I18" s="40">
        <f t="shared" si="0"/>
        <v>110020.19099999999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92000</v>
      </c>
      <c r="E19" s="33">
        <v>1100</v>
      </c>
      <c r="F19" s="33">
        <v>1687.45</v>
      </c>
      <c r="G19" s="142">
        <f>D19-E19+F19</f>
        <v>92587.45</v>
      </c>
      <c r="H19" s="142">
        <f>G19*18%</f>
        <v>16665.740999999998</v>
      </c>
      <c r="I19" s="40">
        <f t="shared" si="0"/>
        <v>109253.19099999999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98560</v>
      </c>
      <c r="E21" s="33">
        <v>1100</v>
      </c>
      <c r="F21" s="33">
        <v>1687.45</v>
      </c>
      <c r="G21" s="142">
        <f t="shared" ref="G21:G31" si="1">D21-E21+F21</f>
        <v>99147.45</v>
      </c>
      <c r="H21" s="142">
        <f t="shared" ref="H21:H31" si="2">G21*18%</f>
        <v>17846.540999999997</v>
      </c>
      <c r="I21" s="40">
        <f t="shared" si="0"/>
        <v>116993.99099999999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89860</v>
      </c>
      <c r="E22" s="33">
        <v>1100</v>
      </c>
      <c r="F22" s="33">
        <v>1687.45</v>
      </c>
      <c r="G22" s="142">
        <f t="shared" si="1"/>
        <v>90447.45</v>
      </c>
      <c r="H22" s="142">
        <f t="shared" si="2"/>
        <v>16280.540999999999</v>
      </c>
      <c r="I22" s="40">
        <f t="shared" si="0"/>
        <v>106727.99099999999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92910</v>
      </c>
      <c r="E23" s="33">
        <v>1100</v>
      </c>
      <c r="F23" s="33">
        <v>1687.45</v>
      </c>
      <c r="G23" s="142">
        <f t="shared" si="1"/>
        <v>93497.45</v>
      </c>
      <c r="H23" s="142">
        <f t="shared" si="2"/>
        <v>16829.540999999997</v>
      </c>
      <c r="I23" s="40">
        <f t="shared" si="0"/>
        <v>110326.99099999999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97610</v>
      </c>
      <c r="E24" s="33">
        <v>1100</v>
      </c>
      <c r="F24" s="33">
        <v>1687.45</v>
      </c>
      <c r="G24" s="142">
        <f t="shared" si="1"/>
        <v>98197.45</v>
      </c>
      <c r="H24" s="142">
        <f t="shared" si="2"/>
        <v>17675.540999999997</v>
      </c>
      <c r="I24" s="40">
        <f t="shared" si="0"/>
        <v>115872.99099999999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88080</v>
      </c>
      <c r="E25" s="33">
        <v>1100</v>
      </c>
      <c r="F25" s="33">
        <v>1687.45</v>
      </c>
      <c r="G25" s="142">
        <f t="shared" si="1"/>
        <v>88667.45</v>
      </c>
      <c r="H25" s="142">
        <f t="shared" si="2"/>
        <v>15960.141</v>
      </c>
      <c r="I25" s="40">
        <f t="shared" si="0"/>
        <v>104627.591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89660</v>
      </c>
      <c r="E26" s="33">
        <v>1100</v>
      </c>
      <c r="F26" s="33">
        <v>1687.45</v>
      </c>
      <c r="G26" s="142">
        <f t="shared" si="1"/>
        <v>90247.45</v>
      </c>
      <c r="H26" s="142">
        <f t="shared" si="2"/>
        <v>16244.540999999999</v>
      </c>
      <c r="I26" s="40">
        <f t="shared" si="0"/>
        <v>106491.99099999999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91160</v>
      </c>
      <c r="E27" s="33">
        <v>1100</v>
      </c>
      <c r="F27" s="33">
        <v>1687.45</v>
      </c>
      <c r="G27" s="142">
        <f t="shared" si="1"/>
        <v>91747.45</v>
      </c>
      <c r="H27" s="142">
        <f t="shared" si="2"/>
        <v>16514.540999999997</v>
      </c>
      <c r="I27" s="40">
        <f t="shared" si="0"/>
        <v>108261.99099999999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89840</v>
      </c>
      <c r="E28" s="33">
        <v>1100</v>
      </c>
      <c r="F28" s="33">
        <v>1687.45</v>
      </c>
      <c r="G28" s="142">
        <f t="shared" si="1"/>
        <v>90427.45</v>
      </c>
      <c r="H28" s="142">
        <f t="shared" si="2"/>
        <v>16276.940999999999</v>
      </c>
      <c r="I28" s="40">
        <f t="shared" si="0"/>
        <v>106704.391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90860</v>
      </c>
      <c r="E29" s="33">
        <v>1100</v>
      </c>
      <c r="F29" s="33">
        <v>1687.45</v>
      </c>
      <c r="G29" s="142">
        <f t="shared" si="1"/>
        <v>91447.45</v>
      </c>
      <c r="H29" s="142">
        <f t="shared" si="2"/>
        <v>16460.540999999997</v>
      </c>
      <c r="I29" s="40">
        <f t="shared" si="0"/>
        <v>107907.99099999999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90160</v>
      </c>
      <c r="E30" s="33">
        <v>1100</v>
      </c>
      <c r="F30" s="33">
        <v>1687.45</v>
      </c>
      <c r="G30" s="142">
        <f t="shared" si="1"/>
        <v>90747.45</v>
      </c>
      <c r="H30" s="142">
        <f t="shared" si="2"/>
        <v>16334.540999999999</v>
      </c>
      <c r="I30" s="40">
        <f t="shared" si="0"/>
        <v>107081.99099999999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89690</v>
      </c>
      <c r="E31" s="33">
        <v>1100</v>
      </c>
      <c r="F31" s="33">
        <v>1687.45</v>
      </c>
      <c r="G31" s="142">
        <f t="shared" si="1"/>
        <v>90277.45</v>
      </c>
      <c r="H31" s="142">
        <f t="shared" si="2"/>
        <v>16249.940999999999</v>
      </c>
      <c r="I31" s="40">
        <f t="shared" si="0"/>
        <v>106527.391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E39" s="33"/>
      <c r="F39" s="33"/>
      <c r="G39" s="142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80335</v>
      </c>
      <c r="E42" s="33">
        <v>1100</v>
      </c>
      <c r="F42" s="33">
        <v>1687.45</v>
      </c>
      <c r="G42" s="142">
        <f t="shared" ref="G42:G43" si="3">D42-E42+F42</f>
        <v>80922.45</v>
      </c>
      <c r="H42" s="142">
        <f t="shared" ref="H42:H43" si="4">G42*18%</f>
        <v>14566.040999999999</v>
      </c>
      <c r="I42" s="40">
        <f t="shared" ref="I42:I49" si="5">D42-E42+F42+H42</f>
        <v>95488.490999999995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81385</v>
      </c>
      <c r="E43" s="33">
        <v>1100</v>
      </c>
      <c r="F43" s="33">
        <v>1687.45</v>
      </c>
      <c r="G43" s="142">
        <f t="shared" si="3"/>
        <v>81972.45</v>
      </c>
      <c r="H43" s="142">
        <f t="shared" si="4"/>
        <v>14755.040999999999</v>
      </c>
      <c r="I43" s="40">
        <f t="shared" si="5"/>
        <v>96727.490999999995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81415</v>
      </c>
      <c r="E46" s="33">
        <v>1100</v>
      </c>
      <c r="F46" s="33">
        <v>1687.45</v>
      </c>
      <c r="G46" s="142">
        <f>D46-E46+F46</f>
        <v>82002.45</v>
      </c>
      <c r="H46" s="142">
        <f>G46*18%</f>
        <v>14760.440999999999</v>
      </c>
      <c r="I46" s="40">
        <f t="shared" si="5"/>
        <v>96762.891000000003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82925</v>
      </c>
      <c r="E48" s="33">
        <v>1100</v>
      </c>
      <c r="F48" s="33">
        <v>1687.45</v>
      </c>
      <c r="G48" s="142">
        <f t="shared" ref="G48:G49" si="6">D48-E48+F48</f>
        <v>83512.45</v>
      </c>
      <c r="H48" s="142">
        <f t="shared" ref="H48:H49" si="7">G48*18%</f>
        <v>15032.240999999998</v>
      </c>
      <c r="I48" s="40">
        <f t="shared" si="5"/>
        <v>98544.690999999992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82925</v>
      </c>
      <c r="E49" s="33">
        <v>1100</v>
      </c>
      <c r="F49" s="33">
        <v>1687.45</v>
      </c>
      <c r="G49" s="142">
        <f t="shared" si="6"/>
        <v>83512.45</v>
      </c>
      <c r="H49" s="142">
        <f t="shared" si="7"/>
        <v>15032.240999999998</v>
      </c>
      <c r="I49" s="40">
        <f t="shared" si="5"/>
        <v>98544.690999999992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82135</v>
      </c>
      <c r="E67" s="33">
        <v>1100</v>
      </c>
      <c r="F67" s="33">
        <v>1687.45</v>
      </c>
      <c r="G67" s="142">
        <f t="shared" ref="G67:G70" si="8">D67-E67+F67</f>
        <v>82722.45</v>
      </c>
      <c r="H67" s="142">
        <f t="shared" ref="H67:H70" si="9">G67*18%</f>
        <v>14890.040999999999</v>
      </c>
      <c r="I67" s="40">
        <f t="shared" ref="I67:I70" si="10">D67-E67+F67+H67</f>
        <v>97612.490999999995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82685</v>
      </c>
      <c r="E68" s="33">
        <v>1100</v>
      </c>
      <c r="F68" s="33">
        <v>1687.45</v>
      </c>
      <c r="G68" s="142">
        <f t="shared" si="8"/>
        <v>83272.45</v>
      </c>
      <c r="H68" s="142">
        <f t="shared" si="9"/>
        <v>14989.040999999999</v>
      </c>
      <c r="I68" s="40">
        <f t="shared" si="10"/>
        <v>98261.490999999995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83185</v>
      </c>
      <c r="E69" s="33">
        <v>1100</v>
      </c>
      <c r="F69" s="33">
        <v>1687.45</v>
      </c>
      <c r="G69" s="142">
        <f t="shared" si="8"/>
        <v>83772.45</v>
      </c>
      <c r="H69" s="142">
        <f t="shared" si="9"/>
        <v>15079.040999999999</v>
      </c>
      <c r="I69" s="40">
        <f t="shared" si="10"/>
        <v>98851.490999999995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86135</v>
      </c>
      <c r="E70" s="33">
        <v>1100</v>
      </c>
      <c r="F70" s="33">
        <v>1687.45</v>
      </c>
      <c r="G70" s="142">
        <f t="shared" si="8"/>
        <v>86722.45</v>
      </c>
      <c r="H70" s="142">
        <f t="shared" si="9"/>
        <v>15610.040999999999</v>
      </c>
      <c r="I70" s="40">
        <f t="shared" si="10"/>
        <v>102332.49099999999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88085</v>
      </c>
      <c r="E74" s="33">
        <v>1100</v>
      </c>
      <c r="F74" s="33">
        <v>1687.45</v>
      </c>
      <c r="G74" s="142">
        <f t="shared" ref="G74" si="11">D74-E74+F74</f>
        <v>88672.45</v>
      </c>
      <c r="H74" s="142">
        <f t="shared" ref="H74" si="12">G74*18%</f>
        <v>15961.040999999999</v>
      </c>
      <c r="I74" s="40">
        <f t="shared" ref="I74" si="13">D74-E74+F74+H74</f>
        <v>104633.49099999999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186" t="s">
        <v>192</v>
      </c>
      <c r="G85" s="186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186" t="s">
        <v>193</v>
      </c>
      <c r="G86" s="186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60" zoomScaleNormal="100" workbookViewId="0">
      <selection activeCell="D82" sqref="D82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191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88414</v>
      </c>
      <c r="E9" s="33">
        <v>1100</v>
      </c>
      <c r="F9" s="33">
        <v>1439.15</v>
      </c>
      <c r="G9" s="142">
        <f t="shared" ref="G9:G10" si="0">D9-E9+F9</f>
        <v>88753.15</v>
      </c>
      <c r="H9" s="142">
        <f t="shared" ref="H9:H10" si="1">G9*18%</f>
        <v>15975.566999999999</v>
      </c>
      <c r="I9" s="40">
        <f>D9-E9+F9+H9</f>
        <v>104728.71699999999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88414</v>
      </c>
      <c r="E10" s="33">
        <v>1100</v>
      </c>
      <c r="F10" s="33">
        <v>1439.15</v>
      </c>
      <c r="G10" s="142">
        <f t="shared" si="0"/>
        <v>88753.15</v>
      </c>
      <c r="H10" s="142">
        <f t="shared" si="1"/>
        <v>15975.566999999999</v>
      </c>
      <c r="I10" s="40">
        <f t="shared" ref="I10:I15" si="2">D10-E10+F10+H10</f>
        <v>104728.71699999999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89264</v>
      </c>
      <c r="E13" s="33">
        <v>1100</v>
      </c>
      <c r="F13" s="33">
        <v>1439.15</v>
      </c>
      <c r="G13" s="142">
        <f t="shared" ref="G13" si="3">D13-E13+F13</f>
        <v>89603.15</v>
      </c>
      <c r="H13" s="142">
        <f t="shared" ref="H13" si="4">G13*18%</f>
        <v>16128.566999999999</v>
      </c>
      <c r="I13" s="40">
        <f t="shared" si="2"/>
        <v>105731.71699999999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90164</v>
      </c>
      <c r="E15" s="33">
        <v>1100</v>
      </c>
      <c r="F15" s="33">
        <v>1439.15</v>
      </c>
      <c r="G15" s="142">
        <f t="shared" ref="G15" si="5">D15-E15+F15</f>
        <v>90503.15</v>
      </c>
      <c r="H15" s="142">
        <f t="shared" ref="H15" si="6">G15*18%</f>
        <v>16290.566999999999</v>
      </c>
      <c r="I15" s="40">
        <f t="shared" si="2"/>
        <v>106793.71699999999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/>
      <c r="E22" s="33"/>
      <c r="F22" s="33"/>
      <c r="G22" s="142"/>
      <c r="H22" s="142"/>
      <c r="I22" s="40"/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/>
      <c r="E23" s="33"/>
      <c r="F23" s="33"/>
      <c r="G23" s="142"/>
      <c r="H23" s="142"/>
      <c r="I23" s="40"/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/>
      <c r="E25" s="33"/>
      <c r="F25" s="33"/>
      <c r="G25" s="142"/>
      <c r="H25" s="142"/>
      <c r="I25" s="40"/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/>
      <c r="E26" s="33"/>
      <c r="F26" s="33"/>
      <c r="G26" s="142"/>
      <c r="H26" s="142"/>
      <c r="I26" s="40"/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/>
      <c r="E27" s="33"/>
      <c r="F27" s="33"/>
      <c r="G27" s="142"/>
      <c r="H27" s="142"/>
      <c r="I27" s="40"/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/>
      <c r="E28" s="33"/>
      <c r="F28" s="33"/>
      <c r="G28" s="142"/>
      <c r="H28" s="142"/>
      <c r="I28" s="40"/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/>
      <c r="E29" s="33"/>
      <c r="F29" s="33"/>
      <c r="G29" s="142"/>
      <c r="H29" s="142"/>
      <c r="I29" s="40"/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/>
      <c r="E30" s="33"/>
      <c r="F30" s="33"/>
      <c r="G30" s="142"/>
      <c r="H30" s="142"/>
      <c r="I30" s="40"/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/>
      <c r="E31" s="33"/>
      <c r="F31" s="33"/>
      <c r="G31" s="142"/>
      <c r="H31" s="142"/>
      <c r="I31" s="40"/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/>
      <c r="E32" s="33"/>
      <c r="F32" s="33"/>
      <c r="G32" s="142"/>
      <c r="H32" s="142"/>
      <c r="I32" s="40"/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/>
      <c r="E33" s="33"/>
      <c r="F33" s="33"/>
      <c r="G33" s="142"/>
      <c r="H33" s="142"/>
      <c r="I33" s="40"/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>
        <v>80899</v>
      </c>
      <c r="E39" s="33">
        <v>1100</v>
      </c>
      <c r="F39" s="33">
        <v>1439.15</v>
      </c>
      <c r="G39" s="142">
        <f t="shared" ref="G39:G40" si="7">D39-E39+F39</f>
        <v>81238.149999999994</v>
      </c>
      <c r="H39" s="142">
        <f t="shared" ref="H39:H40" si="8">G39*18%</f>
        <v>14622.866999999998</v>
      </c>
      <c r="I39" s="40">
        <f t="shared" ref="I39:I49" si="9">D39-E39+F39+H39</f>
        <v>95861.016999999993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81149</v>
      </c>
      <c r="E40" s="33">
        <v>1100</v>
      </c>
      <c r="F40" s="33">
        <v>1439.15</v>
      </c>
      <c r="G40" s="142">
        <f t="shared" si="7"/>
        <v>81488.149999999994</v>
      </c>
      <c r="H40" s="142">
        <f t="shared" si="8"/>
        <v>14667.866999999998</v>
      </c>
      <c r="I40" s="40">
        <f t="shared" si="9"/>
        <v>96156.016999999993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80849</v>
      </c>
      <c r="E42" s="33">
        <v>1100</v>
      </c>
      <c r="F42" s="33">
        <v>1439.15</v>
      </c>
      <c r="G42" s="142">
        <f t="shared" ref="G42:G43" si="10">D42-E42+F42</f>
        <v>81188.149999999994</v>
      </c>
      <c r="H42" s="142">
        <f t="shared" ref="H42:H43" si="11">G42*18%</f>
        <v>14613.866999999998</v>
      </c>
      <c r="I42" s="40">
        <f t="shared" si="9"/>
        <v>95802.016999999993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81899</v>
      </c>
      <c r="E43" s="33">
        <v>1100</v>
      </c>
      <c r="F43" s="33">
        <v>1439.15</v>
      </c>
      <c r="G43" s="142">
        <f t="shared" si="10"/>
        <v>82238.149999999994</v>
      </c>
      <c r="H43" s="142">
        <f t="shared" si="11"/>
        <v>14802.866999999998</v>
      </c>
      <c r="I43" s="40">
        <f t="shared" si="9"/>
        <v>97041.016999999993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83389</v>
      </c>
      <c r="E48" s="33">
        <v>1100</v>
      </c>
      <c r="F48" s="33">
        <v>1439.15</v>
      </c>
      <c r="G48" s="142">
        <f t="shared" ref="G48:G49" si="12">D48-E48+F48</f>
        <v>83728.149999999994</v>
      </c>
      <c r="H48" s="142">
        <f t="shared" ref="H48:H49" si="13">G48*18%</f>
        <v>15071.066999999999</v>
      </c>
      <c r="I48" s="40">
        <f t="shared" si="9"/>
        <v>98799.21699999999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83389</v>
      </c>
      <c r="E49" s="33">
        <v>1100</v>
      </c>
      <c r="F49" s="33">
        <v>1439.15</v>
      </c>
      <c r="G49" s="142">
        <f t="shared" si="12"/>
        <v>83728.149999999994</v>
      </c>
      <c r="H49" s="142">
        <f t="shared" si="13"/>
        <v>15071.066999999999</v>
      </c>
      <c r="I49" s="40">
        <f t="shared" si="9"/>
        <v>98799.21699999999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86649</v>
      </c>
      <c r="E70" s="33">
        <v>1100</v>
      </c>
      <c r="F70" s="33">
        <v>1439.15</v>
      </c>
      <c r="G70" s="142">
        <f t="shared" ref="G70:G74" si="14">D70-E70+F70</f>
        <v>86988.15</v>
      </c>
      <c r="H70" s="142">
        <f t="shared" ref="H70:H74" si="15">G70*18%</f>
        <v>15657.866999999998</v>
      </c>
      <c r="I70" s="40">
        <f t="shared" ref="I70:I74" si="16">D70-E70+F70+H70</f>
        <v>102646.01699999999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86849</v>
      </c>
      <c r="E71" s="33">
        <v>1100</v>
      </c>
      <c r="F71" s="33">
        <v>1439.15</v>
      </c>
      <c r="G71" s="142">
        <f t="shared" si="14"/>
        <v>87188.15</v>
      </c>
      <c r="H71" s="142">
        <f t="shared" si="15"/>
        <v>15693.866999999998</v>
      </c>
      <c r="I71" s="40">
        <f t="shared" si="16"/>
        <v>102882.01699999999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88639</v>
      </c>
      <c r="E72" s="33">
        <v>1100</v>
      </c>
      <c r="F72" s="33">
        <v>1439.15</v>
      </c>
      <c r="G72" s="142">
        <f t="shared" si="14"/>
        <v>88978.15</v>
      </c>
      <c r="H72" s="142">
        <f t="shared" si="15"/>
        <v>16016.066999999999</v>
      </c>
      <c r="I72" s="40">
        <f t="shared" si="16"/>
        <v>104994.21699999999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>
        <v>88699</v>
      </c>
      <c r="E74" s="33">
        <v>1100</v>
      </c>
      <c r="F74" s="33">
        <v>1439.15</v>
      </c>
      <c r="G74" s="142">
        <f t="shared" si="14"/>
        <v>89038.15</v>
      </c>
      <c r="H74" s="142">
        <f t="shared" si="15"/>
        <v>16026.866999999998</v>
      </c>
      <c r="I74" s="40">
        <f t="shared" si="16"/>
        <v>105065.01699999999</v>
      </c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3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59" zoomScaleNormal="100" workbookViewId="0">
      <selection activeCell="D81" sqref="D81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194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86355</v>
      </c>
      <c r="E9" s="33">
        <v>1100</v>
      </c>
      <c r="F9" s="33">
        <v>2134.39</v>
      </c>
      <c r="G9" s="142">
        <f t="shared" ref="G9:G10" si="0">D9-E9+F9</f>
        <v>87389.39</v>
      </c>
      <c r="H9" s="142">
        <f t="shared" ref="H9:H10" si="1">G9*18%</f>
        <v>15730.090199999999</v>
      </c>
      <c r="I9" s="40">
        <f>D9-E9+F9+H9</f>
        <v>103119.48019999999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86355</v>
      </c>
      <c r="E10" s="33">
        <v>1100</v>
      </c>
      <c r="F10" s="33">
        <v>2134.39</v>
      </c>
      <c r="G10" s="142">
        <f t="shared" si="0"/>
        <v>87389.39</v>
      </c>
      <c r="H10" s="142">
        <f t="shared" si="1"/>
        <v>15730.090199999999</v>
      </c>
      <c r="I10" s="40">
        <f t="shared" ref="I10:I35" si="2">D10-E10+F10+H10</f>
        <v>103119.48019999999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87055</v>
      </c>
      <c r="E13" s="33">
        <v>1100</v>
      </c>
      <c r="F13" s="33">
        <v>2134.39</v>
      </c>
      <c r="G13" s="142">
        <f t="shared" ref="G13" si="3">D13-E13+F13</f>
        <v>88089.39</v>
      </c>
      <c r="H13" s="142">
        <f t="shared" ref="H13" si="4">G13*18%</f>
        <v>15856.090199999999</v>
      </c>
      <c r="I13" s="40">
        <f t="shared" si="2"/>
        <v>103945.48019999999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>
        <v>88305</v>
      </c>
      <c r="E15" s="33">
        <v>1100</v>
      </c>
      <c r="F15" s="33">
        <v>2134.39</v>
      </c>
      <c r="G15" s="142">
        <f t="shared" ref="G15" si="5">D15-E15+F15</f>
        <v>89339.39</v>
      </c>
      <c r="H15" s="142">
        <f t="shared" ref="H15" si="6">G15*18%</f>
        <v>16081.090199999999</v>
      </c>
      <c r="I15" s="40">
        <f t="shared" si="2"/>
        <v>105420.48019999999</v>
      </c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/>
      <c r="E16" s="33"/>
      <c r="F16" s="33"/>
      <c r="G16" s="142"/>
      <c r="H16" s="142"/>
      <c r="I16" s="40"/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/>
      <c r="E17" s="33"/>
      <c r="F17" s="33"/>
      <c r="G17" s="142"/>
      <c r="H17" s="142"/>
      <c r="I17" s="40"/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/>
      <c r="E18" s="33"/>
      <c r="F18" s="33"/>
      <c r="G18" s="142"/>
      <c r="H18" s="142"/>
      <c r="I18" s="40"/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>
        <v>90055</v>
      </c>
      <c r="E19" s="33">
        <v>1100</v>
      </c>
      <c r="F19" s="33">
        <v>2134.39</v>
      </c>
      <c r="G19" s="142">
        <f t="shared" ref="G19" si="7">D19-E19+F19</f>
        <v>91089.39</v>
      </c>
      <c r="H19" s="142">
        <f t="shared" ref="H19:H35" si="8">G19*18%</f>
        <v>16396.090199999999</v>
      </c>
      <c r="I19" s="40">
        <f t="shared" si="2"/>
        <v>107485.48019999999</v>
      </c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>
        <v>98165</v>
      </c>
      <c r="E21" s="33">
        <v>1100</v>
      </c>
      <c r="F21" s="33">
        <v>2134.39</v>
      </c>
      <c r="G21" s="142">
        <f t="shared" ref="G21:G35" si="9">D21-E21+F21</f>
        <v>99199.39</v>
      </c>
      <c r="H21" s="142">
        <f t="shared" si="8"/>
        <v>17855.890199999998</v>
      </c>
      <c r="I21" s="40">
        <f t="shared" si="2"/>
        <v>117055.28019999999</v>
      </c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87615</v>
      </c>
      <c r="E22" s="33">
        <v>1100</v>
      </c>
      <c r="F22" s="33">
        <v>2134.39</v>
      </c>
      <c r="G22" s="142">
        <f t="shared" si="9"/>
        <v>88649.39</v>
      </c>
      <c r="H22" s="142">
        <f t="shared" si="8"/>
        <v>15956.8902</v>
      </c>
      <c r="I22" s="40">
        <f t="shared" si="2"/>
        <v>104606.28019999999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91465</v>
      </c>
      <c r="E23" s="33">
        <v>1100</v>
      </c>
      <c r="F23" s="33">
        <v>2134.39</v>
      </c>
      <c r="G23" s="142">
        <f t="shared" si="9"/>
        <v>92499.39</v>
      </c>
      <c r="H23" s="142">
        <f t="shared" si="8"/>
        <v>16649.890199999998</v>
      </c>
      <c r="I23" s="40">
        <f t="shared" si="2"/>
        <v>109149.28019999999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>
        <v>97515</v>
      </c>
      <c r="E24" s="33">
        <v>1100</v>
      </c>
      <c r="F24" s="33">
        <v>2134.39</v>
      </c>
      <c r="G24" s="142">
        <f t="shared" si="9"/>
        <v>98549.39</v>
      </c>
      <c r="H24" s="142">
        <f t="shared" si="8"/>
        <v>17738.890199999998</v>
      </c>
      <c r="I24" s="40">
        <f t="shared" si="2"/>
        <v>116288.28019999999</v>
      </c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87035</v>
      </c>
      <c r="E25" s="33">
        <v>1100</v>
      </c>
      <c r="F25" s="33">
        <v>2134.39</v>
      </c>
      <c r="G25" s="142">
        <f t="shared" si="9"/>
        <v>88069.39</v>
      </c>
      <c r="H25" s="142">
        <f t="shared" si="8"/>
        <v>15852.4902</v>
      </c>
      <c r="I25" s="40">
        <f t="shared" si="2"/>
        <v>103921.8802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87565</v>
      </c>
      <c r="E26" s="33">
        <v>1100</v>
      </c>
      <c r="F26" s="33">
        <v>2134.39</v>
      </c>
      <c r="G26" s="142">
        <f t="shared" si="9"/>
        <v>88599.39</v>
      </c>
      <c r="H26" s="142">
        <f t="shared" si="8"/>
        <v>15947.8902</v>
      </c>
      <c r="I26" s="40">
        <f t="shared" si="2"/>
        <v>104547.28019999999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88715</v>
      </c>
      <c r="E27" s="33">
        <v>1100</v>
      </c>
      <c r="F27" s="33">
        <v>2134.39</v>
      </c>
      <c r="G27" s="142">
        <f t="shared" si="9"/>
        <v>89749.39</v>
      </c>
      <c r="H27" s="142">
        <f t="shared" si="8"/>
        <v>16154.8902</v>
      </c>
      <c r="I27" s="40">
        <f t="shared" si="2"/>
        <v>105904.28019999999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87395</v>
      </c>
      <c r="E28" s="33">
        <v>1100</v>
      </c>
      <c r="F28" s="33">
        <v>2134.39</v>
      </c>
      <c r="G28" s="142">
        <f t="shared" si="9"/>
        <v>88429.39</v>
      </c>
      <c r="H28" s="142">
        <f t="shared" si="8"/>
        <v>15917.290199999999</v>
      </c>
      <c r="I28" s="40">
        <f t="shared" si="2"/>
        <v>104346.6802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88315</v>
      </c>
      <c r="E29" s="33">
        <v>1100</v>
      </c>
      <c r="F29" s="33">
        <v>2134.39</v>
      </c>
      <c r="G29" s="142">
        <f t="shared" si="9"/>
        <v>89349.39</v>
      </c>
      <c r="H29" s="142">
        <f t="shared" si="8"/>
        <v>16082.8902</v>
      </c>
      <c r="I29" s="40">
        <f t="shared" si="2"/>
        <v>105432.28019999999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88065</v>
      </c>
      <c r="E30" s="33">
        <v>1100</v>
      </c>
      <c r="F30" s="33">
        <v>2134.39</v>
      </c>
      <c r="G30" s="142">
        <f t="shared" si="9"/>
        <v>89099.39</v>
      </c>
      <c r="H30" s="142">
        <f t="shared" si="8"/>
        <v>16037.8902</v>
      </c>
      <c r="I30" s="40">
        <f t="shared" si="2"/>
        <v>105137.28019999999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86195</v>
      </c>
      <c r="E31" s="33">
        <v>1100</v>
      </c>
      <c r="F31" s="33">
        <v>2134.39</v>
      </c>
      <c r="G31" s="142">
        <f t="shared" si="9"/>
        <v>87229.39</v>
      </c>
      <c r="H31" s="142">
        <f t="shared" si="8"/>
        <v>15701.290199999999</v>
      </c>
      <c r="I31" s="40">
        <f t="shared" si="2"/>
        <v>102930.6802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88415</v>
      </c>
      <c r="E32" s="33">
        <v>1100</v>
      </c>
      <c r="F32" s="33">
        <v>2134.39</v>
      </c>
      <c r="G32" s="142">
        <f t="shared" si="9"/>
        <v>89449.39</v>
      </c>
      <c r="H32" s="142">
        <f t="shared" si="8"/>
        <v>16100.8902</v>
      </c>
      <c r="I32" s="40">
        <f t="shared" si="2"/>
        <v>105550.28019999999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89115</v>
      </c>
      <c r="E33" s="33">
        <v>1100</v>
      </c>
      <c r="F33" s="33">
        <v>2134.39</v>
      </c>
      <c r="G33" s="142">
        <f t="shared" si="9"/>
        <v>90149.39</v>
      </c>
      <c r="H33" s="142">
        <f t="shared" si="8"/>
        <v>16226.8902</v>
      </c>
      <c r="I33" s="40">
        <f t="shared" si="2"/>
        <v>106376.28019999999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>
        <v>80425</v>
      </c>
      <c r="E34" s="33">
        <v>0</v>
      </c>
      <c r="F34" s="33">
        <v>2134.39</v>
      </c>
      <c r="G34" s="142">
        <f t="shared" si="9"/>
        <v>82559.39</v>
      </c>
      <c r="H34" s="142">
        <f t="shared" si="8"/>
        <v>14860.690199999999</v>
      </c>
      <c r="I34" s="40">
        <f t="shared" si="2"/>
        <v>97420.080199999997</v>
      </c>
    </row>
    <row r="35" spans="1:9" s="41" customFormat="1" ht="15.75" x14ac:dyDescent="0.25">
      <c r="A35" s="37" t="s">
        <v>59</v>
      </c>
      <c r="B35" s="38" t="s">
        <v>61</v>
      </c>
      <c r="C35" s="39"/>
      <c r="D35" s="33">
        <v>80425</v>
      </c>
      <c r="E35" s="33">
        <v>0</v>
      </c>
      <c r="F35" s="33">
        <v>2134.39</v>
      </c>
      <c r="G35" s="142">
        <f t="shared" si="9"/>
        <v>82559.39</v>
      </c>
      <c r="H35" s="142">
        <f t="shared" si="8"/>
        <v>14860.690199999999</v>
      </c>
      <c r="I35" s="40">
        <f t="shared" si="2"/>
        <v>97420.080199999997</v>
      </c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49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81">
        <v>80790</v>
      </c>
      <c r="E39" s="33">
        <v>1100</v>
      </c>
      <c r="F39" s="33">
        <v>2134.39</v>
      </c>
      <c r="G39" s="142">
        <f t="shared" ref="G39:G40" si="10">D39-E39+F39</f>
        <v>81824.39</v>
      </c>
      <c r="H39" s="142">
        <f t="shared" ref="H39:H63" si="11">G39*18%</f>
        <v>14728.3902</v>
      </c>
      <c r="I39" s="40">
        <f t="shared" ref="I39:I63" si="12">D39-E39+F39+H39</f>
        <v>96552.780199999994</v>
      </c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>
        <v>81490</v>
      </c>
      <c r="E40" s="33">
        <v>1100</v>
      </c>
      <c r="F40" s="33">
        <v>2134.39</v>
      </c>
      <c r="G40" s="142">
        <f t="shared" si="10"/>
        <v>82524.39</v>
      </c>
      <c r="H40" s="142">
        <f t="shared" si="11"/>
        <v>14854.3902</v>
      </c>
      <c r="I40" s="40">
        <f t="shared" si="12"/>
        <v>97378.780199999994</v>
      </c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>
        <v>79490</v>
      </c>
      <c r="E42" s="33">
        <v>1100</v>
      </c>
      <c r="F42" s="33">
        <v>2134.39</v>
      </c>
      <c r="G42" s="142">
        <f t="shared" ref="G42:G44" si="13">D42-E42+F42</f>
        <v>80524.39</v>
      </c>
      <c r="H42" s="142">
        <f t="shared" si="11"/>
        <v>14494.3902</v>
      </c>
      <c r="I42" s="40">
        <f t="shared" si="12"/>
        <v>95018.780199999994</v>
      </c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>
        <v>80190</v>
      </c>
      <c r="E43" s="33">
        <v>1100</v>
      </c>
      <c r="F43" s="33">
        <v>2134.39</v>
      </c>
      <c r="G43" s="142">
        <f t="shared" si="13"/>
        <v>81224.39</v>
      </c>
      <c r="H43" s="142">
        <f t="shared" si="11"/>
        <v>14620.3902</v>
      </c>
      <c r="I43" s="40">
        <f t="shared" si="12"/>
        <v>95844.780199999994</v>
      </c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>
        <v>81690</v>
      </c>
      <c r="E44" s="33">
        <v>1100</v>
      </c>
      <c r="F44" s="33">
        <v>2134.39</v>
      </c>
      <c r="G44" s="142">
        <f t="shared" si="13"/>
        <v>82724.39</v>
      </c>
      <c r="H44" s="142">
        <f t="shared" si="11"/>
        <v>14890.3902</v>
      </c>
      <c r="I44" s="40">
        <f t="shared" si="12"/>
        <v>97614.780199999994</v>
      </c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>
        <v>80670</v>
      </c>
      <c r="E46" s="33">
        <v>1100</v>
      </c>
      <c r="F46" s="33">
        <v>2134.39</v>
      </c>
      <c r="G46" s="142">
        <f t="shared" ref="G46" si="14">D46-E46+F46</f>
        <v>81704.39</v>
      </c>
      <c r="H46" s="142">
        <f t="shared" si="11"/>
        <v>14706.790199999999</v>
      </c>
      <c r="I46" s="40">
        <f t="shared" si="12"/>
        <v>96411.180200000003</v>
      </c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>
        <v>82480</v>
      </c>
      <c r="E48" s="33">
        <v>1100</v>
      </c>
      <c r="F48" s="33">
        <v>2134.39</v>
      </c>
      <c r="G48" s="142">
        <f t="shared" ref="G48:G52" si="15">D48-E48+F48</f>
        <v>83514.39</v>
      </c>
      <c r="H48" s="142">
        <f t="shared" si="11"/>
        <v>15032.590199999999</v>
      </c>
      <c r="I48" s="40">
        <f t="shared" si="12"/>
        <v>98546.980199999991</v>
      </c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>
        <v>82480</v>
      </c>
      <c r="E49" s="33">
        <v>1100</v>
      </c>
      <c r="F49" s="33">
        <v>2134.39</v>
      </c>
      <c r="G49" s="142">
        <f t="shared" si="15"/>
        <v>83514.39</v>
      </c>
      <c r="H49" s="142">
        <f t="shared" si="11"/>
        <v>15032.590199999999</v>
      </c>
      <c r="I49" s="40">
        <f t="shared" si="12"/>
        <v>98546.980199999991</v>
      </c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>
        <v>82610</v>
      </c>
      <c r="E50" s="33">
        <v>1100</v>
      </c>
      <c r="F50" s="33">
        <v>2134.39</v>
      </c>
      <c r="G50" s="142">
        <f t="shared" si="15"/>
        <v>83644.39</v>
      </c>
      <c r="H50" s="142">
        <f t="shared" si="11"/>
        <v>15055.9902</v>
      </c>
      <c r="I50" s="40">
        <f t="shared" si="12"/>
        <v>98700.3802</v>
      </c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>
        <v>86280</v>
      </c>
      <c r="E51" s="33">
        <v>1100</v>
      </c>
      <c r="F51" s="33">
        <v>2134.39</v>
      </c>
      <c r="G51" s="142">
        <f t="shared" si="15"/>
        <v>87314.39</v>
      </c>
      <c r="H51" s="142">
        <f t="shared" si="11"/>
        <v>15716.590199999999</v>
      </c>
      <c r="I51" s="40">
        <f t="shared" si="12"/>
        <v>103030.98019999999</v>
      </c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>
        <v>87140</v>
      </c>
      <c r="E52" s="33">
        <v>1100</v>
      </c>
      <c r="F52" s="33">
        <v>2134.39</v>
      </c>
      <c r="G52" s="142">
        <f t="shared" si="15"/>
        <v>88174.39</v>
      </c>
      <c r="H52" s="142">
        <f t="shared" si="11"/>
        <v>15871.3902</v>
      </c>
      <c r="I52" s="40">
        <f t="shared" si="12"/>
        <v>104045.78019999999</v>
      </c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75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33">
        <v>87990</v>
      </c>
      <c r="E54" s="33">
        <v>1100</v>
      </c>
      <c r="F54" s="33">
        <v>2134.39</v>
      </c>
      <c r="G54" s="142">
        <f t="shared" ref="G54" si="16">D54-E54+F54</f>
        <v>89024.39</v>
      </c>
      <c r="H54" s="142">
        <f t="shared" si="11"/>
        <v>16024.3902</v>
      </c>
      <c r="I54" s="40">
        <f t="shared" si="12"/>
        <v>105048.78019999999</v>
      </c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>
        <v>83830</v>
      </c>
      <c r="E56" s="33">
        <v>1100</v>
      </c>
      <c r="F56" s="33">
        <v>2134.39</v>
      </c>
      <c r="G56" s="142">
        <f t="shared" ref="G56:G63" si="17">D56-E56+F56</f>
        <v>84864.39</v>
      </c>
      <c r="H56" s="142">
        <f t="shared" si="11"/>
        <v>15275.590199999999</v>
      </c>
      <c r="I56" s="40">
        <f t="shared" si="12"/>
        <v>100139.98019999999</v>
      </c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116">
        <v>87116</v>
      </c>
      <c r="E57" s="33">
        <v>1100</v>
      </c>
      <c r="F57" s="33">
        <v>2134.39</v>
      </c>
      <c r="G57" s="142">
        <f t="shared" si="17"/>
        <v>88150.39</v>
      </c>
      <c r="H57" s="142">
        <f t="shared" si="11"/>
        <v>15867.0702</v>
      </c>
      <c r="I57" s="40">
        <f t="shared" si="12"/>
        <v>104017.4602</v>
      </c>
    </row>
    <row r="58" spans="1:9" s="41" customFormat="1" ht="15.75" x14ac:dyDescent="0.25">
      <c r="A58" s="37" t="s">
        <v>59</v>
      </c>
      <c r="B58" s="38" t="s">
        <v>108</v>
      </c>
      <c r="C58" s="59"/>
      <c r="D58" s="33">
        <v>74260</v>
      </c>
      <c r="E58" s="33">
        <v>0</v>
      </c>
      <c r="F58" s="33">
        <v>2134.39</v>
      </c>
      <c r="G58" s="142">
        <f t="shared" si="17"/>
        <v>76394.39</v>
      </c>
      <c r="H58" s="142">
        <f t="shared" si="11"/>
        <v>13750.9902</v>
      </c>
      <c r="I58" s="40">
        <f t="shared" si="12"/>
        <v>90145.3802</v>
      </c>
    </row>
    <row r="59" spans="1:9" s="41" customFormat="1" ht="15.75" x14ac:dyDescent="0.25">
      <c r="A59" s="37" t="s">
        <v>59</v>
      </c>
      <c r="B59" s="38" t="s">
        <v>109</v>
      </c>
      <c r="C59" s="59"/>
      <c r="D59" s="33">
        <v>69036</v>
      </c>
      <c r="E59" s="33">
        <v>0</v>
      </c>
      <c r="F59" s="33">
        <v>2134.39</v>
      </c>
      <c r="G59" s="142">
        <f t="shared" si="17"/>
        <v>71170.39</v>
      </c>
      <c r="H59" s="142">
        <f t="shared" si="11"/>
        <v>12810.670199999999</v>
      </c>
      <c r="I59" s="40">
        <f t="shared" si="12"/>
        <v>83981.060199999993</v>
      </c>
    </row>
    <row r="60" spans="1:9" s="41" customFormat="1" ht="15.75" x14ac:dyDescent="0.25">
      <c r="A60" s="37" t="s">
        <v>59</v>
      </c>
      <c r="B60" s="38" t="s">
        <v>111</v>
      </c>
      <c r="C60" s="59"/>
      <c r="D60" s="33">
        <v>76210</v>
      </c>
      <c r="E60" s="33">
        <v>0</v>
      </c>
      <c r="F60" s="33">
        <v>2134.39</v>
      </c>
      <c r="G60" s="142">
        <f t="shared" si="17"/>
        <v>78344.39</v>
      </c>
      <c r="H60" s="142">
        <f t="shared" si="11"/>
        <v>14101.9902</v>
      </c>
      <c r="I60" s="40">
        <f t="shared" si="12"/>
        <v>92446.3802</v>
      </c>
    </row>
    <row r="61" spans="1:9" s="41" customFormat="1" ht="15.75" x14ac:dyDescent="0.25">
      <c r="A61" s="37" t="s">
        <v>59</v>
      </c>
      <c r="B61" s="38" t="s">
        <v>110</v>
      </c>
      <c r="C61" s="59"/>
      <c r="D61" s="33">
        <v>75060</v>
      </c>
      <c r="E61" s="33">
        <v>0</v>
      </c>
      <c r="F61" s="33">
        <v>2134.39</v>
      </c>
      <c r="G61" s="142">
        <f t="shared" si="17"/>
        <v>77194.39</v>
      </c>
      <c r="H61" s="142">
        <f t="shared" si="11"/>
        <v>13894.9902</v>
      </c>
      <c r="I61" s="40">
        <f t="shared" si="12"/>
        <v>91089.3802</v>
      </c>
    </row>
    <row r="62" spans="1:9" s="41" customFormat="1" ht="15.75" x14ac:dyDescent="0.25">
      <c r="A62" s="37" t="s">
        <v>59</v>
      </c>
      <c r="B62" s="38" t="s">
        <v>112</v>
      </c>
      <c r="C62" s="59"/>
      <c r="D62" s="33">
        <v>77350</v>
      </c>
      <c r="E62" s="33">
        <v>0</v>
      </c>
      <c r="F62" s="33">
        <v>2134.39</v>
      </c>
      <c r="G62" s="142">
        <f t="shared" si="17"/>
        <v>79484.39</v>
      </c>
      <c r="H62" s="142">
        <f t="shared" si="11"/>
        <v>14307.190199999999</v>
      </c>
      <c r="I62" s="40">
        <f t="shared" si="12"/>
        <v>93791.580199999997</v>
      </c>
    </row>
    <row r="63" spans="1:9" s="41" customFormat="1" ht="16.5" thickBot="1" x14ac:dyDescent="0.3">
      <c r="A63" s="60" t="s">
        <v>59</v>
      </c>
      <c r="B63" s="61" t="s">
        <v>113</v>
      </c>
      <c r="C63" s="62"/>
      <c r="D63" s="33">
        <v>77460</v>
      </c>
      <c r="E63" s="63">
        <v>0</v>
      </c>
      <c r="F63" s="33">
        <v>2134.39</v>
      </c>
      <c r="G63" s="142">
        <f t="shared" si="17"/>
        <v>79594.39</v>
      </c>
      <c r="H63" s="142">
        <f t="shared" si="11"/>
        <v>14326.9902</v>
      </c>
      <c r="I63" s="40">
        <f t="shared" si="12"/>
        <v>93921.3802</v>
      </c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49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>
        <v>80940</v>
      </c>
      <c r="E67" s="33">
        <v>1100</v>
      </c>
      <c r="F67" s="33">
        <v>2134.39</v>
      </c>
      <c r="G67" s="142">
        <f t="shared" ref="G67:G72" si="18">D67-E67+F67</f>
        <v>81974.39</v>
      </c>
      <c r="H67" s="142">
        <f t="shared" ref="H67:H72" si="19">G67*18%</f>
        <v>14755.3902</v>
      </c>
      <c r="I67" s="40">
        <f t="shared" ref="I67:I77" si="20">D67-E67+F67+H67</f>
        <v>96729.780199999994</v>
      </c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>
        <v>83490</v>
      </c>
      <c r="E68" s="33">
        <v>1100</v>
      </c>
      <c r="F68" s="33">
        <v>2134.39</v>
      </c>
      <c r="G68" s="142">
        <f t="shared" si="18"/>
        <v>84524.39</v>
      </c>
      <c r="H68" s="142">
        <f t="shared" si="19"/>
        <v>15214.3902</v>
      </c>
      <c r="I68" s="40">
        <f t="shared" si="20"/>
        <v>99738.780199999994</v>
      </c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>
        <v>83990</v>
      </c>
      <c r="E69" s="33">
        <v>1100</v>
      </c>
      <c r="F69" s="33">
        <v>2134.39</v>
      </c>
      <c r="G69" s="142">
        <f t="shared" si="18"/>
        <v>85024.39</v>
      </c>
      <c r="H69" s="142">
        <f t="shared" si="19"/>
        <v>15304.3902</v>
      </c>
      <c r="I69" s="40">
        <f t="shared" si="20"/>
        <v>100328.78019999999</v>
      </c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>
        <v>85690</v>
      </c>
      <c r="E70" s="33">
        <v>1100</v>
      </c>
      <c r="F70" s="33">
        <v>2134.39</v>
      </c>
      <c r="G70" s="142">
        <f t="shared" si="18"/>
        <v>86724.39</v>
      </c>
      <c r="H70" s="142">
        <f t="shared" si="19"/>
        <v>15610.3902</v>
      </c>
      <c r="I70" s="40">
        <f t="shared" si="20"/>
        <v>102334.78019999999</v>
      </c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>
        <v>85790</v>
      </c>
      <c r="E71" s="33">
        <v>1100</v>
      </c>
      <c r="F71" s="33">
        <v>2134.39</v>
      </c>
      <c r="G71" s="142">
        <f t="shared" si="18"/>
        <v>86824.39</v>
      </c>
      <c r="H71" s="142">
        <f t="shared" si="19"/>
        <v>15628.3902</v>
      </c>
      <c r="I71" s="40">
        <f t="shared" si="20"/>
        <v>102452.78019999999</v>
      </c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>
        <v>87580</v>
      </c>
      <c r="E72" s="33">
        <v>1100</v>
      </c>
      <c r="F72" s="33">
        <v>2134.39</v>
      </c>
      <c r="G72" s="142">
        <f t="shared" si="18"/>
        <v>88614.39</v>
      </c>
      <c r="H72" s="142">
        <f t="shared" si="19"/>
        <v>15950.590199999999</v>
      </c>
      <c r="I72" s="40">
        <f t="shared" si="20"/>
        <v>104564.98019999999</v>
      </c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>
        <v>74660</v>
      </c>
      <c r="E75" s="33">
        <v>0</v>
      </c>
      <c r="F75" s="33">
        <v>2134.39</v>
      </c>
      <c r="G75" s="142">
        <f t="shared" ref="G75:G77" si="21">D75-E75+F75</f>
        <v>76794.39</v>
      </c>
      <c r="H75" s="142">
        <f t="shared" ref="H75:H77" si="22">G75*18%</f>
        <v>13822.9902</v>
      </c>
      <c r="I75" s="40">
        <f t="shared" si="20"/>
        <v>90617.3802</v>
      </c>
    </row>
    <row r="76" spans="1:9" s="41" customFormat="1" ht="15.75" x14ac:dyDescent="0.25">
      <c r="A76" s="37" t="s">
        <v>59</v>
      </c>
      <c r="B76" s="38" t="s">
        <v>133</v>
      </c>
      <c r="C76" s="59"/>
      <c r="D76" s="33">
        <v>78560</v>
      </c>
      <c r="E76" s="33">
        <v>0</v>
      </c>
      <c r="F76" s="33">
        <v>2134.39</v>
      </c>
      <c r="G76" s="142">
        <f t="shared" si="21"/>
        <v>80694.39</v>
      </c>
      <c r="H76" s="142">
        <f t="shared" si="22"/>
        <v>14524.9902</v>
      </c>
      <c r="I76" s="40">
        <f t="shared" si="20"/>
        <v>95219.3802</v>
      </c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>
        <v>74060</v>
      </c>
      <c r="E77" s="63">
        <v>0</v>
      </c>
      <c r="F77" s="33">
        <v>2134.39</v>
      </c>
      <c r="G77" s="142">
        <f t="shared" si="21"/>
        <v>76194.39</v>
      </c>
      <c r="H77" s="142">
        <f t="shared" si="22"/>
        <v>13714.9902</v>
      </c>
      <c r="I77" s="40">
        <f t="shared" si="20"/>
        <v>89909.3802</v>
      </c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opLeftCell="A33" zoomScaleNormal="100" workbookViewId="0">
      <selection activeCell="D56" sqref="D56"/>
    </sheetView>
  </sheetViews>
  <sheetFormatPr defaultRowHeight="15" x14ac:dyDescent="0.25"/>
  <cols>
    <col min="1" max="1" width="28.7109375" customWidth="1"/>
    <col min="2" max="2" width="17.7109375" style="1" customWidth="1"/>
    <col min="3" max="6" width="17.7109375" style="146" customWidth="1"/>
    <col min="7" max="7" width="17.7109375" style="202" customWidth="1"/>
    <col min="8" max="9" width="17.7109375" style="146" customWidth="1"/>
  </cols>
  <sheetData>
    <row r="1" spans="1:9" ht="57.75" customHeight="1" x14ac:dyDescent="0.6">
      <c r="A1" s="209"/>
      <c r="B1" s="210" t="s">
        <v>0</v>
      </c>
      <c r="C1" s="210"/>
      <c r="D1" s="210"/>
      <c r="E1" s="210"/>
      <c r="F1" s="210"/>
      <c r="G1" s="210"/>
      <c r="H1" s="210"/>
      <c r="I1" s="211"/>
    </row>
    <row r="2" spans="1:9" ht="23.25" x14ac:dyDescent="0.35">
      <c r="A2" s="209"/>
      <c r="B2" s="212" t="s">
        <v>185</v>
      </c>
      <c r="C2" s="212"/>
      <c r="D2" s="212"/>
      <c r="E2" s="212"/>
      <c r="F2" s="212"/>
      <c r="G2" s="212"/>
      <c r="H2" s="212"/>
      <c r="I2" s="211"/>
    </row>
    <row r="3" spans="1:9" x14ac:dyDescent="0.25">
      <c r="A3" s="209"/>
      <c r="B3" s="213" t="s">
        <v>174</v>
      </c>
      <c r="C3" s="213"/>
      <c r="D3" s="213"/>
      <c r="E3" s="213"/>
      <c r="F3" s="213"/>
      <c r="G3" s="213"/>
      <c r="H3" s="213"/>
      <c r="I3" s="211"/>
    </row>
    <row r="4" spans="1:9" ht="18" x14ac:dyDescent="0.25">
      <c r="A4" s="209"/>
      <c r="B4" s="214" t="s">
        <v>183</v>
      </c>
      <c r="C4" s="214"/>
      <c r="D4" s="214"/>
      <c r="E4" s="214"/>
      <c r="F4" s="214"/>
      <c r="G4" s="214"/>
      <c r="H4" s="214"/>
      <c r="I4" s="211"/>
    </row>
    <row r="5" spans="1:9" ht="15.75" customHeight="1" thickBot="1" x14ac:dyDescent="0.3">
      <c r="A5" s="19"/>
      <c r="B5" s="224" t="s">
        <v>4</v>
      </c>
      <c r="C5" s="224"/>
      <c r="D5" s="224"/>
      <c r="E5" s="224"/>
      <c r="F5" s="224"/>
      <c r="G5" s="224"/>
      <c r="H5" s="224"/>
      <c r="I5" s="143" t="s">
        <v>195</v>
      </c>
    </row>
    <row r="6" spans="1:9" ht="15.75" customHeight="1" thickBot="1" x14ac:dyDescent="0.3">
      <c r="A6" s="166"/>
      <c r="B6" s="224"/>
      <c r="C6" s="224"/>
      <c r="D6" s="224"/>
      <c r="E6" s="224"/>
      <c r="F6" s="224"/>
      <c r="G6" s="224"/>
      <c r="H6" s="224"/>
      <c r="I6" s="153" t="s">
        <v>225</v>
      </c>
    </row>
    <row r="7" spans="1:9" ht="21" thickBot="1" x14ac:dyDescent="0.35">
      <c r="A7" s="225" t="s">
        <v>5</v>
      </c>
      <c r="B7" s="226"/>
      <c r="C7" s="226"/>
      <c r="D7" s="226"/>
      <c r="E7" s="226"/>
      <c r="F7" s="226"/>
      <c r="G7" s="226"/>
      <c r="H7" s="226"/>
      <c r="I7" s="227"/>
    </row>
    <row r="8" spans="1:9" s="26" customFormat="1" ht="15.75" x14ac:dyDescent="0.25">
      <c r="A8" s="228" t="s">
        <v>6</v>
      </c>
      <c r="B8" s="229"/>
      <c r="C8" s="152" t="s">
        <v>7</v>
      </c>
      <c r="D8" s="147" t="s">
        <v>8</v>
      </c>
      <c r="E8" s="147" t="s">
        <v>9</v>
      </c>
      <c r="F8" s="147" t="s">
        <v>10</v>
      </c>
      <c r="G8" s="160" t="s">
        <v>220</v>
      </c>
      <c r="H8" s="152" t="s">
        <v>184</v>
      </c>
      <c r="I8" s="147" t="s">
        <v>11</v>
      </c>
    </row>
    <row r="9" spans="1:9" s="41" customFormat="1" ht="15.75" x14ac:dyDescent="0.25">
      <c r="A9" s="37" t="s">
        <v>12</v>
      </c>
      <c r="B9" s="38" t="s">
        <v>13</v>
      </c>
      <c r="C9" s="39" t="s">
        <v>14</v>
      </c>
      <c r="D9" s="33">
        <v>86682</v>
      </c>
      <c r="E9" s="33">
        <v>1100</v>
      </c>
      <c r="F9" s="33">
        <v>2266.48</v>
      </c>
      <c r="G9" s="142">
        <f t="shared" ref="G9:G18" si="0">D9-E9+F9</f>
        <v>87848.48</v>
      </c>
      <c r="H9" s="142">
        <f t="shared" ref="H9:H18" si="1">G9*18%</f>
        <v>15812.7264</v>
      </c>
      <c r="I9" s="40">
        <f>D9-E9+F9+H9</f>
        <v>103661.2064</v>
      </c>
    </row>
    <row r="10" spans="1:9" s="41" customFormat="1" ht="15.75" x14ac:dyDescent="0.25">
      <c r="A10" s="37" t="s">
        <v>12</v>
      </c>
      <c r="B10" s="38" t="s">
        <v>21</v>
      </c>
      <c r="C10" s="39" t="s">
        <v>22</v>
      </c>
      <c r="D10" s="33">
        <v>86682</v>
      </c>
      <c r="E10" s="33">
        <v>1100</v>
      </c>
      <c r="F10" s="33">
        <v>2266.48</v>
      </c>
      <c r="G10" s="142">
        <f t="shared" si="0"/>
        <v>87848.48</v>
      </c>
      <c r="H10" s="142">
        <f t="shared" si="1"/>
        <v>15812.7264</v>
      </c>
      <c r="I10" s="40">
        <f t="shared" ref="I10:I33" si="2">D10-E10+F10+H10</f>
        <v>103661.2064</v>
      </c>
    </row>
    <row r="11" spans="1:9" s="41" customFormat="1" ht="15.75" x14ac:dyDescent="0.25">
      <c r="A11" s="37" t="s">
        <v>12</v>
      </c>
      <c r="B11" s="38" t="s">
        <v>17</v>
      </c>
      <c r="C11" s="39" t="s">
        <v>18</v>
      </c>
      <c r="D11" s="33"/>
      <c r="E11" s="33"/>
      <c r="F11" s="33"/>
      <c r="G11" s="142"/>
      <c r="H11" s="142"/>
      <c r="I11" s="40"/>
    </row>
    <row r="12" spans="1:9" s="41" customFormat="1" ht="15.75" x14ac:dyDescent="0.25">
      <c r="A12" s="37" t="s">
        <v>12</v>
      </c>
      <c r="B12" s="38" t="s">
        <v>19</v>
      </c>
      <c r="C12" s="39" t="s">
        <v>20</v>
      </c>
      <c r="D12" s="33"/>
      <c r="E12" s="33"/>
      <c r="F12" s="33"/>
      <c r="G12" s="142"/>
      <c r="H12" s="142"/>
      <c r="I12" s="40"/>
    </row>
    <row r="13" spans="1:9" s="41" customFormat="1" ht="15.75" x14ac:dyDescent="0.25">
      <c r="A13" s="37" t="s">
        <v>12</v>
      </c>
      <c r="B13" s="38" t="s">
        <v>15</v>
      </c>
      <c r="C13" s="39" t="s">
        <v>16</v>
      </c>
      <c r="D13" s="33">
        <v>87382</v>
      </c>
      <c r="E13" s="33">
        <v>1100</v>
      </c>
      <c r="F13" s="33">
        <v>2266.48</v>
      </c>
      <c r="G13" s="142">
        <f t="shared" si="0"/>
        <v>88548.479999999996</v>
      </c>
      <c r="H13" s="142">
        <f t="shared" si="1"/>
        <v>15938.7264</v>
      </c>
      <c r="I13" s="40">
        <f t="shared" si="2"/>
        <v>104487.2064</v>
      </c>
    </row>
    <row r="14" spans="1:9" s="41" customFormat="1" ht="15.75" x14ac:dyDescent="0.25">
      <c r="A14" s="37" t="s">
        <v>12</v>
      </c>
      <c r="B14" s="38" t="s">
        <v>176</v>
      </c>
      <c r="C14" s="39" t="s">
        <v>177</v>
      </c>
      <c r="D14" s="33"/>
      <c r="E14" s="33"/>
      <c r="F14" s="33"/>
      <c r="G14" s="142"/>
      <c r="H14" s="142"/>
      <c r="I14" s="40"/>
    </row>
    <row r="15" spans="1:9" s="43" customFormat="1" x14ac:dyDescent="0.2">
      <c r="A15" s="37" t="s">
        <v>23</v>
      </c>
      <c r="B15" s="38" t="s">
        <v>24</v>
      </c>
      <c r="C15" s="39" t="s">
        <v>20</v>
      </c>
      <c r="D15" s="33"/>
      <c r="E15" s="33"/>
      <c r="F15" s="33"/>
      <c r="G15" s="142"/>
      <c r="H15" s="142"/>
      <c r="I15" s="40"/>
    </row>
    <row r="16" spans="1:9" s="41" customFormat="1" ht="15.75" x14ac:dyDescent="0.25">
      <c r="A16" s="37" t="s">
        <v>29</v>
      </c>
      <c r="B16" s="38" t="s">
        <v>30</v>
      </c>
      <c r="C16" s="39" t="s">
        <v>31</v>
      </c>
      <c r="D16" s="33">
        <v>90332</v>
      </c>
      <c r="E16" s="33">
        <v>1100</v>
      </c>
      <c r="F16" s="33">
        <v>2266.48</v>
      </c>
      <c r="G16" s="142">
        <f t="shared" si="0"/>
        <v>91498.48</v>
      </c>
      <c r="H16" s="142">
        <f t="shared" si="1"/>
        <v>16469.7264</v>
      </c>
      <c r="I16" s="40">
        <f t="shared" si="2"/>
        <v>107968.2064</v>
      </c>
    </row>
    <row r="17" spans="1:9" s="41" customFormat="1" ht="15.75" x14ac:dyDescent="0.25">
      <c r="A17" s="37" t="s">
        <v>32</v>
      </c>
      <c r="B17" s="38" t="s">
        <v>33</v>
      </c>
      <c r="C17" s="39" t="s">
        <v>34</v>
      </c>
      <c r="D17" s="33">
        <v>90332</v>
      </c>
      <c r="E17" s="33">
        <v>1100</v>
      </c>
      <c r="F17" s="33">
        <v>2266.48</v>
      </c>
      <c r="G17" s="142">
        <f t="shared" si="0"/>
        <v>91498.48</v>
      </c>
      <c r="H17" s="142">
        <f t="shared" si="1"/>
        <v>16469.7264</v>
      </c>
      <c r="I17" s="40">
        <f t="shared" si="2"/>
        <v>107968.2064</v>
      </c>
    </row>
    <row r="18" spans="1:9" s="41" customFormat="1" ht="15.75" x14ac:dyDescent="0.25">
      <c r="A18" s="37" t="s">
        <v>32</v>
      </c>
      <c r="B18" s="38" t="s">
        <v>35</v>
      </c>
      <c r="C18" s="39" t="s">
        <v>36</v>
      </c>
      <c r="D18" s="33">
        <v>90332</v>
      </c>
      <c r="E18" s="33">
        <v>1100</v>
      </c>
      <c r="F18" s="33">
        <v>2266.48</v>
      </c>
      <c r="G18" s="142">
        <f t="shared" si="0"/>
        <v>91498.48</v>
      </c>
      <c r="H18" s="142">
        <f t="shared" si="1"/>
        <v>16469.7264</v>
      </c>
      <c r="I18" s="40">
        <f t="shared" si="2"/>
        <v>107968.2064</v>
      </c>
    </row>
    <row r="19" spans="1:9" s="41" customFormat="1" ht="15.75" x14ac:dyDescent="0.25">
      <c r="A19" s="37" t="s">
        <v>25</v>
      </c>
      <c r="B19" s="38" t="s">
        <v>26</v>
      </c>
      <c r="C19" s="39" t="s">
        <v>16</v>
      </c>
      <c r="D19" s="33"/>
      <c r="E19" s="33"/>
      <c r="F19" s="33"/>
      <c r="G19" s="142"/>
      <c r="H19" s="142"/>
      <c r="I19" s="40"/>
    </row>
    <row r="20" spans="1:9" s="41" customFormat="1" ht="15.75" x14ac:dyDescent="0.25">
      <c r="A20" s="44" t="s">
        <v>27</v>
      </c>
      <c r="B20" s="45" t="s">
        <v>28</v>
      </c>
      <c r="C20" s="46" t="s">
        <v>20</v>
      </c>
      <c r="D20" s="33"/>
      <c r="E20" s="33"/>
      <c r="F20" s="33"/>
      <c r="G20" s="142"/>
      <c r="H20" s="142"/>
      <c r="I20" s="40"/>
    </row>
    <row r="21" spans="1:9" s="41" customFormat="1" ht="15.75" x14ac:dyDescent="0.25">
      <c r="A21" s="47" t="s">
        <v>55</v>
      </c>
      <c r="B21" s="38" t="s">
        <v>56</v>
      </c>
      <c r="C21" s="39" t="s">
        <v>16</v>
      </c>
      <c r="D21" s="33"/>
      <c r="E21" s="33"/>
      <c r="F21" s="33"/>
      <c r="G21" s="142"/>
      <c r="H21" s="142"/>
      <c r="I21" s="40"/>
    </row>
    <row r="22" spans="1:9" s="41" customFormat="1" ht="15.75" x14ac:dyDescent="0.25">
      <c r="A22" s="47" t="s">
        <v>37</v>
      </c>
      <c r="B22" s="38" t="s">
        <v>38</v>
      </c>
      <c r="C22" s="39" t="s">
        <v>20</v>
      </c>
      <c r="D22" s="33">
        <v>87892</v>
      </c>
      <c r="E22" s="33">
        <v>1100</v>
      </c>
      <c r="F22" s="33">
        <v>2266.48</v>
      </c>
      <c r="G22" s="142">
        <f t="shared" ref="G22:G23" si="3">D22-E22+F22</f>
        <v>89058.48</v>
      </c>
      <c r="H22" s="142">
        <f t="shared" ref="H22:H23" si="4">G22*18%</f>
        <v>16030.526399999999</v>
      </c>
      <c r="I22" s="40">
        <f t="shared" si="2"/>
        <v>105089.0064</v>
      </c>
    </row>
    <row r="23" spans="1:9" s="41" customFormat="1" ht="15.75" x14ac:dyDescent="0.25">
      <c r="A23" s="47" t="s">
        <v>37</v>
      </c>
      <c r="B23" s="38" t="s">
        <v>39</v>
      </c>
      <c r="C23" s="39" t="s">
        <v>40</v>
      </c>
      <c r="D23" s="33">
        <v>90942</v>
      </c>
      <c r="E23" s="33">
        <v>1100</v>
      </c>
      <c r="F23" s="33">
        <v>2266.48</v>
      </c>
      <c r="G23" s="142">
        <f t="shared" si="3"/>
        <v>92108.479999999996</v>
      </c>
      <c r="H23" s="142">
        <f t="shared" si="4"/>
        <v>16579.526399999999</v>
      </c>
      <c r="I23" s="40">
        <f t="shared" si="2"/>
        <v>108688.0064</v>
      </c>
    </row>
    <row r="24" spans="1:9" s="41" customFormat="1" ht="15.75" x14ac:dyDescent="0.25">
      <c r="A24" s="47" t="s">
        <v>55</v>
      </c>
      <c r="B24" s="38" t="s">
        <v>57</v>
      </c>
      <c r="C24" s="39" t="s">
        <v>58</v>
      </c>
      <c r="D24" s="33"/>
      <c r="E24" s="33"/>
      <c r="F24" s="33"/>
      <c r="G24" s="142"/>
      <c r="H24" s="142"/>
      <c r="I24" s="40"/>
    </row>
    <row r="25" spans="1:9" s="41" customFormat="1" ht="15.75" x14ac:dyDescent="0.25">
      <c r="A25" s="47" t="s">
        <v>37</v>
      </c>
      <c r="B25" s="38" t="s">
        <v>41</v>
      </c>
      <c r="C25" s="39" t="s">
        <v>42</v>
      </c>
      <c r="D25" s="33">
        <v>87212</v>
      </c>
      <c r="E25" s="33">
        <v>1100</v>
      </c>
      <c r="F25" s="33">
        <v>2266.48</v>
      </c>
      <c r="G25" s="142">
        <f t="shared" ref="G25:G33" si="5">D25-E25+F25</f>
        <v>88378.48</v>
      </c>
      <c r="H25" s="142">
        <f t="shared" ref="H25:H33" si="6">G25*18%</f>
        <v>15908.126399999999</v>
      </c>
      <c r="I25" s="40">
        <f t="shared" si="2"/>
        <v>104286.60639999999</v>
      </c>
    </row>
    <row r="26" spans="1:9" s="41" customFormat="1" ht="15.75" x14ac:dyDescent="0.25">
      <c r="A26" s="47" t="s">
        <v>37</v>
      </c>
      <c r="B26" s="38" t="s">
        <v>43</v>
      </c>
      <c r="C26" s="39" t="s">
        <v>42</v>
      </c>
      <c r="D26" s="33">
        <v>87942</v>
      </c>
      <c r="E26" s="33">
        <v>1100</v>
      </c>
      <c r="F26" s="33">
        <v>2266.48</v>
      </c>
      <c r="G26" s="142">
        <f t="shared" si="5"/>
        <v>89108.479999999996</v>
      </c>
      <c r="H26" s="142">
        <f t="shared" si="6"/>
        <v>16039.526399999999</v>
      </c>
      <c r="I26" s="40">
        <f t="shared" si="2"/>
        <v>105148.0064</v>
      </c>
    </row>
    <row r="27" spans="1:9" s="41" customFormat="1" ht="15.75" x14ac:dyDescent="0.25">
      <c r="A27" s="47" t="s">
        <v>37</v>
      </c>
      <c r="B27" s="38" t="s">
        <v>44</v>
      </c>
      <c r="C27" s="39" t="s">
        <v>172</v>
      </c>
      <c r="D27" s="33">
        <v>89892</v>
      </c>
      <c r="E27" s="33">
        <v>1100</v>
      </c>
      <c r="F27" s="33">
        <v>2266.48</v>
      </c>
      <c r="G27" s="142">
        <f t="shared" si="5"/>
        <v>91058.48</v>
      </c>
      <c r="H27" s="142">
        <f t="shared" si="6"/>
        <v>16390.526399999999</v>
      </c>
      <c r="I27" s="40">
        <f t="shared" si="2"/>
        <v>107449.0064</v>
      </c>
    </row>
    <row r="28" spans="1:9" s="41" customFormat="1" ht="15.75" x14ac:dyDescent="0.25">
      <c r="A28" s="47" t="s">
        <v>37</v>
      </c>
      <c r="B28" s="38" t="s">
        <v>45</v>
      </c>
      <c r="C28" s="39" t="s">
        <v>172</v>
      </c>
      <c r="D28" s="33">
        <v>88572</v>
      </c>
      <c r="E28" s="33">
        <v>1100</v>
      </c>
      <c r="F28" s="33">
        <v>2266.48</v>
      </c>
      <c r="G28" s="142">
        <f t="shared" si="5"/>
        <v>89738.48</v>
      </c>
      <c r="H28" s="142">
        <f t="shared" si="6"/>
        <v>16152.926399999998</v>
      </c>
      <c r="I28" s="40">
        <f t="shared" si="2"/>
        <v>105891.40639999999</v>
      </c>
    </row>
    <row r="29" spans="1:9" s="41" customFormat="1" ht="15.75" x14ac:dyDescent="0.25">
      <c r="A29" s="47" t="s">
        <v>37</v>
      </c>
      <c r="B29" s="38" t="s">
        <v>46</v>
      </c>
      <c r="C29" s="39" t="s">
        <v>47</v>
      </c>
      <c r="D29" s="33">
        <v>88292</v>
      </c>
      <c r="E29" s="33">
        <v>1100</v>
      </c>
      <c r="F29" s="33">
        <v>2266.48</v>
      </c>
      <c r="G29" s="142">
        <f t="shared" si="5"/>
        <v>89458.48</v>
      </c>
      <c r="H29" s="142">
        <f t="shared" si="6"/>
        <v>16102.526399999999</v>
      </c>
      <c r="I29" s="40">
        <f t="shared" si="2"/>
        <v>105561.0064</v>
      </c>
    </row>
    <row r="30" spans="1:9" s="41" customFormat="1" ht="15.75" x14ac:dyDescent="0.25">
      <c r="A30" s="47" t="s">
        <v>37</v>
      </c>
      <c r="B30" s="38" t="s">
        <v>48</v>
      </c>
      <c r="C30" s="39" t="s">
        <v>49</v>
      </c>
      <c r="D30" s="33">
        <v>88442</v>
      </c>
      <c r="E30" s="33">
        <v>1100</v>
      </c>
      <c r="F30" s="33">
        <v>2266.48</v>
      </c>
      <c r="G30" s="142">
        <f t="shared" si="5"/>
        <v>89608.48</v>
      </c>
      <c r="H30" s="142">
        <f t="shared" si="6"/>
        <v>16129.526399999999</v>
      </c>
      <c r="I30" s="40">
        <f t="shared" si="2"/>
        <v>105738.0064</v>
      </c>
    </row>
    <row r="31" spans="1:9" s="41" customFormat="1" ht="15.75" x14ac:dyDescent="0.25">
      <c r="A31" s="47" t="s">
        <v>37</v>
      </c>
      <c r="B31" s="38" t="s">
        <v>50</v>
      </c>
      <c r="C31" s="39" t="s">
        <v>40</v>
      </c>
      <c r="D31" s="33">
        <v>87572</v>
      </c>
      <c r="E31" s="33">
        <v>1100</v>
      </c>
      <c r="F31" s="33">
        <v>2266.48</v>
      </c>
      <c r="G31" s="142">
        <f t="shared" si="5"/>
        <v>88738.48</v>
      </c>
      <c r="H31" s="142">
        <f t="shared" si="6"/>
        <v>15972.926399999998</v>
      </c>
      <c r="I31" s="40">
        <f t="shared" si="2"/>
        <v>104711.40639999999</v>
      </c>
    </row>
    <row r="32" spans="1:9" s="41" customFormat="1" ht="15.75" x14ac:dyDescent="0.25">
      <c r="A32" s="47" t="s">
        <v>37</v>
      </c>
      <c r="B32" s="38" t="s">
        <v>51</v>
      </c>
      <c r="C32" s="39" t="s">
        <v>52</v>
      </c>
      <c r="D32" s="33">
        <v>88592</v>
      </c>
      <c r="E32" s="33">
        <v>1100</v>
      </c>
      <c r="F32" s="33">
        <v>2266.48</v>
      </c>
      <c r="G32" s="142">
        <f t="shared" si="5"/>
        <v>89758.48</v>
      </c>
      <c r="H32" s="142">
        <f t="shared" si="6"/>
        <v>16156.526399999999</v>
      </c>
      <c r="I32" s="40">
        <f t="shared" si="2"/>
        <v>105915.0064</v>
      </c>
    </row>
    <row r="33" spans="1:9" s="41" customFormat="1" ht="15.75" x14ac:dyDescent="0.25">
      <c r="A33" s="47" t="s">
        <v>37</v>
      </c>
      <c r="B33" s="38" t="s">
        <v>53</v>
      </c>
      <c r="C33" s="39" t="s">
        <v>54</v>
      </c>
      <c r="D33" s="33">
        <v>89392</v>
      </c>
      <c r="E33" s="33">
        <v>1100</v>
      </c>
      <c r="F33" s="33">
        <v>2266.48</v>
      </c>
      <c r="G33" s="142">
        <f t="shared" si="5"/>
        <v>90558.48</v>
      </c>
      <c r="H33" s="142">
        <f t="shared" si="6"/>
        <v>16300.526399999999</v>
      </c>
      <c r="I33" s="40">
        <f t="shared" si="2"/>
        <v>106859.0064</v>
      </c>
    </row>
    <row r="34" spans="1:9" s="41" customFormat="1" ht="15.75" x14ac:dyDescent="0.25">
      <c r="A34" s="37" t="s">
        <v>59</v>
      </c>
      <c r="B34" s="38" t="s">
        <v>60</v>
      </c>
      <c r="C34" s="39"/>
      <c r="D34" s="33"/>
      <c r="E34" s="33"/>
      <c r="F34" s="33"/>
      <c r="G34" s="142"/>
      <c r="H34" s="142"/>
      <c r="I34" s="40"/>
    </row>
    <row r="35" spans="1:9" s="41" customFormat="1" ht="15.75" x14ac:dyDescent="0.25">
      <c r="A35" s="37" t="s">
        <v>59</v>
      </c>
      <c r="B35" s="38" t="s">
        <v>61</v>
      </c>
      <c r="C35" s="39"/>
      <c r="D35" s="33"/>
      <c r="E35" s="33"/>
      <c r="F35" s="33"/>
      <c r="G35" s="142"/>
      <c r="H35" s="142"/>
      <c r="I35" s="40"/>
    </row>
    <row r="36" spans="1:9" s="42" customFormat="1" ht="16.5" thickBot="1" x14ac:dyDescent="0.3">
      <c r="A36" s="48"/>
      <c r="B36" s="49"/>
      <c r="C36" s="50"/>
      <c r="D36" s="51"/>
      <c r="E36" s="51"/>
      <c r="F36" s="33"/>
      <c r="G36" s="67"/>
      <c r="H36" s="67"/>
      <c r="I36" s="52"/>
    </row>
    <row r="37" spans="1:9" s="41" customFormat="1" ht="21" thickBot="1" x14ac:dyDescent="0.35">
      <c r="A37" s="230" t="s">
        <v>62</v>
      </c>
      <c r="B37" s="231"/>
      <c r="C37" s="231"/>
      <c r="D37" s="231"/>
      <c r="E37" s="231"/>
      <c r="F37" s="231"/>
      <c r="G37" s="231"/>
      <c r="H37" s="231"/>
      <c r="I37" s="232"/>
    </row>
    <row r="38" spans="1:9" s="54" customFormat="1" ht="15.75" x14ac:dyDescent="0.25">
      <c r="A38" s="233" t="s">
        <v>6</v>
      </c>
      <c r="B38" s="234"/>
      <c r="C38" s="145" t="s">
        <v>7</v>
      </c>
      <c r="D38" s="149" t="s">
        <v>8</v>
      </c>
      <c r="E38" s="149" t="s">
        <v>9</v>
      </c>
      <c r="F38" s="149" t="s">
        <v>10</v>
      </c>
      <c r="G38" s="160" t="s">
        <v>220</v>
      </c>
      <c r="H38" s="144" t="s">
        <v>184</v>
      </c>
      <c r="I38" s="149" t="s">
        <v>11</v>
      </c>
    </row>
    <row r="39" spans="1:9" s="56" customFormat="1" x14ac:dyDescent="0.2">
      <c r="A39" s="37" t="s">
        <v>23</v>
      </c>
      <c r="B39" s="38" t="s">
        <v>63</v>
      </c>
      <c r="C39" s="55" t="s">
        <v>64</v>
      </c>
      <c r="D39" s="33"/>
      <c r="H39" s="142"/>
      <c r="I39" s="40"/>
    </row>
    <row r="40" spans="1:9" s="56" customFormat="1" x14ac:dyDescent="0.2">
      <c r="A40" s="37" t="s">
        <v>65</v>
      </c>
      <c r="B40" s="38" t="s">
        <v>66</v>
      </c>
      <c r="C40" s="55" t="s">
        <v>67</v>
      </c>
      <c r="D40" s="33"/>
      <c r="E40" s="33"/>
      <c r="F40" s="33"/>
      <c r="G40" s="142"/>
      <c r="H40" s="142"/>
      <c r="I40" s="40"/>
    </row>
    <row r="41" spans="1:9" s="56" customFormat="1" x14ac:dyDescent="0.2">
      <c r="A41" s="37" t="s">
        <v>68</v>
      </c>
      <c r="B41" s="57" t="s">
        <v>69</v>
      </c>
      <c r="C41" s="55" t="s">
        <v>70</v>
      </c>
      <c r="D41" s="33"/>
      <c r="E41" s="33"/>
      <c r="F41" s="33"/>
      <c r="G41" s="142"/>
      <c r="H41" s="142"/>
      <c r="I41" s="40"/>
    </row>
    <row r="42" spans="1:9" s="43" customFormat="1" x14ac:dyDescent="0.2">
      <c r="A42" s="37" t="s">
        <v>71</v>
      </c>
      <c r="B42" s="38" t="s">
        <v>72</v>
      </c>
      <c r="C42" s="55" t="s">
        <v>73</v>
      </c>
      <c r="D42" s="33"/>
      <c r="E42" s="33"/>
      <c r="F42" s="33"/>
      <c r="G42" s="142"/>
      <c r="H42" s="142"/>
      <c r="I42" s="40"/>
    </row>
    <row r="43" spans="1:9" s="41" customFormat="1" ht="15.75" x14ac:dyDescent="0.25">
      <c r="A43" s="37" t="s">
        <v>71</v>
      </c>
      <c r="B43" s="38" t="s">
        <v>74</v>
      </c>
      <c r="C43" s="55" t="s">
        <v>40</v>
      </c>
      <c r="D43" s="33"/>
      <c r="E43" s="33"/>
      <c r="F43" s="33"/>
      <c r="G43" s="142"/>
      <c r="H43" s="142"/>
      <c r="I43" s="40"/>
    </row>
    <row r="44" spans="1:9" s="41" customFormat="1" ht="15.75" x14ac:dyDescent="0.25">
      <c r="A44" s="37" t="s">
        <v>75</v>
      </c>
      <c r="B44" s="38" t="s">
        <v>76</v>
      </c>
      <c r="C44" s="55" t="s">
        <v>40</v>
      </c>
      <c r="D44" s="33"/>
      <c r="E44" s="33"/>
      <c r="F44" s="33"/>
      <c r="G44" s="142"/>
      <c r="H44" s="142"/>
      <c r="I44" s="40"/>
    </row>
    <row r="45" spans="1:9" s="41" customFormat="1" ht="15.75" x14ac:dyDescent="0.25">
      <c r="A45" s="37" t="s">
        <v>71</v>
      </c>
      <c r="B45" s="38" t="s">
        <v>77</v>
      </c>
      <c r="C45" s="55" t="s">
        <v>40</v>
      </c>
      <c r="D45" s="33"/>
      <c r="E45" s="33"/>
      <c r="F45" s="33"/>
      <c r="G45" s="142"/>
      <c r="H45" s="142"/>
      <c r="I45" s="40"/>
    </row>
    <row r="46" spans="1:9" s="41" customFormat="1" ht="15.75" x14ac:dyDescent="0.25">
      <c r="A46" s="37" t="s">
        <v>78</v>
      </c>
      <c r="B46" s="38" t="s">
        <v>79</v>
      </c>
      <c r="C46" s="55" t="s">
        <v>80</v>
      </c>
      <c r="D46" s="33"/>
      <c r="E46" s="33"/>
      <c r="F46" s="33"/>
      <c r="G46" s="142"/>
      <c r="H46" s="142"/>
      <c r="I46" s="40"/>
    </row>
    <row r="47" spans="1:9" s="43" customFormat="1" x14ac:dyDescent="0.2">
      <c r="A47" s="37" t="s">
        <v>87</v>
      </c>
      <c r="B47" s="38" t="s">
        <v>88</v>
      </c>
      <c r="C47" s="55" t="s">
        <v>89</v>
      </c>
      <c r="D47" s="33"/>
      <c r="E47" s="33"/>
      <c r="F47" s="33"/>
      <c r="G47" s="142"/>
      <c r="H47" s="142"/>
      <c r="I47" s="40"/>
    </row>
    <row r="48" spans="1:9" s="41" customFormat="1" ht="15.75" x14ac:dyDescent="0.25">
      <c r="A48" s="37" t="s">
        <v>90</v>
      </c>
      <c r="B48" s="38" t="s">
        <v>91</v>
      </c>
      <c r="C48" s="58" t="s">
        <v>92</v>
      </c>
      <c r="D48" s="33"/>
      <c r="E48" s="33"/>
      <c r="F48" s="33"/>
      <c r="G48" s="142"/>
      <c r="H48" s="142"/>
      <c r="I48" s="40"/>
    </row>
    <row r="49" spans="1:9" s="41" customFormat="1" ht="15.75" x14ac:dyDescent="0.25">
      <c r="A49" s="37" t="s">
        <v>90</v>
      </c>
      <c r="B49" s="38" t="s">
        <v>93</v>
      </c>
      <c r="C49" s="58" t="s">
        <v>94</v>
      </c>
      <c r="D49" s="33"/>
      <c r="E49" s="33"/>
      <c r="F49" s="33"/>
      <c r="G49" s="142"/>
      <c r="H49" s="142"/>
      <c r="I49" s="40"/>
    </row>
    <row r="50" spans="1:9" s="41" customFormat="1" ht="15.75" x14ac:dyDescent="0.25">
      <c r="A50" s="37" t="s">
        <v>95</v>
      </c>
      <c r="B50" s="38" t="s">
        <v>96</v>
      </c>
      <c r="C50" s="58" t="s">
        <v>97</v>
      </c>
      <c r="D50" s="33"/>
      <c r="E50" s="33"/>
      <c r="F50" s="33"/>
      <c r="G50" s="142"/>
      <c r="H50" s="142"/>
      <c r="I50" s="40"/>
    </row>
    <row r="51" spans="1:9" s="41" customFormat="1" ht="15.75" x14ac:dyDescent="0.25">
      <c r="A51" s="37" t="s">
        <v>95</v>
      </c>
      <c r="B51" s="38" t="s">
        <v>98</v>
      </c>
      <c r="C51" s="58" t="s">
        <v>97</v>
      </c>
      <c r="D51" s="33"/>
      <c r="E51" s="33"/>
      <c r="F51" s="33"/>
      <c r="G51" s="142"/>
      <c r="H51" s="142"/>
      <c r="I51" s="40"/>
    </row>
    <row r="52" spans="1:9" s="41" customFormat="1" ht="15.75" x14ac:dyDescent="0.25">
      <c r="A52" s="37" t="s">
        <v>101</v>
      </c>
      <c r="B52" s="38" t="s">
        <v>102</v>
      </c>
      <c r="C52" s="58" t="s">
        <v>103</v>
      </c>
      <c r="D52" s="33"/>
      <c r="E52" s="33"/>
      <c r="F52" s="33"/>
      <c r="G52" s="142"/>
      <c r="H52" s="142"/>
      <c r="I52" s="40"/>
    </row>
    <row r="53" spans="1:9" s="41" customFormat="1" ht="15.75" x14ac:dyDescent="0.25">
      <c r="A53" s="37" t="s">
        <v>104</v>
      </c>
      <c r="B53" s="38" t="s">
        <v>105</v>
      </c>
      <c r="C53" s="58" t="s">
        <v>106</v>
      </c>
      <c r="D53" s="33"/>
      <c r="E53" s="33"/>
      <c r="F53" s="33"/>
      <c r="G53" s="142"/>
      <c r="H53" s="142"/>
      <c r="I53" s="40"/>
    </row>
    <row r="54" spans="1:9" s="41" customFormat="1" ht="15.75" x14ac:dyDescent="0.25">
      <c r="A54" s="37" t="s">
        <v>104</v>
      </c>
      <c r="B54" s="38" t="s">
        <v>107</v>
      </c>
      <c r="C54" s="39" t="s">
        <v>94</v>
      </c>
      <c r="D54" s="116"/>
      <c r="E54" s="33"/>
      <c r="F54" s="33"/>
      <c r="G54" s="142"/>
      <c r="H54" s="142"/>
      <c r="I54" s="40"/>
    </row>
    <row r="55" spans="1:9" s="41" customFormat="1" ht="15.75" x14ac:dyDescent="0.25">
      <c r="A55" s="37" t="s">
        <v>95</v>
      </c>
      <c r="B55" s="38" t="s">
        <v>99</v>
      </c>
      <c r="C55" s="58" t="s">
        <v>100</v>
      </c>
      <c r="D55" s="33"/>
      <c r="E55" s="33"/>
      <c r="F55" s="33"/>
      <c r="G55" s="142"/>
      <c r="H55" s="142"/>
      <c r="I55" s="40"/>
    </row>
    <row r="56" spans="1:9" s="41" customFormat="1" ht="15.75" x14ac:dyDescent="0.25">
      <c r="A56" s="37" t="s">
        <v>81</v>
      </c>
      <c r="B56" s="38" t="s">
        <v>82</v>
      </c>
      <c r="C56" s="55" t="s">
        <v>83</v>
      </c>
      <c r="D56" s="33"/>
      <c r="E56" s="33"/>
      <c r="F56" s="33"/>
      <c r="G56" s="142"/>
      <c r="H56" s="142"/>
      <c r="I56" s="40"/>
    </row>
    <row r="57" spans="1:9" s="41" customFormat="1" ht="15.75" x14ac:dyDescent="0.25">
      <c r="A57" s="37" t="s">
        <v>84</v>
      </c>
      <c r="B57" s="38" t="s">
        <v>85</v>
      </c>
      <c r="C57" s="55" t="s">
        <v>86</v>
      </c>
      <c r="D57" s="33"/>
      <c r="E57" s="33"/>
      <c r="F57" s="33"/>
      <c r="G57" s="142"/>
      <c r="H57" s="142"/>
      <c r="I57" s="40"/>
    </row>
    <row r="58" spans="1:9" s="41" customFormat="1" ht="15.75" x14ac:dyDescent="0.25">
      <c r="A58" s="37" t="s">
        <v>59</v>
      </c>
      <c r="B58" s="38" t="s">
        <v>108</v>
      </c>
      <c r="C58" s="59"/>
      <c r="D58" s="33"/>
      <c r="E58" s="33"/>
      <c r="F58" s="33"/>
      <c r="G58" s="142"/>
      <c r="H58" s="142"/>
      <c r="I58" s="40"/>
    </row>
    <row r="59" spans="1:9" s="41" customFormat="1" ht="15.75" x14ac:dyDescent="0.25">
      <c r="A59" s="37" t="s">
        <v>59</v>
      </c>
      <c r="B59" s="38" t="s">
        <v>109</v>
      </c>
      <c r="C59" s="59"/>
      <c r="D59" s="33"/>
      <c r="E59" s="33"/>
      <c r="F59" s="33"/>
      <c r="G59" s="142"/>
      <c r="H59" s="142"/>
      <c r="I59" s="40"/>
    </row>
    <row r="60" spans="1:9" s="41" customFormat="1" ht="15.75" x14ac:dyDescent="0.25">
      <c r="A60" s="37" t="s">
        <v>59</v>
      </c>
      <c r="B60" s="38" t="s">
        <v>111</v>
      </c>
      <c r="C60" s="59"/>
      <c r="D60" s="33"/>
      <c r="E60" s="33"/>
      <c r="F60" s="33"/>
      <c r="G60" s="142"/>
      <c r="H60" s="142"/>
      <c r="I60" s="40"/>
    </row>
    <row r="61" spans="1:9" s="41" customFormat="1" ht="15.75" x14ac:dyDescent="0.25">
      <c r="A61" s="37" t="s">
        <v>59</v>
      </c>
      <c r="B61" s="38" t="s">
        <v>110</v>
      </c>
      <c r="C61" s="59"/>
      <c r="D61" s="33"/>
      <c r="E61" s="33"/>
      <c r="F61" s="33"/>
      <c r="G61" s="142"/>
      <c r="H61" s="142"/>
      <c r="I61" s="40"/>
    </row>
    <row r="62" spans="1:9" s="41" customFormat="1" ht="15.75" x14ac:dyDescent="0.25">
      <c r="A62" s="37" t="s">
        <v>59</v>
      </c>
      <c r="B62" s="38" t="s">
        <v>112</v>
      </c>
      <c r="C62" s="59"/>
      <c r="D62" s="33"/>
      <c r="E62" s="33"/>
      <c r="F62" s="33"/>
      <c r="G62" s="142"/>
      <c r="H62" s="142"/>
      <c r="I62" s="40"/>
    </row>
    <row r="63" spans="1:9" s="41" customFormat="1" ht="16.5" thickBot="1" x14ac:dyDescent="0.3">
      <c r="A63" s="60" t="s">
        <v>59</v>
      </c>
      <c r="B63" s="61" t="s">
        <v>113</v>
      </c>
      <c r="C63" s="62"/>
      <c r="D63" s="63"/>
      <c r="E63" s="63"/>
      <c r="F63" s="33"/>
      <c r="G63" s="142"/>
      <c r="H63" s="142"/>
      <c r="I63" s="40"/>
    </row>
    <row r="64" spans="1:9" s="41" customFormat="1" ht="16.5" thickBot="1" x14ac:dyDescent="0.3">
      <c r="A64" s="64"/>
      <c r="B64" s="65"/>
      <c r="C64" s="66"/>
      <c r="D64" s="67"/>
      <c r="E64" s="67"/>
      <c r="F64" s="67"/>
      <c r="G64" s="67"/>
      <c r="H64" s="67"/>
      <c r="I64" s="68"/>
    </row>
    <row r="65" spans="1:9" s="41" customFormat="1" ht="21" thickBot="1" x14ac:dyDescent="0.35">
      <c r="A65" s="230" t="s">
        <v>114</v>
      </c>
      <c r="B65" s="231"/>
      <c r="C65" s="231"/>
      <c r="D65" s="231"/>
      <c r="E65" s="231"/>
      <c r="F65" s="231"/>
      <c r="G65" s="231"/>
      <c r="H65" s="231"/>
      <c r="I65" s="232"/>
    </row>
    <row r="66" spans="1:9" s="41" customFormat="1" ht="15.75" x14ac:dyDescent="0.25">
      <c r="A66" s="215" t="s">
        <v>6</v>
      </c>
      <c r="B66" s="216"/>
      <c r="C66" s="145" t="s">
        <v>7</v>
      </c>
      <c r="D66" s="149" t="s">
        <v>8</v>
      </c>
      <c r="E66" s="149" t="s">
        <v>9</v>
      </c>
      <c r="F66" s="149" t="s">
        <v>10</v>
      </c>
      <c r="G66" s="160" t="s">
        <v>220</v>
      </c>
      <c r="H66" s="144" t="s">
        <v>184</v>
      </c>
      <c r="I66" s="149" t="s">
        <v>11</v>
      </c>
    </row>
    <row r="67" spans="1:9" s="56" customFormat="1" x14ac:dyDescent="0.2">
      <c r="A67" s="69" t="s">
        <v>120</v>
      </c>
      <c r="B67" s="70" t="s">
        <v>121</v>
      </c>
      <c r="C67" s="39" t="s">
        <v>64</v>
      </c>
      <c r="D67" s="116"/>
      <c r="E67" s="33"/>
      <c r="F67" s="33"/>
      <c r="G67" s="142"/>
      <c r="H67" s="142"/>
      <c r="I67" s="40"/>
    </row>
    <row r="68" spans="1:9" s="56" customFormat="1" x14ac:dyDescent="0.2">
      <c r="A68" s="69" t="s">
        <v>120</v>
      </c>
      <c r="B68" s="70" t="s">
        <v>122</v>
      </c>
      <c r="C68" s="39" t="s">
        <v>123</v>
      </c>
      <c r="D68" s="116"/>
      <c r="E68" s="33"/>
      <c r="F68" s="33"/>
      <c r="G68" s="142"/>
      <c r="H68" s="142"/>
      <c r="I68" s="40"/>
    </row>
    <row r="69" spans="1:9" s="56" customFormat="1" x14ac:dyDescent="0.2">
      <c r="A69" s="69" t="s">
        <v>120</v>
      </c>
      <c r="B69" s="70" t="s">
        <v>124</v>
      </c>
      <c r="C69" s="39" t="s">
        <v>123</v>
      </c>
      <c r="D69" s="116"/>
      <c r="E69" s="33"/>
      <c r="F69" s="33"/>
      <c r="G69" s="142"/>
      <c r="H69" s="142"/>
      <c r="I69" s="40"/>
    </row>
    <row r="70" spans="1:9" s="56" customFormat="1" x14ac:dyDescent="0.2">
      <c r="A70" s="69" t="s">
        <v>125</v>
      </c>
      <c r="B70" s="70" t="s">
        <v>126</v>
      </c>
      <c r="C70" s="39" t="s">
        <v>127</v>
      </c>
      <c r="D70" s="116"/>
      <c r="E70" s="33"/>
      <c r="F70" s="33"/>
      <c r="G70" s="142"/>
      <c r="H70" s="142"/>
      <c r="I70" s="40"/>
    </row>
    <row r="71" spans="1:9" s="43" customFormat="1" x14ac:dyDescent="0.2">
      <c r="A71" s="69" t="s">
        <v>128</v>
      </c>
      <c r="B71" s="70" t="s">
        <v>129</v>
      </c>
      <c r="C71" s="39" t="s">
        <v>130</v>
      </c>
      <c r="D71" s="116"/>
      <c r="E71" s="33"/>
      <c r="F71" s="33"/>
      <c r="G71" s="142"/>
      <c r="H71" s="142"/>
      <c r="I71" s="40"/>
    </row>
    <row r="72" spans="1:9" s="43" customFormat="1" x14ac:dyDescent="0.2">
      <c r="A72" s="69" t="s">
        <v>128</v>
      </c>
      <c r="B72" s="70" t="s">
        <v>131</v>
      </c>
      <c r="C72" s="39" t="s">
        <v>130</v>
      </c>
      <c r="D72" s="116"/>
      <c r="E72" s="33"/>
      <c r="F72" s="33"/>
      <c r="G72" s="142"/>
      <c r="H72" s="142"/>
      <c r="I72" s="40"/>
    </row>
    <row r="73" spans="1:9" s="41" customFormat="1" ht="15.75" x14ac:dyDescent="0.25">
      <c r="A73" s="69" t="s">
        <v>115</v>
      </c>
      <c r="B73" s="70" t="s">
        <v>116</v>
      </c>
      <c r="C73" s="39" t="s">
        <v>117</v>
      </c>
      <c r="D73" s="116"/>
      <c r="E73" s="33"/>
      <c r="F73" s="33"/>
      <c r="G73" s="142"/>
      <c r="H73" s="142"/>
      <c r="I73" s="40"/>
    </row>
    <row r="74" spans="1:9" s="41" customFormat="1" ht="15.75" x14ac:dyDescent="0.25">
      <c r="A74" s="71" t="s">
        <v>115</v>
      </c>
      <c r="B74" s="72" t="s">
        <v>118</v>
      </c>
      <c r="C74" s="39" t="s">
        <v>119</v>
      </c>
      <c r="D74" s="116"/>
      <c r="E74" s="33"/>
      <c r="F74" s="33"/>
      <c r="G74" s="142"/>
      <c r="H74" s="142"/>
      <c r="I74" s="40"/>
    </row>
    <row r="75" spans="1:9" s="41" customFormat="1" ht="15.75" x14ac:dyDescent="0.25">
      <c r="A75" s="37" t="s">
        <v>59</v>
      </c>
      <c r="B75" s="38" t="s">
        <v>132</v>
      </c>
      <c r="C75" s="59"/>
      <c r="D75" s="33"/>
      <c r="E75" s="33"/>
      <c r="F75" s="33"/>
      <c r="G75" s="142"/>
      <c r="H75" s="142"/>
      <c r="I75" s="40"/>
    </row>
    <row r="76" spans="1:9" s="41" customFormat="1" ht="15.75" x14ac:dyDescent="0.25">
      <c r="A76" s="37" t="s">
        <v>59</v>
      </c>
      <c r="B76" s="38" t="s">
        <v>133</v>
      </c>
      <c r="C76" s="59"/>
      <c r="D76" s="33"/>
      <c r="E76" s="33"/>
      <c r="F76" s="33"/>
      <c r="G76" s="142"/>
      <c r="H76" s="142"/>
      <c r="I76" s="40"/>
    </row>
    <row r="77" spans="1:9" s="41" customFormat="1" ht="16.5" thickBot="1" x14ac:dyDescent="0.3">
      <c r="A77" s="60" t="s">
        <v>59</v>
      </c>
      <c r="B77" s="61" t="s">
        <v>134</v>
      </c>
      <c r="C77" s="62"/>
      <c r="D77" s="63"/>
      <c r="E77" s="63"/>
      <c r="F77" s="33"/>
      <c r="G77" s="142"/>
      <c r="H77" s="142"/>
      <c r="I77" s="40"/>
    </row>
    <row r="78" spans="1:9" s="41" customFormat="1" ht="18.75" thickBot="1" x14ac:dyDescent="0.3">
      <c r="A78" s="217" t="s">
        <v>135</v>
      </c>
      <c r="B78" s="218"/>
      <c r="C78" s="218"/>
      <c r="D78" s="218"/>
      <c r="E78" s="219"/>
      <c r="F78" s="73"/>
      <c r="G78" s="73"/>
      <c r="H78" s="73"/>
      <c r="I78" s="73"/>
    </row>
    <row r="79" spans="1:9" s="41" customFormat="1" ht="16.5" thickBot="1" x14ac:dyDescent="0.3">
      <c r="A79" s="220" t="s">
        <v>136</v>
      </c>
      <c r="B79" s="221"/>
      <c r="C79" s="80"/>
      <c r="D79" s="222" t="s">
        <v>137</v>
      </c>
      <c r="E79" s="223"/>
      <c r="F79" s="78"/>
      <c r="G79" s="78"/>
      <c r="H79" s="78"/>
      <c r="I79" s="73"/>
    </row>
    <row r="80" spans="1:9" s="41" customFormat="1" ht="15.75" x14ac:dyDescent="0.25">
      <c r="A80" s="119" t="s">
        <v>138</v>
      </c>
      <c r="B80" s="169" t="s">
        <v>139</v>
      </c>
      <c r="C80" s="77"/>
      <c r="D80" s="170" t="s">
        <v>138</v>
      </c>
      <c r="E80" s="134" t="s">
        <v>139</v>
      </c>
      <c r="F80" s="167" t="s">
        <v>154</v>
      </c>
      <c r="G80" s="167"/>
      <c r="H80" s="78"/>
      <c r="I80" s="73"/>
    </row>
    <row r="81" spans="1:9" s="41" customFormat="1" ht="15.75" customHeight="1" x14ac:dyDescent="0.25">
      <c r="A81" s="37" t="s">
        <v>140</v>
      </c>
      <c r="B81" s="171">
        <v>300</v>
      </c>
      <c r="C81" s="77"/>
      <c r="D81" s="172" t="s">
        <v>141</v>
      </c>
      <c r="E81" s="120">
        <v>300</v>
      </c>
      <c r="F81" s="168" t="s">
        <v>155</v>
      </c>
      <c r="G81" s="168"/>
      <c r="H81" s="157"/>
      <c r="I81" s="73"/>
    </row>
    <row r="82" spans="1:9" s="41" customFormat="1" ht="15.75" x14ac:dyDescent="0.25">
      <c r="A82" s="37" t="s">
        <v>142</v>
      </c>
      <c r="B82" s="171">
        <v>400</v>
      </c>
      <c r="C82" s="77"/>
      <c r="D82" s="172" t="s">
        <v>143</v>
      </c>
      <c r="E82" s="120">
        <v>400</v>
      </c>
      <c r="F82" s="168" t="s">
        <v>156</v>
      </c>
      <c r="G82" s="168"/>
      <c r="H82" s="157"/>
      <c r="I82" s="73"/>
    </row>
    <row r="83" spans="1:9" s="41" customFormat="1" ht="15.75" x14ac:dyDescent="0.25">
      <c r="A83" s="37" t="s">
        <v>144</v>
      </c>
      <c r="B83" s="171">
        <v>500</v>
      </c>
      <c r="C83" s="77"/>
      <c r="D83" s="172" t="s">
        <v>145</v>
      </c>
      <c r="E83" s="120">
        <v>500</v>
      </c>
      <c r="F83" s="73"/>
      <c r="G83" s="73"/>
      <c r="H83" s="73"/>
      <c r="I83" s="73"/>
    </row>
    <row r="84" spans="1:9" s="41" customFormat="1" ht="15.75" x14ac:dyDescent="0.25">
      <c r="A84" s="37" t="s">
        <v>146</v>
      </c>
      <c r="B84" s="171">
        <v>600</v>
      </c>
      <c r="C84" s="77"/>
      <c r="D84" s="172" t="s">
        <v>147</v>
      </c>
      <c r="E84" s="120">
        <v>600</v>
      </c>
      <c r="F84" s="73"/>
      <c r="G84" s="73"/>
      <c r="H84" s="73"/>
      <c r="I84" s="73"/>
    </row>
    <row r="85" spans="1:9" s="41" customFormat="1" ht="15.75" x14ac:dyDescent="0.25">
      <c r="A85" s="37" t="s">
        <v>148</v>
      </c>
      <c r="B85" s="171">
        <v>700</v>
      </c>
      <c r="C85" s="77"/>
      <c r="D85" s="172" t="s">
        <v>149</v>
      </c>
      <c r="E85" s="120">
        <v>700</v>
      </c>
      <c r="F85" s="73"/>
      <c r="G85" s="73"/>
      <c r="H85" s="73"/>
      <c r="I85" s="73"/>
    </row>
    <row r="86" spans="1:9" s="41" customFormat="1" ht="15.75" x14ac:dyDescent="0.25">
      <c r="A86" s="37" t="s">
        <v>150</v>
      </c>
      <c r="B86" s="171">
        <v>800</v>
      </c>
      <c r="C86" s="77"/>
      <c r="D86" s="172" t="s">
        <v>151</v>
      </c>
      <c r="E86" s="120">
        <v>750</v>
      </c>
      <c r="F86" s="73"/>
      <c r="G86" s="73"/>
      <c r="H86" s="73"/>
      <c r="I86" s="73"/>
    </row>
    <row r="87" spans="1:9" s="41" customFormat="1" ht="16.5" thickBot="1" x14ac:dyDescent="0.3">
      <c r="A87" s="60" t="s">
        <v>152</v>
      </c>
      <c r="B87" s="173">
        <v>900</v>
      </c>
      <c r="C87" s="77"/>
      <c r="D87" s="174" t="s">
        <v>153</v>
      </c>
      <c r="E87" s="175">
        <v>800</v>
      </c>
      <c r="F87" s="73"/>
      <c r="G87" s="73"/>
      <c r="H87" s="73"/>
      <c r="I87" s="73"/>
    </row>
    <row r="88" spans="1:9" ht="15.75" x14ac:dyDescent="0.25">
      <c r="B88" s="7"/>
    </row>
    <row r="89" spans="1:9" ht="15.75" x14ac:dyDescent="0.25">
      <c r="B89" s="7"/>
    </row>
    <row r="101" spans="1:9" x14ac:dyDescent="0.25">
      <c r="A101" s="8"/>
      <c r="B101" s="8"/>
      <c r="C101" s="156"/>
      <c r="D101" s="156"/>
      <c r="E101" s="156"/>
      <c r="F101" s="5"/>
      <c r="G101" s="5"/>
      <c r="H101" s="5"/>
      <c r="I101" s="5"/>
    </row>
  </sheetData>
  <mergeCells count="16">
    <mergeCell ref="A66:B66"/>
    <mergeCell ref="A78:E78"/>
    <mergeCell ref="A79:B79"/>
    <mergeCell ref="D79:E79"/>
    <mergeCell ref="B5:H6"/>
    <mergeCell ref="A7:I7"/>
    <mergeCell ref="A8:B8"/>
    <mergeCell ref="A37:I37"/>
    <mergeCell ref="A38:B38"/>
    <mergeCell ref="A65:I65"/>
    <mergeCell ref="A1:A4"/>
    <mergeCell ref="B1:H1"/>
    <mergeCell ref="I1:I4"/>
    <mergeCell ref="B2:H2"/>
    <mergeCell ref="B3:H3"/>
    <mergeCell ref="B4:H4"/>
  </mergeCells>
  <pageMargins left="0.5" right="0.25" top="0.36" bottom="0.3" header="0.2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26</vt:i4>
      </vt:variant>
    </vt:vector>
  </HeadingPairs>
  <TitlesOfParts>
    <vt:vector size="53" baseType="lpstr">
      <vt:lpstr>T&amp;C</vt:lpstr>
      <vt:lpstr>Thane</vt:lpstr>
      <vt:lpstr>Daman</vt:lpstr>
      <vt:lpstr>Silvassa</vt:lpstr>
      <vt:lpstr>Raigad</vt:lpstr>
      <vt:lpstr>Umbergaon</vt:lpstr>
      <vt:lpstr>Vadodra</vt:lpstr>
      <vt:lpstr>Nashik</vt:lpstr>
      <vt:lpstr>Aurangabad</vt:lpstr>
      <vt:lpstr>GOA</vt:lpstr>
      <vt:lpstr>Howarh</vt:lpstr>
      <vt:lpstr>Chennai-Hossur</vt:lpstr>
      <vt:lpstr>Pondicherry</vt:lpstr>
      <vt:lpstr>Barshi &amp; Satara</vt:lpstr>
      <vt:lpstr>Noida</vt:lpstr>
      <vt:lpstr>Haridwar</vt:lpstr>
      <vt:lpstr>Baddi</vt:lpstr>
      <vt:lpstr>Kerala</vt:lpstr>
      <vt:lpstr>Samba</vt:lpstr>
      <vt:lpstr>Salem</vt:lpstr>
      <vt:lpstr>Guwahati</vt:lpstr>
      <vt:lpstr>Bhuneshwar</vt:lpstr>
      <vt:lpstr>Mehbubnagar</vt:lpstr>
      <vt:lpstr>Daman DOPW</vt:lpstr>
      <vt:lpstr>Silvassa DOPW</vt:lpstr>
      <vt:lpstr>Bhiwandi DOPW</vt:lpstr>
      <vt:lpstr>Nashik Warehouse</vt:lpstr>
      <vt:lpstr>Aurangabad!Print_Area</vt:lpstr>
      <vt:lpstr>Baddi!Print_Area</vt:lpstr>
      <vt:lpstr>'Barshi &amp; Satara'!Print_Area</vt:lpstr>
      <vt:lpstr>'Bhiwandi DOPW'!Print_Area</vt:lpstr>
      <vt:lpstr>Bhuneshwar!Print_Area</vt:lpstr>
      <vt:lpstr>'Chennai-Hossur'!Print_Area</vt:lpstr>
      <vt:lpstr>Daman!Print_Area</vt:lpstr>
      <vt:lpstr>'Daman DOPW'!Print_Area</vt:lpstr>
      <vt:lpstr>GOA!Print_Area</vt:lpstr>
      <vt:lpstr>Guwahati!Print_Area</vt:lpstr>
      <vt:lpstr>Haridwar!Print_Area</vt:lpstr>
      <vt:lpstr>Howarh!Print_Area</vt:lpstr>
      <vt:lpstr>Kerala!Print_Area</vt:lpstr>
      <vt:lpstr>Mehbubnagar!Print_Area</vt:lpstr>
      <vt:lpstr>Nashik!Print_Area</vt:lpstr>
      <vt:lpstr>'Nashik Warehouse'!Print_Area</vt:lpstr>
      <vt:lpstr>Noida!Print_Area</vt:lpstr>
      <vt:lpstr>Pondicherry!Print_Area</vt:lpstr>
      <vt:lpstr>Raigad!Print_Area</vt:lpstr>
      <vt:lpstr>Salem!Print_Area</vt:lpstr>
      <vt:lpstr>Samba!Print_Area</vt:lpstr>
      <vt:lpstr>Silvassa!Print_Area</vt:lpstr>
      <vt:lpstr>'Silvassa DOPW'!Print_Area</vt:lpstr>
      <vt:lpstr>Thane!Print_Area</vt:lpstr>
      <vt:lpstr>Umbergaon!Print_Area</vt:lpstr>
      <vt:lpstr>Vadodra!Print_Area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COM3</dc:creator>
  <cp:lastModifiedBy>COMP4</cp:lastModifiedBy>
  <cp:lastPrinted>2017-10-05T11:21:05Z</cp:lastPrinted>
  <dcterms:created xsi:type="dcterms:W3CDTF">2016-01-23T10:10:33Z</dcterms:created>
  <dcterms:modified xsi:type="dcterms:W3CDTF">2017-10-05T11:21:19Z</dcterms:modified>
</cp:coreProperties>
</file>