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585" windowWidth="19440" windowHeight="4455" firstSheet="10" activeTab="13"/>
  </bookViews>
  <sheets>
    <sheet name="T&amp;C" sheetId="5" r:id="rId1"/>
    <sheet name="Thane" sheetId="49" r:id="rId2"/>
    <sheet name="Daman" sheetId="1" r:id="rId3"/>
    <sheet name="Silvassa" sheetId="50" r:id="rId4"/>
    <sheet name="Raigad" sheetId="58" r:id="rId5"/>
    <sheet name="Umbergaon" sheetId="35" r:id="rId6"/>
    <sheet name="Vadodra" sheetId="57" r:id="rId7"/>
    <sheet name="Nashik" sheetId="61" r:id="rId8"/>
    <sheet name="Aurangabad" sheetId="60" r:id="rId9"/>
    <sheet name="GOA" sheetId="59" r:id="rId10"/>
    <sheet name="Howarh" sheetId="55" r:id="rId11"/>
    <sheet name="Chennai-Hossur" sheetId="56" r:id="rId12"/>
    <sheet name="Pondicherry" sheetId="53" r:id="rId13"/>
    <sheet name="Barshi &amp; Satara" sheetId="54" r:id="rId14"/>
    <sheet name="Noida" sheetId="52" r:id="rId15"/>
    <sheet name="Haridwar" sheetId="51" r:id="rId16"/>
    <sheet name="Baddi" sheetId="64" r:id="rId17"/>
    <sheet name="Kerala" sheetId="63" r:id="rId18"/>
    <sheet name="Samba" sheetId="65" r:id="rId19"/>
    <sheet name="Salem" sheetId="66" r:id="rId20"/>
    <sheet name="Guwahati" sheetId="68" r:id="rId21"/>
    <sheet name="Bhuneshwar" sheetId="67" r:id="rId22"/>
    <sheet name="Mehbubnagar" sheetId="69" r:id="rId23"/>
    <sheet name="Daman DOPW" sheetId="22" r:id="rId24"/>
    <sheet name="Silvassa DOPW" sheetId="47" r:id="rId25"/>
    <sheet name="Bhiwandi DOPW" sheetId="48" r:id="rId26"/>
    <sheet name="Nashik Warehouse" sheetId="25" r:id="rId27"/>
  </sheets>
  <definedNames>
    <definedName name="_xlnm._FilterDatabase" localSheetId="25" hidden="1">'Bhiwandi DOPW'!$A$9:$AC$9</definedName>
    <definedName name="_xlnm._FilterDatabase" localSheetId="23" hidden="1">'Daman DOPW'!$A$9:$AC$9</definedName>
    <definedName name="_xlnm._FilterDatabase" localSheetId="24" hidden="1">'Silvassa DOPW'!$A$9:$AC$9</definedName>
    <definedName name="_xlnm.Print_Area" localSheetId="8">Aurangabad!$A$1:$I$88</definedName>
    <definedName name="_xlnm.Print_Area" localSheetId="16">Baddi!$A$1:$I$88</definedName>
    <definedName name="_xlnm.Print_Area" localSheetId="13">'Barshi &amp; Satara'!$A$1:$I$88</definedName>
    <definedName name="_xlnm.Print_Area" localSheetId="25">'Bhiwandi DOPW'!$A$1:$I$92</definedName>
    <definedName name="_xlnm.Print_Area" localSheetId="21">Bhuneshwar!$A$1:$I$88</definedName>
    <definedName name="_xlnm.Print_Area" localSheetId="11">'Chennai-Hossur'!$A$1:$I$88</definedName>
    <definedName name="_xlnm.Print_Area" localSheetId="2">Daman!$A$1:$I$88</definedName>
    <definedName name="_xlnm.Print_Area" localSheetId="23">'Daman DOPW'!$A$1:$I$92</definedName>
    <definedName name="_xlnm.Print_Area" localSheetId="9">GOA!$A$1:$I$88</definedName>
    <definedName name="_xlnm.Print_Area" localSheetId="20">Guwahati!$A$1:$I$88</definedName>
    <definedName name="_xlnm.Print_Area" localSheetId="15">Haridwar!$A$1:$I$88</definedName>
    <definedName name="_xlnm.Print_Area" localSheetId="10">Howarh!$A$1:$I$88</definedName>
    <definedName name="_xlnm.Print_Area" localSheetId="17">Kerala!$A$1:$I$88</definedName>
    <definedName name="_xlnm.Print_Area" localSheetId="22">Mehbubnagar!$A$1:$I$88</definedName>
    <definedName name="_xlnm.Print_Area" localSheetId="7">Nashik!$A$1:$I$88</definedName>
    <definedName name="_xlnm.Print_Area" localSheetId="26">'Nashik Warehouse'!$A$1:$I$90</definedName>
    <definedName name="_xlnm.Print_Area" localSheetId="14">Noida!$A$1:$I$88</definedName>
    <definedName name="_xlnm.Print_Area" localSheetId="12">Pondicherry!$A$1:$I$88</definedName>
    <definedName name="_xlnm.Print_Area" localSheetId="4">Raigad!$A$1:$I$88</definedName>
    <definedName name="_xlnm.Print_Area" localSheetId="19">Salem!$A$1:$I$88</definedName>
    <definedName name="_xlnm.Print_Area" localSheetId="18">Samba!$A$1:$I$88</definedName>
    <definedName name="_xlnm.Print_Area" localSheetId="3">Silvassa!$A$1:$I$88</definedName>
    <definedName name="_xlnm.Print_Area" localSheetId="24">'Silvassa DOPW'!$A$1:$I$92</definedName>
    <definedName name="_xlnm.Print_Area" localSheetId="1">Thane!$A$1:$I$88</definedName>
    <definedName name="_xlnm.Print_Area" localSheetId="5">Umbergaon!$A$1:$I$88</definedName>
    <definedName name="_xlnm.Print_Area" localSheetId="6">Vadodra!$A$1:$I$88</definedName>
  </definedNames>
  <calcPr calcId="144525"/>
</workbook>
</file>

<file path=xl/calcChain.xml><?xml version="1.0" encoding="utf-8"?>
<calcChain xmlns="http://schemas.openxmlformats.org/spreadsheetml/2006/main">
  <c r="G68" i="65" l="1"/>
  <c r="H68" i="65" s="1"/>
  <c r="I68" i="65" s="1"/>
  <c r="G67" i="65"/>
  <c r="H67" i="65" s="1"/>
  <c r="I67" i="65" s="1"/>
  <c r="G46" i="65"/>
  <c r="H46" i="65" s="1"/>
  <c r="I46" i="65" s="1"/>
  <c r="G44" i="65"/>
  <c r="H44" i="65" s="1"/>
  <c r="I44" i="65" s="1"/>
  <c r="G43" i="65"/>
  <c r="H43" i="65" s="1"/>
  <c r="I43" i="65" s="1"/>
  <c r="G42" i="65"/>
  <c r="H42" i="65" s="1"/>
  <c r="I42" i="65" s="1"/>
  <c r="F78" i="47" l="1"/>
  <c r="H78" i="47" s="1"/>
  <c r="F77" i="47"/>
  <c r="G77" i="47" s="1"/>
  <c r="F76" i="47"/>
  <c r="G76" i="47" s="1"/>
  <c r="F75" i="47"/>
  <c r="H75" i="47" s="1"/>
  <c r="F74" i="47"/>
  <c r="H74" i="47" s="1"/>
  <c r="F73" i="47"/>
  <c r="G73" i="47" s="1"/>
  <c r="F72" i="47"/>
  <c r="G72" i="47" s="1"/>
  <c r="F71" i="47"/>
  <c r="G71" i="47" s="1"/>
  <c r="F70" i="47"/>
  <c r="H70" i="47" s="1"/>
  <c r="F69" i="47"/>
  <c r="G69" i="47" s="1"/>
  <c r="F64" i="47"/>
  <c r="H64" i="47" s="1"/>
  <c r="F63" i="47"/>
  <c r="G63" i="47" s="1"/>
  <c r="F62" i="47"/>
  <c r="G62" i="47" s="1"/>
  <c r="F61" i="47"/>
  <c r="H61" i="47" s="1"/>
  <c r="F60" i="47"/>
  <c r="H60" i="47" s="1"/>
  <c r="F59" i="47"/>
  <c r="G59" i="47" s="1"/>
  <c r="F58" i="47"/>
  <c r="G58" i="47" s="1"/>
  <c r="F57" i="47"/>
  <c r="G57" i="47" s="1"/>
  <c r="F55" i="47"/>
  <c r="H55" i="47" s="1"/>
  <c r="F53" i="47"/>
  <c r="H53" i="47" s="1"/>
  <c r="F52" i="47"/>
  <c r="H52" i="47" s="1"/>
  <c r="F51" i="47"/>
  <c r="G51" i="47" s="1"/>
  <c r="F50" i="47"/>
  <c r="H50" i="47" s="1"/>
  <c r="F49" i="47"/>
  <c r="H49" i="47" s="1"/>
  <c r="F47" i="47"/>
  <c r="H47" i="47" s="1"/>
  <c r="F45" i="47"/>
  <c r="H45" i="47" s="1"/>
  <c r="F44" i="47"/>
  <c r="G44" i="47" s="1"/>
  <c r="F43" i="47"/>
  <c r="G43" i="47" s="1"/>
  <c r="F41" i="47"/>
  <c r="H41" i="47" s="1"/>
  <c r="F36" i="47"/>
  <c r="H36" i="47" s="1"/>
  <c r="F35" i="47"/>
  <c r="G35" i="47" s="1"/>
  <c r="F34" i="47"/>
  <c r="G34" i="47" s="1"/>
  <c r="F33" i="47"/>
  <c r="H33" i="47" s="1"/>
  <c r="F32" i="47"/>
  <c r="H32" i="47" s="1"/>
  <c r="F31" i="47"/>
  <c r="G31" i="47" s="1"/>
  <c r="F30" i="47"/>
  <c r="H30" i="47" s="1"/>
  <c r="F29" i="47"/>
  <c r="H29" i="47" s="1"/>
  <c r="F28" i="47"/>
  <c r="H28" i="47" s="1"/>
  <c r="F27" i="47"/>
  <c r="G27" i="47" s="1"/>
  <c r="F26" i="47"/>
  <c r="H26" i="47" s="1"/>
  <c r="F25" i="47"/>
  <c r="H25" i="47" s="1"/>
  <c r="F24" i="47"/>
  <c r="H24" i="47" s="1"/>
  <c r="F23" i="47"/>
  <c r="G23" i="47" s="1"/>
  <c r="F22" i="47"/>
  <c r="H22" i="47" s="1"/>
  <c r="F20" i="47"/>
  <c r="H20" i="47" s="1"/>
  <c r="F18" i="47"/>
  <c r="H18" i="47" s="1"/>
  <c r="F17" i="47"/>
  <c r="G17" i="47" s="1"/>
  <c r="F16" i="47"/>
  <c r="G16" i="47" s="1"/>
  <c r="F15" i="47"/>
  <c r="H15" i="47" s="1"/>
  <c r="F14" i="47"/>
  <c r="H14" i="47" s="1"/>
  <c r="F13" i="47"/>
  <c r="G13" i="47" s="1"/>
  <c r="F12" i="47"/>
  <c r="G12" i="47" s="1"/>
  <c r="F11" i="47"/>
  <c r="H11" i="47" s="1"/>
  <c r="F78" i="48"/>
  <c r="H78" i="48" s="1"/>
  <c r="F77" i="48"/>
  <c r="G77" i="48" s="1"/>
  <c r="F76" i="48"/>
  <c r="G76" i="48" s="1"/>
  <c r="F75" i="48"/>
  <c r="H75" i="48" s="1"/>
  <c r="F74" i="48"/>
  <c r="H74" i="48" s="1"/>
  <c r="F73" i="48"/>
  <c r="G73" i="48" s="1"/>
  <c r="F72" i="48"/>
  <c r="G72" i="48" s="1"/>
  <c r="F71" i="48"/>
  <c r="H71" i="48" s="1"/>
  <c r="F70" i="48"/>
  <c r="H70" i="48" s="1"/>
  <c r="F69" i="48"/>
  <c r="G69" i="48" s="1"/>
  <c r="F64" i="48"/>
  <c r="H64" i="48" s="1"/>
  <c r="F63" i="48"/>
  <c r="G63" i="48" s="1"/>
  <c r="F62" i="48"/>
  <c r="G62" i="48" s="1"/>
  <c r="F61" i="48"/>
  <c r="G61" i="48" s="1"/>
  <c r="F60" i="48"/>
  <c r="H60" i="48" s="1"/>
  <c r="F59" i="48"/>
  <c r="G59" i="48" s="1"/>
  <c r="F58" i="48"/>
  <c r="G58" i="48" s="1"/>
  <c r="F57" i="48"/>
  <c r="H57" i="48" s="1"/>
  <c r="F55" i="48"/>
  <c r="H55" i="48" s="1"/>
  <c r="F53" i="48"/>
  <c r="H53" i="48" s="1"/>
  <c r="F52" i="48"/>
  <c r="G52" i="48" s="1"/>
  <c r="F51" i="48"/>
  <c r="G51" i="48" s="1"/>
  <c r="F50" i="48"/>
  <c r="H50" i="48" s="1"/>
  <c r="F49" i="48"/>
  <c r="H49" i="48" s="1"/>
  <c r="F47" i="48"/>
  <c r="H47" i="48" s="1"/>
  <c r="F45" i="48"/>
  <c r="H45" i="48" s="1"/>
  <c r="F44" i="48"/>
  <c r="G44" i="48" s="1"/>
  <c r="F43" i="48"/>
  <c r="G43" i="48" s="1"/>
  <c r="F41" i="48"/>
  <c r="H41" i="48" s="1"/>
  <c r="F36" i="48"/>
  <c r="H36" i="48" s="1"/>
  <c r="F35" i="48"/>
  <c r="G35" i="48" s="1"/>
  <c r="F34" i="48"/>
  <c r="G34" i="48" s="1"/>
  <c r="F33" i="48"/>
  <c r="G33" i="48" s="1"/>
  <c r="F32" i="48"/>
  <c r="H32" i="48" s="1"/>
  <c r="F31" i="48"/>
  <c r="G31" i="48" s="1"/>
  <c r="F30" i="48"/>
  <c r="G30" i="48" s="1"/>
  <c r="F29" i="48"/>
  <c r="G29" i="48" s="1"/>
  <c r="F28" i="48"/>
  <c r="H28" i="48" s="1"/>
  <c r="F27" i="48"/>
  <c r="G27" i="48" s="1"/>
  <c r="F26" i="48"/>
  <c r="G26" i="48" s="1"/>
  <c r="F25" i="48"/>
  <c r="H25" i="48" s="1"/>
  <c r="F24" i="48"/>
  <c r="H24" i="48" s="1"/>
  <c r="F23" i="48"/>
  <c r="G23" i="48" s="1"/>
  <c r="F22" i="48"/>
  <c r="G22" i="48" s="1"/>
  <c r="F20" i="48"/>
  <c r="H20" i="48" s="1"/>
  <c r="F18" i="48"/>
  <c r="H18" i="48" s="1"/>
  <c r="F17" i="48"/>
  <c r="G17" i="48" s="1"/>
  <c r="F16" i="48"/>
  <c r="H16" i="48" s="1"/>
  <c r="F15" i="48"/>
  <c r="H15" i="48" s="1"/>
  <c r="F14" i="48"/>
  <c r="H14" i="48" s="1"/>
  <c r="F13" i="48"/>
  <c r="H13" i="48" s="1"/>
  <c r="F12" i="48"/>
  <c r="H12" i="48" s="1"/>
  <c r="F11" i="48"/>
  <c r="H11" i="48" s="1"/>
  <c r="F18" i="25"/>
  <c r="H18" i="25" s="1"/>
  <c r="F17" i="25"/>
  <c r="H17" i="25" s="1"/>
  <c r="F16" i="25"/>
  <c r="G16" i="25" s="1"/>
  <c r="F15" i="25"/>
  <c r="H15" i="25" s="1"/>
  <c r="F14" i="25"/>
  <c r="H14" i="25" s="1"/>
  <c r="F13" i="25"/>
  <c r="H13" i="25" s="1"/>
  <c r="F12" i="25"/>
  <c r="G12" i="25" s="1"/>
  <c r="F11" i="25"/>
  <c r="H11" i="25" s="1"/>
  <c r="F20" i="25"/>
  <c r="H20" i="25" s="1"/>
  <c r="F36" i="25"/>
  <c r="H36" i="25" s="1"/>
  <c r="F35" i="25"/>
  <c r="G35" i="25" s="1"/>
  <c r="F34" i="25"/>
  <c r="G34" i="25" s="1"/>
  <c r="F33" i="25"/>
  <c r="H33" i="25" s="1"/>
  <c r="F32" i="25"/>
  <c r="H32" i="25" s="1"/>
  <c r="F31" i="25"/>
  <c r="G31" i="25" s="1"/>
  <c r="F30" i="25"/>
  <c r="G30" i="25" s="1"/>
  <c r="F29" i="25"/>
  <c r="G29" i="25" s="1"/>
  <c r="F28" i="25"/>
  <c r="H28" i="25" s="1"/>
  <c r="F27" i="25"/>
  <c r="G27" i="25" s="1"/>
  <c r="F26" i="25"/>
  <c r="G26" i="25" s="1"/>
  <c r="F25" i="25"/>
  <c r="G25" i="25" s="1"/>
  <c r="F24" i="25"/>
  <c r="H24" i="25" s="1"/>
  <c r="F23" i="25"/>
  <c r="G23" i="25" s="1"/>
  <c r="F22" i="25"/>
  <c r="G22" i="25" s="1"/>
  <c r="F64" i="25"/>
  <c r="H64" i="25" s="1"/>
  <c r="F63" i="25"/>
  <c r="G63" i="25" s="1"/>
  <c r="F62" i="25"/>
  <c r="G62" i="25" s="1"/>
  <c r="F61" i="25"/>
  <c r="H61" i="25" s="1"/>
  <c r="F60" i="25"/>
  <c r="H60" i="25" s="1"/>
  <c r="F59" i="25"/>
  <c r="G59" i="25" s="1"/>
  <c r="F58" i="25"/>
  <c r="G58" i="25" s="1"/>
  <c r="F57" i="25"/>
  <c r="H57" i="25" s="1"/>
  <c r="F55" i="25"/>
  <c r="H55" i="25" s="1"/>
  <c r="F53" i="25"/>
  <c r="H53" i="25" s="1"/>
  <c r="F52" i="25"/>
  <c r="G52" i="25" s="1"/>
  <c r="F51" i="25"/>
  <c r="G51" i="25" s="1"/>
  <c r="F50" i="25"/>
  <c r="H50" i="25" s="1"/>
  <c r="F49" i="25"/>
  <c r="H49" i="25" s="1"/>
  <c r="F47" i="25"/>
  <c r="H47" i="25" s="1"/>
  <c r="F45" i="25"/>
  <c r="H45" i="25" s="1"/>
  <c r="F44" i="25"/>
  <c r="G44" i="25" s="1"/>
  <c r="F43" i="25"/>
  <c r="G43" i="25" s="1"/>
  <c r="F41" i="25"/>
  <c r="H41" i="25" s="1"/>
  <c r="F78" i="25"/>
  <c r="H78" i="25" s="1"/>
  <c r="F77" i="25"/>
  <c r="G77" i="25" s="1"/>
  <c r="F76" i="25"/>
  <c r="G76" i="25" s="1"/>
  <c r="F75" i="25"/>
  <c r="H75" i="25" s="1"/>
  <c r="F74" i="25"/>
  <c r="H74" i="25" s="1"/>
  <c r="F73" i="25"/>
  <c r="G73" i="25" s="1"/>
  <c r="F72" i="25"/>
  <c r="G72" i="25" s="1"/>
  <c r="F71" i="25"/>
  <c r="H71" i="25" s="1"/>
  <c r="F70" i="25"/>
  <c r="H70" i="25" s="1"/>
  <c r="F69" i="25"/>
  <c r="G69" i="25" s="1"/>
  <c r="F68" i="25"/>
  <c r="H68" i="25" s="1"/>
  <c r="F40" i="25"/>
  <c r="H40" i="25" s="1"/>
  <c r="F10" i="25"/>
  <c r="H10" i="25" s="1"/>
  <c r="F68" i="48"/>
  <c r="H68" i="48" s="1"/>
  <c r="F40" i="48"/>
  <c r="H40" i="48" s="1"/>
  <c r="F10" i="48"/>
  <c r="H10" i="48" s="1"/>
  <c r="F68" i="47"/>
  <c r="H68" i="47" s="1"/>
  <c r="F40" i="47"/>
  <c r="H40" i="47" s="1"/>
  <c r="F10" i="47"/>
  <c r="H10" i="47" s="1"/>
  <c r="F78" i="22"/>
  <c r="H78" i="22" s="1"/>
  <c r="F77" i="22"/>
  <c r="G77" i="22" s="1"/>
  <c r="F76" i="22"/>
  <c r="G76" i="22" s="1"/>
  <c r="F75" i="22"/>
  <c r="H75" i="22" s="1"/>
  <c r="F74" i="22"/>
  <c r="H74" i="22" s="1"/>
  <c r="F73" i="22"/>
  <c r="G73" i="22" s="1"/>
  <c r="F72" i="22"/>
  <c r="G72" i="22" s="1"/>
  <c r="F71" i="22"/>
  <c r="G71" i="22" s="1"/>
  <c r="F70" i="22"/>
  <c r="H70" i="22" s="1"/>
  <c r="F69" i="22"/>
  <c r="G69" i="22" s="1"/>
  <c r="F68" i="22"/>
  <c r="G68" i="22" s="1"/>
  <c r="F64" i="22"/>
  <c r="H64" i="22" s="1"/>
  <c r="F63" i="22"/>
  <c r="G63" i="22" s="1"/>
  <c r="F62" i="22"/>
  <c r="G62" i="22" s="1"/>
  <c r="F61" i="22"/>
  <c r="G61" i="22" s="1"/>
  <c r="F60" i="22"/>
  <c r="H60" i="22" s="1"/>
  <c r="F59" i="22"/>
  <c r="G59" i="22" s="1"/>
  <c r="F58" i="22"/>
  <c r="G58" i="22" s="1"/>
  <c r="F57" i="22"/>
  <c r="H57" i="22" s="1"/>
  <c r="F55" i="22"/>
  <c r="G55" i="22" s="1"/>
  <c r="F53" i="22"/>
  <c r="H53" i="22" s="1"/>
  <c r="F52" i="22"/>
  <c r="H52" i="22" s="1"/>
  <c r="F51" i="22"/>
  <c r="G51" i="22" s="1"/>
  <c r="F50" i="22"/>
  <c r="G50" i="22" s="1"/>
  <c r="F49" i="22"/>
  <c r="H49" i="22" s="1"/>
  <c r="F47" i="22"/>
  <c r="G47" i="22" s="1"/>
  <c r="F45" i="22"/>
  <c r="H45" i="22" s="1"/>
  <c r="F44" i="22"/>
  <c r="H44" i="22" s="1"/>
  <c r="F43" i="22"/>
  <c r="G43" i="22" s="1"/>
  <c r="F41" i="22"/>
  <c r="G41" i="22" s="1"/>
  <c r="F40" i="22"/>
  <c r="H40" i="22" s="1"/>
  <c r="F36" i="22"/>
  <c r="H36" i="22" s="1"/>
  <c r="F35" i="22"/>
  <c r="G35" i="22" s="1"/>
  <c r="F34" i="22"/>
  <c r="G34" i="22" s="1"/>
  <c r="F33" i="22"/>
  <c r="H33" i="22" s="1"/>
  <c r="F32" i="22"/>
  <c r="H32" i="22" s="1"/>
  <c r="F31" i="22"/>
  <c r="G31" i="22" s="1"/>
  <c r="F30" i="22"/>
  <c r="G30" i="22" s="1"/>
  <c r="F29" i="22"/>
  <c r="H29" i="22" s="1"/>
  <c r="F28" i="22"/>
  <c r="H28" i="22" s="1"/>
  <c r="F27" i="22"/>
  <c r="G27" i="22" s="1"/>
  <c r="F26" i="22"/>
  <c r="G26" i="22" s="1"/>
  <c r="F25" i="22"/>
  <c r="G25" i="22" s="1"/>
  <c r="F24" i="22"/>
  <c r="H24" i="22" s="1"/>
  <c r="F23" i="22"/>
  <c r="G23" i="22" s="1"/>
  <c r="F22" i="22"/>
  <c r="G22" i="22" s="1"/>
  <c r="F20" i="22"/>
  <c r="H20" i="22" s="1"/>
  <c r="F18" i="22"/>
  <c r="H18" i="22" s="1"/>
  <c r="F17" i="22"/>
  <c r="G17" i="22" s="1"/>
  <c r="F16" i="22"/>
  <c r="G16" i="22" s="1"/>
  <c r="F15" i="22"/>
  <c r="G15" i="22" s="1"/>
  <c r="F14" i="22"/>
  <c r="H14" i="22" s="1"/>
  <c r="F13" i="22"/>
  <c r="G13" i="22" s="1"/>
  <c r="F12" i="22"/>
  <c r="G12" i="22" s="1"/>
  <c r="F11" i="22"/>
  <c r="H11" i="22" s="1"/>
  <c r="G10" i="22"/>
  <c r="F10" i="22"/>
  <c r="H10" i="22" s="1"/>
  <c r="G46" i="69"/>
  <c r="H46" i="69" s="1"/>
  <c r="G19" i="69"/>
  <c r="H19" i="69" s="1"/>
  <c r="G46" i="67"/>
  <c r="H46" i="67" s="1"/>
  <c r="G19" i="67"/>
  <c r="H19" i="67" s="1"/>
  <c r="G46" i="68"/>
  <c r="H46" i="68" s="1"/>
  <c r="G19" i="68"/>
  <c r="H19" i="68" s="1"/>
  <c r="G46" i="66"/>
  <c r="H46" i="66" s="1"/>
  <c r="G19" i="66"/>
  <c r="H19" i="66" s="1"/>
  <c r="G28" i="65"/>
  <c r="H28" i="65" s="1"/>
  <c r="G27" i="65"/>
  <c r="H27" i="65" s="1"/>
  <c r="G26" i="65"/>
  <c r="H26" i="65" s="1"/>
  <c r="G25" i="65"/>
  <c r="H25" i="65" s="1"/>
  <c r="H23" i="65"/>
  <c r="G23" i="65"/>
  <c r="G22" i="65"/>
  <c r="H22" i="65" s="1"/>
  <c r="G21" i="65"/>
  <c r="H21" i="65" s="1"/>
  <c r="G13" i="65"/>
  <c r="H13" i="65" s="1"/>
  <c r="G9" i="65"/>
  <c r="H9" i="65" s="1"/>
  <c r="G44" i="63"/>
  <c r="H44" i="63" s="1"/>
  <c r="G43" i="63"/>
  <c r="H43" i="63" s="1"/>
  <c r="G42" i="63"/>
  <c r="H42" i="63" s="1"/>
  <c r="G28" i="63"/>
  <c r="H28" i="63" s="1"/>
  <c r="G27" i="63"/>
  <c r="H27" i="63" s="1"/>
  <c r="G26" i="63"/>
  <c r="H26" i="63" s="1"/>
  <c r="H25" i="63"/>
  <c r="G25" i="63"/>
  <c r="G23" i="63"/>
  <c r="H23" i="63" s="1"/>
  <c r="G22" i="63"/>
  <c r="H22" i="63" s="1"/>
  <c r="G21" i="63"/>
  <c r="H21" i="63" s="1"/>
  <c r="G13" i="63"/>
  <c r="H13" i="63" s="1"/>
  <c r="G9" i="63"/>
  <c r="H9" i="63" s="1"/>
  <c r="G72" i="64"/>
  <c r="H72" i="64" s="1"/>
  <c r="G71" i="64"/>
  <c r="H71" i="64" s="1"/>
  <c r="G70" i="64"/>
  <c r="H70" i="64" s="1"/>
  <c r="G69" i="64"/>
  <c r="H69" i="64" s="1"/>
  <c r="G68" i="64"/>
  <c r="H68" i="64" s="1"/>
  <c r="G67" i="64"/>
  <c r="H67" i="64" s="1"/>
  <c r="G49" i="64"/>
  <c r="H49" i="64" s="1"/>
  <c r="G48" i="64"/>
  <c r="H48" i="64" s="1"/>
  <c r="G46" i="64"/>
  <c r="H46" i="64" s="1"/>
  <c r="G44" i="64"/>
  <c r="H44" i="64" s="1"/>
  <c r="G43" i="64"/>
  <c r="H43" i="64" s="1"/>
  <c r="G42" i="64"/>
  <c r="H42" i="64" s="1"/>
  <c r="G28" i="64"/>
  <c r="H28" i="64" s="1"/>
  <c r="H27" i="64"/>
  <c r="G27" i="64"/>
  <c r="G26" i="64"/>
  <c r="H26" i="64" s="1"/>
  <c r="G25" i="64"/>
  <c r="H25" i="64" s="1"/>
  <c r="G24" i="64"/>
  <c r="H24" i="64" s="1"/>
  <c r="G23" i="64"/>
  <c r="H23" i="64" s="1"/>
  <c r="G22" i="64"/>
  <c r="H22" i="64" s="1"/>
  <c r="G21" i="64"/>
  <c r="H21" i="64" s="1"/>
  <c r="G19" i="64"/>
  <c r="H19" i="64" s="1"/>
  <c r="G15" i="64"/>
  <c r="H15" i="64" s="1"/>
  <c r="G13" i="64"/>
  <c r="H13" i="64" s="1"/>
  <c r="G9" i="64"/>
  <c r="H9" i="64" s="1"/>
  <c r="G35" i="51"/>
  <c r="H35" i="51" s="1"/>
  <c r="G34" i="51"/>
  <c r="H34" i="51" s="1"/>
  <c r="G33" i="51"/>
  <c r="H33" i="51" s="1"/>
  <c r="G32" i="51"/>
  <c r="H32" i="51" s="1"/>
  <c r="G31" i="51"/>
  <c r="H31" i="51" s="1"/>
  <c r="G30" i="51"/>
  <c r="H30" i="51" s="1"/>
  <c r="G29" i="51"/>
  <c r="H29" i="51" s="1"/>
  <c r="H28" i="51"/>
  <c r="G28" i="51"/>
  <c r="G27" i="51"/>
  <c r="H27" i="51" s="1"/>
  <c r="G26" i="51"/>
  <c r="H26" i="51" s="1"/>
  <c r="G25" i="51"/>
  <c r="H25" i="51" s="1"/>
  <c r="G23" i="51"/>
  <c r="H23" i="51" s="1"/>
  <c r="G22" i="51"/>
  <c r="H22" i="51" s="1"/>
  <c r="G21" i="51"/>
  <c r="H21" i="51" s="1"/>
  <c r="G19" i="51"/>
  <c r="H19" i="51" s="1"/>
  <c r="G15" i="51"/>
  <c r="H15" i="51" s="1"/>
  <c r="G13" i="51"/>
  <c r="H13" i="51" s="1"/>
  <c r="G9" i="51"/>
  <c r="H9" i="51" s="1"/>
  <c r="G49" i="51"/>
  <c r="H49" i="51" s="1"/>
  <c r="G48" i="51"/>
  <c r="H48" i="51" s="1"/>
  <c r="G46" i="51"/>
  <c r="H46" i="51" s="1"/>
  <c r="G43" i="51"/>
  <c r="H43" i="51" s="1"/>
  <c r="G42" i="51"/>
  <c r="H42" i="51" s="1"/>
  <c r="G40" i="51"/>
  <c r="H40" i="51" s="1"/>
  <c r="G39" i="51"/>
  <c r="H39" i="51" s="1"/>
  <c r="G74" i="51"/>
  <c r="H74" i="51" s="1"/>
  <c r="G73" i="51"/>
  <c r="H73" i="51" s="1"/>
  <c r="G72" i="51"/>
  <c r="H72" i="51" s="1"/>
  <c r="G71" i="51"/>
  <c r="H71" i="51" s="1"/>
  <c r="G70" i="51"/>
  <c r="H70" i="51" s="1"/>
  <c r="H69" i="51"/>
  <c r="G69" i="51"/>
  <c r="G68" i="51"/>
  <c r="H68" i="51" s="1"/>
  <c r="G67" i="51"/>
  <c r="H67" i="51" s="1"/>
  <c r="G13" i="52"/>
  <c r="H13" i="52" s="1"/>
  <c r="G9" i="52"/>
  <c r="H9" i="52" s="1"/>
  <c r="G28" i="52"/>
  <c r="H28" i="52" s="1"/>
  <c r="G27" i="52"/>
  <c r="H27" i="52" s="1"/>
  <c r="G26" i="52"/>
  <c r="H26" i="52" s="1"/>
  <c r="G25" i="52"/>
  <c r="H25" i="52" s="1"/>
  <c r="G24" i="52"/>
  <c r="H24" i="52" s="1"/>
  <c r="G23" i="52"/>
  <c r="H23" i="52" s="1"/>
  <c r="G22" i="52"/>
  <c r="H22" i="52" s="1"/>
  <c r="G21" i="52"/>
  <c r="H21" i="52" s="1"/>
  <c r="G46" i="52"/>
  <c r="H46" i="52" s="1"/>
  <c r="G44" i="52"/>
  <c r="H44" i="52" s="1"/>
  <c r="G43" i="52"/>
  <c r="H43" i="52" s="1"/>
  <c r="G42" i="52"/>
  <c r="H42" i="52" s="1"/>
  <c r="G72" i="52"/>
  <c r="H72" i="52" s="1"/>
  <c r="G71" i="52"/>
  <c r="H71" i="52" s="1"/>
  <c r="G69" i="52"/>
  <c r="H69" i="52" s="1"/>
  <c r="G68" i="52"/>
  <c r="H68" i="52" s="1"/>
  <c r="G67" i="52"/>
  <c r="H67" i="52" s="1"/>
  <c r="G9" i="54"/>
  <c r="H9" i="54" s="1"/>
  <c r="H13" i="54"/>
  <c r="G13" i="54"/>
  <c r="G15" i="54"/>
  <c r="H15" i="54" s="1"/>
  <c r="G19" i="54"/>
  <c r="H19" i="54" s="1"/>
  <c r="H31" i="54"/>
  <c r="G31" i="54"/>
  <c r="G35" i="54"/>
  <c r="H35" i="54" s="1"/>
  <c r="G34" i="54"/>
  <c r="H34" i="54" s="1"/>
  <c r="G46" i="54"/>
  <c r="H46" i="54" s="1"/>
  <c r="G44" i="54"/>
  <c r="H44" i="54" s="1"/>
  <c r="G43" i="54"/>
  <c r="H43" i="54" s="1"/>
  <c r="G42" i="54"/>
  <c r="H42" i="54" s="1"/>
  <c r="G40" i="54"/>
  <c r="H40" i="54" s="1"/>
  <c r="H39" i="54"/>
  <c r="G39" i="54"/>
  <c r="G63" i="54"/>
  <c r="H63" i="54" s="1"/>
  <c r="G62" i="54"/>
  <c r="H62" i="54" s="1"/>
  <c r="G61" i="54"/>
  <c r="H61" i="54" s="1"/>
  <c r="G60" i="54"/>
  <c r="H60" i="54" s="1"/>
  <c r="G59" i="54"/>
  <c r="H59" i="54" s="1"/>
  <c r="G58" i="54"/>
  <c r="H58" i="54" s="1"/>
  <c r="G71" i="54"/>
  <c r="H71" i="54" s="1"/>
  <c r="G77" i="54"/>
  <c r="H77" i="54" s="1"/>
  <c r="G76" i="54"/>
  <c r="H76" i="54" s="1"/>
  <c r="G75" i="54"/>
  <c r="H75" i="54" s="1"/>
  <c r="G72" i="53"/>
  <c r="H72" i="53" s="1"/>
  <c r="G71" i="53"/>
  <c r="H71" i="53" s="1"/>
  <c r="G70" i="53"/>
  <c r="H70" i="53" s="1"/>
  <c r="G69" i="53"/>
  <c r="H69" i="53" s="1"/>
  <c r="G68" i="53"/>
  <c r="H68" i="53" s="1"/>
  <c r="G67" i="53"/>
  <c r="H67" i="53" s="1"/>
  <c r="G49" i="53"/>
  <c r="H49" i="53" s="1"/>
  <c r="G48" i="53"/>
  <c r="H48" i="53" s="1"/>
  <c r="G46" i="53"/>
  <c r="H46" i="53" s="1"/>
  <c r="G44" i="53"/>
  <c r="H44" i="53" s="1"/>
  <c r="G43" i="53"/>
  <c r="H43" i="53" s="1"/>
  <c r="G42" i="53"/>
  <c r="H42" i="53" s="1"/>
  <c r="G28" i="53"/>
  <c r="H28" i="53" s="1"/>
  <c r="G27" i="53"/>
  <c r="H27" i="53" s="1"/>
  <c r="G26" i="53"/>
  <c r="H26" i="53" s="1"/>
  <c r="G25" i="53"/>
  <c r="H25" i="53" s="1"/>
  <c r="G23" i="53"/>
  <c r="H23" i="53" s="1"/>
  <c r="G22" i="53"/>
  <c r="H22" i="53" s="1"/>
  <c r="G21" i="53"/>
  <c r="H21" i="53" s="1"/>
  <c r="G19" i="53"/>
  <c r="H19" i="53" s="1"/>
  <c r="G13" i="53"/>
  <c r="H13" i="53" s="1"/>
  <c r="G10" i="53"/>
  <c r="H10" i="53" s="1"/>
  <c r="G9" i="53"/>
  <c r="H9" i="53" s="1"/>
  <c r="G74" i="56"/>
  <c r="H74" i="56" s="1"/>
  <c r="G72" i="56"/>
  <c r="H72" i="56" s="1"/>
  <c r="G71" i="56"/>
  <c r="H71" i="56" s="1"/>
  <c r="G69" i="56"/>
  <c r="H69" i="56" s="1"/>
  <c r="G68" i="56"/>
  <c r="H68" i="56" s="1"/>
  <c r="G67" i="56"/>
  <c r="H67" i="56" s="1"/>
  <c r="G49" i="56"/>
  <c r="H49" i="56" s="1"/>
  <c r="H48" i="56"/>
  <c r="G48" i="56"/>
  <c r="G46" i="56"/>
  <c r="H46" i="56" s="1"/>
  <c r="G44" i="56"/>
  <c r="H44" i="56" s="1"/>
  <c r="G43" i="56"/>
  <c r="H43" i="56" s="1"/>
  <c r="G42" i="56"/>
  <c r="H42" i="56" s="1"/>
  <c r="G35" i="56"/>
  <c r="H35" i="56" s="1"/>
  <c r="G34" i="56"/>
  <c r="H34" i="56" s="1"/>
  <c r="G33" i="56"/>
  <c r="H33" i="56" s="1"/>
  <c r="G32" i="56"/>
  <c r="H32" i="56" s="1"/>
  <c r="G31" i="56"/>
  <c r="H31" i="56" s="1"/>
  <c r="G30" i="56"/>
  <c r="H30" i="56" s="1"/>
  <c r="G29" i="56"/>
  <c r="H29" i="56" s="1"/>
  <c r="G28" i="56"/>
  <c r="H28" i="56" s="1"/>
  <c r="G27" i="56"/>
  <c r="H27" i="56" s="1"/>
  <c r="G26" i="56"/>
  <c r="H26" i="56" s="1"/>
  <c r="G25" i="56"/>
  <c r="H25" i="56" s="1"/>
  <c r="G24" i="56"/>
  <c r="H24" i="56" s="1"/>
  <c r="G23" i="56"/>
  <c r="H23" i="56" s="1"/>
  <c r="G22" i="56"/>
  <c r="H22" i="56" s="1"/>
  <c r="G21" i="56"/>
  <c r="H21" i="56" s="1"/>
  <c r="G19" i="56"/>
  <c r="H19" i="56" s="1"/>
  <c r="G15" i="56"/>
  <c r="H15" i="56" s="1"/>
  <c r="G13" i="56"/>
  <c r="H13" i="56" s="1"/>
  <c r="G10" i="56"/>
  <c r="H10" i="56" s="1"/>
  <c r="G9" i="56"/>
  <c r="H9" i="56" s="1"/>
  <c r="G77" i="55"/>
  <c r="H77" i="55" s="1"/>
  <c r="G76" i="55"/>
  <c r="H76" i="55" s="1"/>
  <c r="G75" i="55"/>
  <c r="H75" i="55" s="1"/>
  <c r="G74" i="55"/>
  <c r="H74" i="55" s="1"/>
  <c r="G72" i="55"/>
  <c r="H72" i="55" s="1"/>
  <c r="G71" i="55"/>
  <c r="H71" i="55" s="1"/>
  <c r="G70" i="55"/>
  <c r="H70" i="55" s="1"/>
  <c r="H69" i="55"/>
  <c r="G69" i="55"/>
  <c r="G68" i="55"/>
  <c r="H68" i="55" s="1"/>
  <c r="G67" i="55"/>
  <c r="H67" i="55" s="1"/>
  <c r="G48" i="55"/>
  <c r="H48" i="55" s="1"/>
  <c r="G49" i="55"/>
  <c r="H49" i="55" s="1"/>
  <c r="G46" i="55"/>
  <c r="H46" i="55" s="1"/>
  <c r="G44" i="55"/>
  <c r="H44" i="55" s="1"/>
  <c r="G43" i="55"/>
  <c r="H43" i="55" s="1"/>
  <c r="G42" i="55"/>
  <c r="H42" i="55" s="1"/>
  <c r="G35" i="55"/>
  <c r="H35" i="55" s="1"/>
  <c r="G34" i="55"/>
  <c r="H34" i="55" s="1"/>
  <c r="G33" i="55"/>
  <c r="H33" i="55" s="1"/>
  <c r="H32" i="55"/>
  <c r="G32" i="55"/>
  <c r="G31" i="55"/>
  <c r="H31" i="55" s="1"/>
  <c r="G30" i="55"/>
  <c r="H30" i="55" s="1"/>
  <c r="G29" i="55"/>
  <c r="H29" i="55" s="1"/>
  <c r="G28" i="55"/>
  <c r="H28" i="55" s="1"/>
  <c r="G27" i="55"/>
  <c r="H27" i="55" s="1"/>
  <c r="G26" i="55"/>
  <c r="H26" i="55" s="1"/>
  <c r="G25" i="55"/>
  <c r="H25" i="55" s="1"/>
  <c r="G24" i="55"/>
  <c r="H24" i="55" s="1"/>
  <c r="G23" i="55"/>
  <c r="H23" i="55" s="1"/>
  <c r="G22" i="55"/>
  <c r="H22" i="55" s="1"/>
  <c r="G21" i="55"/>
  <c r="H21" i="55" s="1"/>
  <c r="G19" i="55"/>
  <c r="H19" i="55" s="1"/>
  <c r="G15" i="55"/>
  <c r="H15" i="55" s="1"/>
  <c r="G13" i="55"/>
  <c r="H13" i="55" s="1"/>
  <c r="G10" i="55"/>
  <c r="H10" i="55" s="1"/>
  <c r="G9" i="55"/>
  <c r="H9" i="55" s="1"/>
  <c r="G77" i="59"/>
  <c r="H77" i="59" s="1"/>
  <c r="G70" i="59"/>
  <c r="H70" i="59" s="1"/>
  <c r="G69" i="59"/>
  <c r="H69" i="59" s="1"/>
  <c r="G68" i="59"/>
  <c r="H68" i="59" s="1"/>
  <c r="G67" i="59"/>
  <c r="H67" i="59" s="1"/>
  <c r="G49" i="59"/>
  <c r="H49" i="59" s="1"/>
  <c r="G48" i="59"/>
  <c r="H48" i="59" s="1"/>
  <c r="G40" i="59"/>
  <c r="H40" i="59" s="1"/>
  <c r="G39" i="59"/>
  <c r="H39" i="59" s="1"/>
  <c r="G15" i="59"/>
  <c r="H15" i="59" s="1"/>
  <c r="G33" i="60"/>
  <c r="H33" i="60" s="1"/>
  <c r="G32" i="60"/>
  <c r="H32" i="60" s="1"/>
  <c r="G31" i="60"/>
  <c r="H31" i="60" s="1"/>
  <c r="G30" i="60"/>
  <c r="H30" i="60" s="1"/>
  <c r="G29" i="60"/>
  <c r="H29" i="60" s="1"/>
  <c r="G28" i="60"/>
  <c r="H28" i="60" s="1"/>
  <c r="G27" i="60"/>
  <c r="H27" i="60" s="1"/>
  <c r="G26" i="60"/>
  <c r="H26" i="60" s="1"/>
  <c r="G25" i="60"/>
  <c r="H25" i="60" s="1"/>
  <c r="G23" i="60"/>
  <c r="H23" i="60" s="1"/>
  <c r="H22" i="60"/>
  <c r="G22" i="60"/>
  <c r="G18" i="60"/>
  <c r="H18" i="60" s="1"/>
  <c r="G17" i="60"/>
  <c r="H17" i="60" s="1"/>
  <c r="G16" i="60"/>
  <c r="H16" i="60" s="1"/>
  <c r="G13" i="60"/>
  <c r="H13" i="60" s="1"/>
  <c r="G10" i="60"/>
  <c r="H10" i="60" s="1"/>
  <c r="G9" i="60"/>
  <c r="H9" i="60" s="1"/>
  <c r="G77" i="61"/>
  <c r="H77" i="61" s="1"/>
  <c r="G76" i="61"/>
  <c r="H76" i="61" s="1"/>
  <c r="G75" i="61"/>
  <c r="H75" i="61" s="1"/>
  <c r="G72" i="61"/>
  <c r="H72" i="61" s="1"/>
  <c r="G71" i="61"/>
  <c r="H71" i="61" s="1"/>
  <c r="G70" i="61"/>
  <c r="H70" i="61" s="1"/>
  <c r="H69" i="61"/>
  <c r="G69" i="61"/>
  <c r="G68" i="61"/>
  <c r="H68" i="61" s="1"/>
  <c r="H67" i="61"/>
  <c r="G67" i="61"/>
  <c r="G63" i="61"/>
  <c r="H63" i="61" s="1"/>
  <c r="G62" i="61"/>
  <c r="H62" i="61" s="1"/>
  <c r="G61" i="61"/>
  <c r="H61" i="61" s="1"/>
  <c r="G60" i="61"/>
  <c r="H60" i="61" s="1"/>
  <c r="G59" i="61"/>
  <c r="H59" i="61" s="1"/>
  <c r="G58" i="61"/>
  <c r="H58" i="61" s="1"/>
  <c r="G57" i="61"/>
  <c r="H57" i="61" s="1"/>
  <c r="G56" i="61"/>
  <c r="H56" i="61" s="1"/>
  <c r="G54" i="61"/>
  <c r="H54" i="61" s="1"/>
  <c r="G52" i="61"/>
  <c r="H52" i="61" s="1"/>
  <c r="G51" i="61"/>
  <c r="H51" i="61" s="1"/>
  <c r="G50" i="61"/>
  <c r="H50" i="61" s="1"/>
  <c r="G49" i="61"/>
  <c r="H49" i="61" s="1"/>
  <c r="G48" i="61"/>
  <c r="H48" i="61" s="1"/>
  <c r="G46" i="61"/>
  <c r="H46" i="61" s="1"/>
  <c r="G44" i="61"/>
  <c r="H44" i="61" s="1"/>
  <c r="G43" i="61"/>
  <c r="H43" i="61" s="1"/>
  <c r="G42" i="61"/>
  <c r="H42" i="61" s="1"/>
  <c r="G40" i="61"/>
  <c r="H40" i="61" s="1"/>
  <c r="G39" i="61"/>
  <c r="H39" i="61" s="1"/>
  <c r="G35" i="61"/>
  <c r="H35" i="61" s="1"/>
  <c r="G34" i="61"/>
  <c r="H34" i="61" s="1"/>
  <c r="G33" i="61"/>
  <c r="H33" i="61" s="1"/>
  <c r="G32" i="61"/>
  <c r="H32" i="61" s="1"/>
  <c r="G31" i="61"/>
  <c r="H31" i="61" s="1"/>
  <c r="H30" i="61"/>
  <c r="G30" i="61"/>
  <c r="G29" i="61"/>
  <c r="H29" i="61" s="1"/>
  <c r="G28" i="61"/>
  <c r="H28" i="61" s="1"/>
  <c r="G27" i="61"/>
  <c r="H27" i="61" s="1"/>
  <c r="G26" i="61"/>
  <c r="H26" i="61" s="1"/>
  <c r="G25" i="61"/>
  <c r="H25" i="61" s="1"/>
  <c r="G24" i="61"/>
  <c r="H24" i="61" s="1"/>
  <c r="G23" i="61"/>
  <c r="H23" i="61" s="1"/>
  <c r="G22" i="61"/>
  <c r="H22" i="61" s="1"/>
  <c r="G21" i="61"/>
  <c r="H21" i="61" s="1"/>
  <c r="G19" i="61"/>
  <c r="H19" i="61" s="1"/>
  <c r="G15" i="61"/>
  <c r="H15" i="61" s="1"/>
  <c r="G13" i="61"/>
  <c r="H13" i="61" s="1"/>
  <c r="G10" i="61"/>
  <c r="H10" i="61" s="1"/>
  <c r="G9" i="61"/>
  <c r="H9" i="61" s="1"/>
  <c r="G74" i="57"/>
  <c r="H74" i="57" s="1"/>
  <c r="G72" i="57"/>
  <c r="H72" i="57" s="1"/>
  <c r="G71" i="57"/>
  <c r="H71" i="57" s="1"/>
  <c r="G70" i="57"/>
  <c r="H70" i="57" s="1"/>
  <c r="G49" i="57"/>
  <c r="H49" i="57" s="1"/>
  <c r="G48" i="57"/>
  <c r="H48" i="57" s="1"/>
  <c r="G43" i="57"/>
  <c r="H43" i="57" s="1"/>
  <c r="G42" i="57"/>
  <c r="H42" i="57" s="1"/>
  <c r="G40" i="57"/>
  <c r="H40" i="57" s="1"/>
  <c r="G39" i="57"/>
  <c r="H39" i="57" s="1"/>
  <c r="G15" i="57"/>
  <c r="H15" i="57" s="1"/>
  <c r="G13" i="57"/>
  <c r="H13" i="57" s="1"/>
  <c r="G10" i="57"/>
  <c r="H10" i="57" s="1"/>
  <c r="G9" i="57"/>
  <c r="H9" i="57" s="1"/>
  <c r="G70" i="35"/>
  <c r="H70" i="35" s="1"/>
  <c r="G69" i="35"/>
  <c r="H69" i="35" s="1"/>
  <c r="G68" i="35"/>
  <c r="H68" i="35" s="1"/>
  <c r="G67" i="35"/>
  <c r="H67" i="35" s="1"/>
  <c r="G49" i="35"/>
  <c r="H49" i="35" s="1"/>
  <c r="G48" i="35"/>
  <c r="H48" i="35" s="1"/>
  <c r="G46" i="35"/>
  <c r="H46" i="35" s="1"/>
  <c r="H43" i="35"/>
  <c r="G43" i="35"/>
  <c r="G42" i="35"/>
  <c r="H42" i="35" s="1"/>
  <c r="G31" i="35"/>
  <c r="H31" i="35" s="1"/>
  <c r="G30" i="35"/>
  <c r="H30" i="35" s="1"/>
  <c r="G29" i="35"/>
  <c r="H29" i="35" s="1"/>
  <c r="G28" i="35"/>
  <c r="H28" i="35" s="1"/>
  <c r="G27" i="35"/>
  <c r="H27" i="35" s="1"/>
  <c r="G26" i="35"/>
  <c r="H26" i="35" s="1"/>
  <c r="G25" i="35"/>
  <c r="H25" i="35" s="1"/>
  <c r="G24" i="35"/>
  <c r="H24" i="35" s="1"/>
  <c r="G23" i="35"/>
  <c r="H23" i="35" s="1"/>
  <c r="G22" i="35"/>
  <c r="H22" i="35" s="1"/>
  <c r="G21" i="35"/>
  <c r="H21" i="35" s="1"/>
  <c r="G19" i="35"/>
  <c r="H19" i="35" s="1"/>
  <c r="G18" i="35"/>
  <c r="H18" i="35" s="1"/>
  <c r="G17" i="35"/>
  <c r="H17" i="35" s="1"/>
  <c r="G16" i="35"/>
  <c r="H16" i="35" s="1"/>
  <c r="G15" i="35"/>
  <c r="H15" i="35" s="1"/>
  <c r="G13" i="35"/>
  <c r="H13" i="35" s="1"/>
  <c r="G12" i="35"/>
  <c r="H12" i="35" s="1"/>
  <c r="G11" i="35"/>
  <c r="H11" i="35" s="1"/>
  <c r="G10" i="35"/>
  <c r="H10" i="35" s="1"/>
  <c r="G9" i="35"/>
  <c r="H9" i="35" s="1"/>
  <c r="G77" i="58"/>
  <c r="H77" i="58" s="1"/>
  <c r="G76" i="58"/>
  <c r="H76" i="58" s="1"/>
  <c r="G75" i="58"/>
  <c r="H75" i="58" s="1"/>
  <c r="G74" i="58"/>
  <c r="H74" i="58" s="1"/>
  <c r="G73" i="58"/>
  <c r="H73" i="58" s="1"/>
  <c r="G72" i="58"/>
  <c r="H72" i="58" s="1"/>
  <c r="G71" i="58"/>
  <c r="H71" i="58" s="1"/>
  <c r="G70" i="58"/>
  <c r="H70" i="58" s="1"/>
  <c r="G69" i="58"/>
  <c r="H69" i="58" s="1"/>
  <c r="G68" i="58"/>
  <c r="H68" i="58" s="1"/>
  <c r="G67" i="58"/>
  <c r="H67" i="58" s="1"/>
  <c r="G63" i="58"/>
  <c r="H63" i="58" s="1"/>
  <c r="G62" i="58"/>
  <c r="H62" i="58" s="1"/>
  <c r="G61" i="58"/>
  <c r="H61" i="58" s="1"/>
  <c r="G60" i="58"/>
  <c r="H60" i="58" s="1"/>
  <c r="G59" i="58"/>
  <c r="H59" i="58" s="1"/>
  <c r="G58" i="58"/>
  <c r="H58" i="58" s="1"/>
  <c r="G57" i="58"/>
  <c r="H57" i="58" s="1"/>
  <c r="G56" i="58"/>
  <c r="H56" i="58" s="1"/>
  <c r="G54" i="58"/>
  <c r="H54" i="58" s="1"/>
  <c r="G52" i="58"/>
  <c r="H52" i="58" s="1"/>
  <c r="G51" i="58"/>
  <c r="H51" i="58" s="1"/>
  <c r="G50" i="58"/>
  <c r="H50" i="58" s="1"/>
  <c r="G49" i="58"/>
  <c r="H49" i="58" s="1"/>
  <c r="G48" i="58"/>
  <c r="H48" i="58" s="1"/>
  <c r="G46" i="58"/>
  <c r="H46" i="58" s="1"/>
  <c r="G44" i="58"/>
  <c r="H44" i="58" s="1"/>
  <c r="G43" i="58"/>
  <c r="H43" i="58" s="1"/>
  <c r="G42" i="58"/>
  <c r="H42" i="58" s="1"/>
  <c r="G40" i="58"/>
  <c r="H40" i="58" s="1"/>
  <c r="G39" i="58"/>
  <c r="H39" i="58" s="1"/>
  <c r="G35" i="58"/>
  <c r="H35" i="58" s="1"/>
  <c r="G34" i="58"/>
  <c r="H34" i="58" s="1"/>
  <c r="G33" i="58"/>
  <c r="H33" i="58" s="1"/>
  <c r="G32" i="58"/>
  <c r="H32" i="58" s="1"/>
  <c r="G31" i="58"/>
  <c r="H31" i="58" s="1"/>
  <c r="G30" i="58"/>
  <c r="H30" i="58" s="1"/>
  <c r="G29" i="58"/>
  <c r="H29" i="58" s="1"/>
  <c r="G28" i="58"/>
  <c r="H28" i="58" s="1"/>
  <c r="G27" i="58"/>
  <c r="H27" i="58" s="1"/>
  <c r="G26" i="58"/>
  <c r="H26" i="58" s="1"/>
  <c r="G25" i="58"/>
  <c r="H25" i="58" s="1"/>
  <c r="G24" i="58"/>
  <c r="H24" i="58" s="1"/>
  <c r="G23" i="58"/>
  <c r="H23" i="58" s="1"/>
  <c r="G22" i="58"/>
  <c r="H22" i="58" s="1"/>
  <c r="G21" i="58"/>
  <c r="H21" i="58" s="1"/>
  <c r="G19" i="58"/>
  <c r="H19" i="58" s="1"/>
  <c r="G18" i="58"/>
  <c r="H18" i="58" s="1"/>
  <c r="G17" i="58"/>
  <c r="H17" i="58" s="1"/>
  <c r="G16" i="58"/>
  <c r="H16" i="58" s="1"/>
  <c r="G15" i="58"/>
  <c r="H15" i="58" s="1"/>
  <c r="G14" i="58"/>
  <c r="H14" i="58" s="1"/>
  <c r="G13" i="58"/>
  <c r="H13" i="58" s="1"/>
  <c r="G12" i="58"/>
  <c r="H12" i="58" s="1"/>
  <c r="G11" i="58"/>
  <c r="H11" i="58" s="1"/>
  <c r="G10" i="58"/>
  <c r="H10" i="58" s="1"/>
  <c r="G9" i="58"/>
  <c r="H9" i="58" s="1"/>
  <c r="G77" i="50"/>
  <c r="H77" i="50" s="1"/>
  <c r="G76" i="50"/>
  <c r="H76" i="50" s="1"/>
  <c r="G75" i="50"/>
  <c r="H75" i="50" s="1"/>
  <c r="G74" i="50"/>
  <c r="H74" i="50" s="1"/>
  <c r="G73" i="50"/>
  <c r="H73" i="50" s="1"/>
  <c r="G72" i="50"/>
  <c r="H72" i="50" s="1"/>
  <c r="G71" i="50"/>
  <c r="H71" i="50" s="1"/>
  <c r="G70" i="50"/>
  <c r="H70" i="50" s="1"/>
  <c r="G69" i="50"/>
  <c r="H69" i="50" s="1"/>
  <c r="G68" i="50"/>
  <c r="H68" i="50" s="1"/>
  <c r="G67" i="50"/>
  <c r="H67" i="50" s="1"/>
  <c r="G63" i="50"/>
  <c r="H63" i="50" s="1"/>
  <c r="G62" i="50"/>
  <c r="H62" i="50" s="1"/>
  <c r="G61" i="50"/>
  <c r="H61" i="50" s="1"/>
  <c r="G60" i="50"/>
  <c r="H60" i="50" s="1"/>
  <c r="G59" i="50"/>
  <c r="H59" i="50" s="1"/>
  <c r="G58" i="50"/>
  <c r="H58" i="50" s="1"/>
  <c r="G57" i="50"/>
  <c r="H57" i="50" s="1"/>
  <c r="G56" i="50"/>
  <c r="H56" i="50" s="1"/>
  <c r="G54" i="50"/>
  <c r="H54" i="50" s="1"/>
  <c r="G52" i="50"/>
  <c r="H52" i="50" s="1"/>
  <c r="G51" i="50"/>
  <c r="H51" i="50" s="1"/>
  <c r="G50" i="50"/>
  <c r="H50" i="50" s="1"/>
  <c r="G49" i="50"/>
  <c r="H49" i="50" s="1"/>
  <c r="G48" i="50"/>
  <c r="H48" i="50" s="1"/>
  <c r="G46" i="50"/>
  <c r="H46" i="50" s="1"/>
  <c r="H44" i="50"/>
  <c r="G44" i="50"/>
  <c r="G43" i="50"/>
  <c r="H43" i="50" s="1"/>
  <c r="G42" i="50"/>
  <c r="H42" i="50" s="1"/>
  <c r="G40" i="50"/>
  <c r="H40" i="50" s="1"/>
  <c r="G39" i="50"/>
  <c r="H39" i="50" s="1"/>
  <c r="G35" i="50"/>
  <c r="H35" i="50" s="1"/>
  <c r="G34" i="50"/>
  <c r="H34" i="50" s="1"/>
  <c r="G33" i="50"/>
  <c r="H33" i="50" s="1"/>
  <c r="G32" i="50"/>
  <c r="H32" i="50" s="1"/>
  <c r="G31" i="50"/>
  <c r="H31" i="50" s="1"/>
  <c r="G30" i="50"/>
  <c r="H30" i="50" s="1"/>
  <c r="G29" i="50"/>
  <c r="H29" i="50" s="1"/>
  <c r="G28" i="50"/>
  <c r="H28" i="50" s="1"/>
  <c r="G27" i="50"/>
  <c r="H27" i="50" s="1"/>
  <c r="G26" i="50"/>
  <c r="H26" i="50" s="1"/>
  <c r="G25" i="50"/>
  <c r="H25" i="50" s="1"/>
  <c r="G24" i="50"/>
  <c r="H24" i="50" s="1"/>
  <c r="G23" i="50"/>
  <c r="H23" i="50" s="1"/>
  <c r="G22" i="50"/>
  <c r="H22" i="50" s="1"/>
  <c r="G21" i="50"/>
  <c r="H21" i="50" s="1"/>
  <c r="G19" i="50"/>
  <c r="H19" i="50" s="1"/>
  <c r="G18" i="50"/>
  <c r="H18" i="50" s="1"/>
  <c r="G17" i="50"/>
  <c r="H17" i="50" s="1"/>
  <c r="G16" i="50"/>
  <c r="H16" i="50" s="1"/>
  <c r="G15" i="50"/>
  <c r="H15" i="50" s="1"/>
  <c r="G14" i="50"/>
  <c r="H14" i="50" s="1"/>
  <c r="G13" i="50"/>
  <c r="H13" i="50" s="1"/>
  <c r="G12" i="50"/>
  <c r="H12" i="50" s="1"/>
  <c r="G11" i="50"/>
  <c r="H11" i="50" s="1"/>
  <c r="G10" i="50"/>
  <c r="H10" i="50" s="1"/>
  <c r="G9" i="50"/>
  <c r="H9" i="50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H68" i="1"/>
  <c r="G68" i="1"/>
  <c r="G67" i="1"/>
  <c r="H67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4" i="1"/>
  <c r="H54" i="1" s="1"/>
  <c r="G52" i="1"/>
  <c r="H52" i="1" s="1"/>
  <c r="G51" i="1"/>
  <c r="H51" i="1" s="1"/>
  <c r="G50" i="1"/>
  <c r="H50" i="1" s="1"/>
  <c r="G49" i="1"/>
  <c r="H49" i="1" s="1"/>
  <c r="G48" i="1"/>
  <c r="H48" i="1" s="1"/>
  <c r="G46" i="1"/>
  <c r="H46" i="1" s="1"/>
  <c r="G44" i="1"/>
  <c r="H44" i="1" s="1"/>
  <c r="G43" i="1"/>
  <c r="H43" i="1" s="1"/>
  <c r="G42" i="1"/>
  <c r="H42" i="1" s="1"/>
  <c r="G40" i="1"/>
  <c r="H40" i="1" s="1"/>
  <c r="G39" i="1"/>
  <c r="H39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77" i="49"/>
  <c r="H77" i="49" s="1"/>
  <c r="G76" i="49"/>
  <c r="H76" i="49" s="1"/>
  <c r="G75" i="49"/>
  <c r="H75" i="49" s="1"/>
  <c r="G74" i="49"/>
  <c r="H74" i="49" s="1"/>
  <c r="G73" i="49"/>
  <c r="H73" i="49" s="1"/>
  <c r="G72" i="49"/>
  <c r="H72" i="49" s="1"/>
  <c r="G71" i="49"/>
  <c r="H71" i="49" s="1"/>
  <c r="G70" i="49"/>
  <c r="H70" i="49" s="1"/>
  <c r="G69" i="49"/>
  <c r="H69" i="49" s="1"/>
  <c r="G68" i="49"/>
  <c r="H68" i="49" s="1"/>
  <c r="G67" i="49"/>
  <c r="H67" i="49" s="1"/>
  <c r="G63" i="49"/>
  <c r="H63" i="49" s="1"/>
  <c r="G62" i="49"/>
  <c r="H62" i="49" s="1"/>
  <c r="G61" i="49"/>
  <c r="H61" i="49" s="1"/>
  <c r="G60" i="49"/>
  <c r="H60" i="49" s="1"/>
  <c r="G59" i="49"/>
  <c r="H59" i="49" s="1"/>
  <c r="G58" i="49"/>
  <c r="H58" i="49" s="1"/>
  <c r="G57" i="49"/>
  <c r="H57" i="49" s="1"/>
  <c r="G56" i="49"/>
  <c r="H56" i="49" s="1"/>
  <c r="G54" i="49"/>
  <c r="H54" i="49" s="1"/>
  <c r="G52" i="49"/>
  <c r="H52" i="49" s="1"/>
  <c r="G51" i="49"/>
  <c r="H51" i="49" s="1"/>
  <c r="G50" i="49"/>
  <c r="H50" i="49" s="1"/>
  <c r="G49" i="49"/>
  <c r="H49" i="49" s="1"/>
  <c r="G48" i="49"/>
  <c r="H48" i="49" s="1"/>
  <c r="G46" i="49"/>
  <c r="H46" i="49" s="1"/>
  <c r="G44" i="49"/>
  <c r="H44" i="49" s="1"/>
  <c r="G43" i="49"/>
  <c r="H43" i="49" s="1"/>
  <c r="G42" i="49"/>
  <c r="H42" i="49" s="1"/>
  <c r="G40" i="49"/>
  <c r="H40" i="49" s="1"/>
  <c r="G39" i="49"/>
  <c r="H39" i="49" s="1"/>
  <c r="G35" i="49"/>
  <c r="H35" i="49" s="1"/>
  <c r="G34" i="49"/>
  <c r="H34" i="49" s="1"/>
  <c r="G33" i="49"/>
  <c r="H33" i="49" s="1"/>
  <c r="G32" i="49"/>
  <c r="H32" i="49" s="1"/>
  <c r="G31" i="49"/>
  <c r="H31" i="49" s="1"/>
  <c r="G30" i="49"/>
  <c r="H30" i="49" s="1"/>
  <c r="G29" i="49"/>
  <c r="H29" i="49" s="1"/>
  <c r="G28" i="49"/>
  <c r="H28" i="49" s="1"/>
  <c r="G27" i="49"/>
  <c r="H27" i="49" s="1"/>
  <c r="G26" i="49"/>
  <c r="H26" i="49" s="1"/>
  <c r="G25" i="49"/>
  <c r="H25" i="49" s="1"/>
  <c r="G24" i="49"/>
  <c r="H24" i="49" s="1"/>
  <c r="G23" i="49"/>
  <c r="H23" i="49" s="1"/>
  <c r="G22" i="49"/>
  <c r="H22" i="49" s="1"/>
  <c r="G21" i="49"/>
  <c r="H21" i="49" s="1"/>
  <c r="G19" i="49"/>
  <c r="H19" i="49" s="1"/>
  <c r="G18" i="49"/>
  <c r="H18" i="49" s="1"/>
  <c r="G17" i="49"/>
  <c r="H17" i="49" s="1"/>
  <c r="G16" i="49"/>
  <c r="H16" i="49" s="1"/>
  <c r="G15" i="49"/>
  <c r="H15" i="49" s="1"/>
  <c r="G14" i="49"/>
  <c r="H14" i="49" s="1"/>
  <c r="G13" i="49"/>
  <c r="H13" i="49" s="1"/>
  <c r="G12" i="49"/>
  <c r="H12" i="49" s="1"/>
  <c r="G11" i="49"/>
  <c r="H11" i="49" s="1"/>
  <c r="G10" i="49"/>
  <c r="H10" i="49" s="1"/>
  <c r="G9" i="49"/>
  <c r="H9" i="49" s="1"/>
  <c r="H58" i="48" l="1"/>
  <c r="H33" i="48"/>
  <c r="H30" i="48"/>
  <c r="H71" i="22"/>
  <c r="H34" i="22"/>
  <c r="H26" i="25"/>
  <c r="H34" i="48"/>
  <c r="H15" i="22"/>
  <c r="G33" i="22"/>
  <c r="H41" i="22"/>
  <c r="H25" i="25"/>
  <c r="I25" i="25" s="1"/>
  <c r="H22" i="25"/>
  <c r="I22" i="25" s="1"/>
  <c r="G75" i="25"/>
  <c r="H17" i="48"/>
  <c r="H16" i="47"/>
  <c r="H12" i="47"/>
  <c r="H76" i="47"/>
  <c r="H12" i="22"/>
  <c r="G11" i="22"/>
  <c r="H76" i="48"/>
  <c r="H62" i="25"/>
  <c r="G61" i="25"/>
  <c r="H51" i="25"/>
  <c r="H43" i="25"/>
  <c r="G75" i="48"/>
  <c r="H58" i="47"/>
  <c r="H51" i="47"/>
  <c r="H44" i="47"/>
  <c r="H71" i="47"/>
  <c r="H76" i="22"/>
  <c r="H62" i="22"/>
  <c r="H61" i="22"/>
  <c r="H58" i="22"/>
  <c r="G53" i="22"/>
  <c r="H34" i="25"/>
  <c r="G33" i="25"/>
  <c r="H30" i="25"/>
  <c r="I30" i="25" s="1"/>
  <c r="H29" i="25"/>
  <c r="G17" i="25"/>
  <c r="H16" i="25"/>
  <c r="G13" i="25"/>
  <c r="H12" i="25"/>
  <c r="H58" i="25"/>
  <c r="G57" i="25"/>
  <c r="G50" i="25"/>
  <c r="I50" i="25" s="1"/>
  <c r="H76" i="25"/>
  <c r="I76" i="25" s="1"/>
  <c r="H72" i="25"/>
  <c r="G71" i="25"/>
  <c r="H72" i="48"/>
  <c r="G71" i="48"/>
  <c r="H62" i="48"/>
  <c r="H61" i="48"/>
  <c r="G57" i="48"/>
  <c r="H51" i="48"/>
  <c r="G50" i="48"/>
  <c r="H43" i="48"/>
  <c r="H29" i="48"/>
  <c r="H26" i="48"/>
  <c r="G25" i="48"/>
  <c r="H22" i="48"/>
  <c r="G16" i="48"/>
  <c r="G13" i="48"/>
  <c r="G12" i="48"/>
  <c r="H34" i="47"/>
  <c r="G33" i="47"/>
  <c r="G30" i="47"/>
  <c r="G29" i="47"/>
  <c r="G26" i="47"/>
  <c r="G25" i="47"/>
  <c r="G22" i="47"/>
  <c r="G15" i="47"/>
  <c r="G11" i="47"/>
  <c r="H62" i="47"/>
  <c r="G61" i="47"/>
  <c r="H57" i="47"/>
  <c r="G52" i="47"/>
  <c r="H43" i="47"/>
  <c r="G75" i="47"/>
  <c r="H72" i="47"/>
  <c r="G75" i="22"/>
  <c r="H72" i="22"/>
  <c r="H68" i="22"/>
  <c r="G57" i="22"/>
  <c r="H50" i="22"/>
  <c r="G49" i="22"/>
  <c r="G45" i="22"/>
  <c r="H30" i="22"/>
  <c r="G29" i="22"/>
  <c r="H26" i="22"/>
  <c r="H25" i="22"/>
  <c r="H22" i="22"/>
  <c r="H16" i="22"/>
  <c r="G70" i="47"/>
  <c r="G74" i="47"/>
  <c r="G78" i="47"/>
  <c r="H69" i="47"/>
  <c r="H73" i="47"/>
  <c r="H77" i="47"/>
  <c r="G60" i="47"/>
  <c r="G64" i="47"/>
  <c r="H59" i="47"/>
  <c r="H63" i="47"/>
  <c r="G55" i="47"/>
  <c r="G50" i="47"/>
  <c r="G49" i="47"/>
  <c r="G53" i="47"/>
  <c r="G47" i="47"/>
  <c r="G45" i="47"/>
  <c r="G41" i="47"/>
  <c r="G24" i="47"/>
  <c r="G28" i="47"/>
  <c r="G32" i="47"/>
  <c r="G36" i="47"/>
  <c r="H23" i="47"/>
  <c r="H27" i="47"/>
  <c r="H31" i="47"/>
  <c r="H35" i="47"/>
  <c r="G20" i="47"/>
  <c r="G14" i="47"/>
  <c r="G18" i="47"/>
  <c r="H13" i="47"/>
  <c r="H17" i="47"/>
  <c r="G70" i="48"/>
  <c r="G74" i="48"/>
  <c r="G78" i="48"/>
  <c r="H69" i="48"/>
  <c r="H73" i="48"/>
  <c r="H77" i="48"/>
  <c r="G60" i="48"/>
  <c r="G64" i="48"/>
  <c r="H59" i="48"/>
  <c r="H63" i="48"/>
  <c r="G55" i="48"/>
  <c r="G49" i="48"/>
  <c r="G53" i="48"/>
  <c r="H52" i="48"/>
  <c r="G47" i="48"/>
  <c r="G45" i="48"/>
  <c r="H44" i="48"/>
  <c r="G41" i="48"/>
  <c r="G24" i="48"/>
  <c r="G28" i="48"/>
  <c r="G32" i="48"/>
  <c r="G36" i="48"/>
  <c r="H23" i="48"/>
  <c r="H27" i="48"/>
  <c r="H31" i="48"/>
  <c r="H35" i="48"/>
  <c r="G20" i="48"/>
  <c r="G11" i="48"/>
  <c r="G15" i="48"/>
  <c r="G14" i="48"/>
  <c r="G18" i="48"/>
  <c r="G11" i="25"/>
  <c r="G15" i="25"/>
  <c r="G14" i="25"/>
  <c r="G18" i="25"/>
  <c r="G20" i="25"/>
  <c r="I20" i="25" s="1"/>
  <c r="G24" i="25"/>
  <c r="G28" i="25"/>
  <c r="I28" i="25" s="1"/>
  <c r="G32" i="25"/>
  <c r="G36" i="25"/>
  <c r="H23" i="25"/>
  <c r="H27" i="25"/>
  <c r="H31" i="25"/>
  <c r="I31" i="25" s="1"/>
  <c r="H35" i="25"/>
  <c r="G60" i="25"/>
  <c r="G64" i="25"/>
  <c r="H59" i="25"/>
  <c r="H63" i="25"/>
  <c r="G55" i="25"/>
  <c r="G49" i="25"/>
  <c r="G53" i="25"/>
  <c r="H52" i="25"/>
  <c r="G47" i="25"/>
  <c r="G45" i="25"/>
  <c r="H44" i="25"/>
  <c r="G41" i="25"/>
  <c r="I41" i="25" s="1"/>
  <c r="G70" i="25"/>
  <c r="G74" i="25"/>
  <c r="I74" i="25" s="1"/>
  <c r="G78" i="25"/>
  <c r="I78" i="25" s="1"/>
  <c r="H69" i="25"/>
  <c r="I69" i="25" s="1"/>
  <c r="H73" i="25"/>
  <c r="I73" i="25" s="1"/>
  <c r="H77" i="25"/>
  <c r="G68" i="25"/>
  <c r="G40" i="25"/>
  <c r="G10" i="25"/>
  <c r="G68" i="48"/>
  <c r="G40" i="48"/>
  <c r="G10" i="48"/>
  <c r="G68" i="47"/>
  <c r="G40" i="47"/>
  <c r="G10" i="47"/>
  <c r="G70" i="22"/>
  <c r="G74" i="22"/>
  <c r="G78" i="22"/>
  <c r="H69" i="22"/>
  <c r="H73" i="22"/>
  <c r="H77" i="22"/>
  <c r="G40" i="22"/>
  <c r="G44" i="22"/>
  <c r="G52" i="22"/>
  <c r="G60" i="22"/>
  <c r="G64" i="22"/>
  <c r="H43" i="22"/>
  <c r="H47" i="22"/>
  <c r="H51" i="22"/>
  <c r="H55" i="22"/>
  <c r="H59" i="22"/>
  <c r="H63" i="22"/>
  <c r="G24" i="22"/>
  <c r="G28" i="22"/>
  <c r="G32" i="22"/>
  <c r="G36" i="22"/>
  <c r="H23" i="22"/>
  <c r="H27" i="22"/>
  <c r="H31" i="22"/>
  <c r="H35" i="22"/>
  <c r="G20" i="22"/>
  <c r="G14" i="22"/>
  <c r="G18" i="22"/>
  <c r="H13" i="22"/>
  <c r="H17" i="22"/>
  <c r="I62" i="25"/>
  <c r="I44" i="63"/>
  <c r="I44" i="64"/>
  <c r="I24" i="64"/>
  <c r="I46" i="69"/>
  <c r="I19" i="69"/>
  <c r="I46" i="68"/>
  <c r="I19" i="68"/>
  <c r="I46" i="67"/>
  <c r="I19" i="67"/>
  <c r="I46" i="66"/>
  <c r="I19" i="66"/>
  <c r="I28" i="65"/>
  <c r="I27" i="65"/>
  <c r="I26" i="65"/>
  <c r="I25" i="65"/>
  <c r="I23" i="65"/>
  <c r="I22" i="65"/>
  <c r="I21" i="65"/>
  <c r="I13" i="65"/>
  <c r="I9" i="65"/>
  <c r="I72" i="64"/>
  <c r="I71" i="64"/>
  <c r="I70" i="64"/>
  <c r="I69" i="64"/>
  <c r="I68" i="64"/>
  <c r="I67" i="64"/>
  <c r="I49" i="64"/>
  <c r="I48" i="64"/>
  <c r="I46" i="64"/>
  <c r="I43" i="64"/>
  <c r="I42" i="64"/>
  <c r="I28" i="64"/>
  <c r="I27" i="64"/>
  <c r="I26" i="64"/>
  <c r="I25" i="64"/>
  <c r="I23" i="64"/>
  <c r="I22" i="64"/>
  <c r="I21" i="64"/>
  <c r="I19" i="64"/>
  <c r="I15" i="64"/>
  <c r="I13" i="64"/>
  <c r="I9" i="64"/>
  <c r="I43" i="63"/>
  <c r="I42" i="63"/>
  <c r="I28" i="63"/>
  <c r="I27" i="63"/>
  <c r="I26" i="63"/>
  <c r="I25" i="63"/>
  <c r="I23" i="63"/>
  <c r="I22" i="63"/>
  <c r="I21" i="63"/>
  <c r="I13" i="63"/>
  <c r="I9" i="63"/>
  <c r="I43" i="25" l="1"/>
  <c r="I45" i="25"/>
  <c r="I49" i="25"/>
  <c r="I68" i="25"/>
  <c r="I53" i="25"/>
  <c r="I47" i="25"/>
  <c r="I36" i="25"/>
  <c r="I35" i="25"/>
  <c r="I26" i="25"/>
  <c r="I24" i="25"/>
  <c r="I18" i="25"/>
  <c r="I12" i="25"/>
  <c r="I10" i="25"/>
  <c r="I40" i="25"/>
  <c r="I44" i="25"/>
  <c r="I16" i="25"/>
  <c r="I60" i="25"/>
  <c r="I13" i="25"/>
  <c r="I17" i="25"/>
  <c r="I27" i="25"/>
  <c r="I34" i="25"/>
  <c r="I55" i="25"/>
  <c r="I57" i="25"/>
  <c r="I59" i="25"/>
  <c r="I61" i="25"/>
  <c r="I63" i="25"/>
  <c r="I75" i="25"/>
  <c r="I72" i="25"/>
  <c r="I29" i="25"/>
  <c r="I14" i="25"/>
  <c r="I23" i="25"/>
  <c r="I32" i="25"/>
  <c r="I51" i="25"/>
  <c r="I58" i="25"/>
  <c r="I70" i="25"/>
  <c r="I77" i="25"/>
  <c r="I11" i="25"/>
  <c r="I64" i="25"/>
  <c r="I15" i="25"/>
  <c r="I33" i="25"/>
  <c r="I52" i="25"/>
  <c r="I71" i="25"/>
  <c r="I77" i="61"/>
  <c r="I76" i="61"/>
  <c r="I75" i="61"/>
  <c r="I72" i="61"/>
  <c r="I71" i="61"/>
  <c r="I70" i="61"/>
  <c r="I69" i="61"/>
  <c r="I68" i="61"/>
  <c r="I67" i="61"/>
  <c r="I63" i="61"/>
  <c r="I62" i="61"/>
  <c r="I61" i="61"/>
  <c r="I60" i="61"/>
  <c r="I59" i="61"/>
  <c r="I58" i="61"/>
  <c r="I57" i="61"/>
  <c r="I56" i="61"/>
  <c r="I54" i="61"/>
  <c r="I52" i="61"/>
  <c r="I51" i="61"/>
  <c r="I50" i="61"/>
  <c r="I49" i="61"/>
  <c r="I48" i="61"/>
  <c r="I46" i="61"/>
  <c r="I44" i="61"/>
  <c r="I43" i="61"/>
  <c r="I42" i="61"/>
  <c r="I40" i="61"/>
  <c r="I39" i="61"/>
  <c r="I35" i="61"/>
  <c r="I34" i="61"/>
  <c r="I33" i="61"/>
  <c r="I32" i="61"/>
  <c r="I31" i="61"/>
  <c r="I30" i="61"/>
  <c r="I29" i="61"/>
  <c r="I28" i="61"/>
  <c r="I27" i="61"/>
  <c r="I26" i="61"/>
  <c r="I25" i="61"/>
  <c r="I24" i="61"/>
  <c r="I23" i="61"/>
  <c r="I22" i="61"/>
  <c r="I21" i="61"/>
  <c r="I19" i="61"/>
  <c r="I15" i="61"/>
  <c r="I13" i="61"/>
  <c r="I10" i="61"/>
  <c r="I9" i="61"/>
  <c r="I33" i="60"/>
  <c r="I32" i="60"/>
  <c r="I31" i="60"/>
  <c r="I30" i="60"/>
  <c r="I29" i="60"/>
  <c r="I28" i="60"/>
  <c r="I27" i="60"/>
  <c r="I26" i="60"/>
  <c r="I25" i="60"/>
  <c r="I23" i="60"/>
  <c r="I22" i="60"/>
  <c r="I18" i="60"/>
  <c r="I17" i="60"/>
  <c r="I16" i="60"/>
  <c r="I13" i="60"/>
  <c r="I10" i="60"/>
  <c r="I9" i="60"/>
  <c r="I77" i="59"/>
  <c r="I70" i="59"/>
  <c r="I69" i="59"/>
  <c r="I68" i="59"/>
  <c r="I67" i="59"/>
  <c r="I49" i="59"/>
  <c r="I48" i="59"/>
  <c r="I40" i="59"/>
  <c r="I39" i="59"/>
  <c r="I15" i="59"/>
  <c r="I77" i="58"/>
  <c r="I76" i="58"/>
  <c r="I75" i="58"/>
  <c r="I74" i="58"/>
  <c r="I73" i="58"/>
  <c r="I72" i="58"/>
  <c r="I71" i="58"/>
  <c r="I70" i="58"/>
  <c r="I69" i="58"/>
  <c r="I68" i="58"/>
  <c r="I67" i="58"/>
  <c r="I63" i="58"/>
  <c r="I62" i="58"/>
  <c r="I61" i="58"/>
  <c r="I60" i="58"/>
  <c r="I59" i="58"/>
  <c r="I58" i="58"/>
  <c r="I57" i="58"/>
  <c r="I56" i="58"/>
  <c r="I54" i="58"/>
  <c r="I52" i="58"/>
  <c r="I51" i="58"/>
  <c r="I50" i="58"/>
  <c r="I49" i="58"/>
  <c r="I48" i="58"/>
  <c r="I46" i="58"/>
  <c r="I44" i="58"/>
  <c r="I43" i="58"/>
  <c r="I42" i="58"/>
  <c r="I40" i="58"/>
  <c r="I39" i="58"/>
  <c r="I35" i="58"/>
  <c r="I34" i="58"/>
  <c r="I33" i="58"/>
  <c r="I32" i="58"/>
  <c r="I31" i="58"/>
  <c r="I30" i="58"/>
  <c r="I29" i="58"/>
  <c r="I28" i="58"/>
  <c r="I27" i="58"/>
  <c r="I26" i="58"/>
  <c r="I25" i="58"/>
  <c r="I24" i="58"/>
  <c r="I23" i="58"/>
  <c r="I22" i="58"/>
  <c r="I21" i="58"/>
  <c r="I19" i="58"/>
  <c r="I18" i="58"/>
  <c r="I17" i="58"/>
  <c r="I16" i="58"/>
  <c r="I15" i="58"/>
  <c r="I14" i="58"/>
  <c r="I13" i="58"/>
  <c r="I12" i="58"/>
  <c r="I11" i="58"/>
  <c r="I10" i="58"/>
  <c r="I9" i="58"/>
  <c r="I74" i="57"/>
  <c r="I72" i="57"/>
  <c r="I71" i="57"/>
  <c r="I70" i="57"/>
  <c r="I49" i="57"/>
  <c r="I48" i="57"/>
  <c r="I43" i="57"/>
  <c r="I42" i="57"/>
  <c r="I40" i="57"/>
  <c r="I39" i="57"/>
  <c r="I15" i="57"/>
  <c r="I13" i="57"/>
  <c r="I10" i="57"/>
  <c r="I9" i="57"/>
  <c r="I74" i="56"/>
  <c r="I72" i="56"/>
  <c r="I71" i="56"/>
  <c r="I69" i="56"/>
  <c r="I68" i="56"/>
  <c r="I67" i="56"/>
  <c r="I49" i="56"/>
  <c r="I48" i="56"/>
  <c r="I46" i="56"/>
  <c r="I44" i="56"/>
  <c r="I43" i="56"/>
  <c r="I42" i="56"/>
  <c r="I35" i="56"/>
  <c r="I34" i="56"/>
  <c r="I33" i="56"/>
  <c r="I32" i="56"/>
  <c r="I31" i="56"/>
  <c r="I30" i="56"/>
  <c r="I29" i="56"/>
  <c r="I28" i="56"/>
  <c r="I27" i="56"/>
  <c r="I26" i="56"/>
  <c r="I25" i="56"/>
  <c r="I24" i="56"/>
  <c r="I23" i="56"/>
  <c r="I22" i="56"/>
  <c r="I21" i="56"/>
  <c r="I19" i="56"/>
  <c r="I15" i="56"/>
  <c r="I13" i="56"/>
  <c r="I10" i="56"/>
  <c r="I9" i="56"/>
  <c r="I77" i="55"/>
  <c r="I76" i="55"/>
  <c r="I75" i="55"/>
  <c r="I74" i="55"/>
  <c r="I72" i="55"/>
  <c r="I71" i="55"/>
  <c r="I70" i="55"/>
  <c r="I69" i="55"/>
  <c r="I68" i="55"/>
  <c r="I67" i="55"/>
  <c r="I49" i="55"/>
  <c r="I48" i="55"/>
  <c r="I46" i="55"/>
  <c r="I44" i="55"/>
  <c r="I43" i="55"/>
  <c r="I42" i="55"/>
  <c r="I35" i="55"/>
  <c r="I34" i="55"/>
  <c r="I33" i="55"/>
  <c r="I32" i="55"/>
  <c r="I31" i="55"/>
  <c r="I30" i="55"/>
  <c r="I29" i="55"/>
  <c r="I28" i="55"/>
  <c r="I27" i="55"/>
  <c r="I26" i="55"/>
  <c r="I25" i="55"/>
  <c r="I24" i="55"/>
  <c r="I23" i="55"/>
  <c r="I22" i="55"/>
  <c r="I21" i="55"/>
  <c r="I19" i="55"/>
  <c r="I15" i="55"/>
  <c r="I13" i="55"/>
  <c r="I10" i="55"/>
  <c r="I9" i="55"/>
  <c r="I77" i="54"/>
  <c r="I76" i="54"/>
  <c r="I75" i="54"/>
  <c r="I71" i="54"/>
  <c r="I63" i="54"/>
  <c r="I62" i="54"/>
  <c r="I61" i="54"/>
  <c r="I60" i="54"/>
  <c r="I59" i="54"/>
  <c r="I58" i="54"/>
  <c r="I46" i="54"/>
  <c r="I44" i="54"/>
  <c r="I43" i="54"/>
  <c r="I42" i="54"/>
  <c r="I40" i="54"/>
  <c r="I39" i="54"/>
  <c r="I35" i="54"/>
  <c r="I34" i="54"/>
  <c r="I31" i="54"/>
  <c r="I19" i="54"/>
  <c r="I15" i="54"/>
  <c r="I13" i="54"/>
  <c r="I9" i="54"/>
  <c r="I72" i="53"/>
  <c r="I71" i="53"/>
  <c r="I70" i="53"/>
  <c r="I69" i="53"/>
  <c r="I68" i="53"/>
  <c r="I67" i="53"/>
  <c r="I49" i="53"/>
  <c r="I48" i="53"/>
  <c r="I46" i="53"/>
  <c r="I44" i="53"/>
  <c r="I43" i="53"/>
  <c r="I42" i="53"/>
  <c r="H35" i="53"/>
  <c r="I35" i="53" s="1"/>
  <c r="H34" i="53"/>
  <c r="I34" i="53" s="1"/>
  <c r="I28" i="53"/>
  <c r="I27" i="53"/>
  <c r="I26" i="53"/>
  <c r="I25" i="53"/>
  <c r="I23" i="53"/>
  <c r="I22" i="53"/>
  <c r="I21" i="53"/>
  <c r="I19" i="53"/>
  <c r="I13" i="53"/>
  <c r="I10" i="53"/>
  <c r="I9" i="53"/>
  <c r="I72" i="52"/>
  <c r="I71" i="52"/>
  <c r="I69" i="52"/>
  <c r="I68" i="52"/>
  <c r="I67" i="52"/>
  <c r="I46" i="52"/>
  <c r="I44" i="52"/>
  <c r="I43" i="52"/>
  <c r="I42" i="52"/>
  <c r="I28" i="52"/>
  <c r="I27" i="52"/>
  <c r="I26" i="52"/>
  <c r="I25" i="52"/>
  <c r="I24" i="52"/>
  <c r="I23" i="52"/>
  <c r="I22" i="52"/>
  <c r="I21" i="52"/>
  <c r="I13" i="52"/>
  <c r="I9" i="52"/>
  <c r="I74" i="51"/>
  <c r="I73" i="51"/>
  <c r="I72" i="51"/>
  <c r="I71" i="51"/>
  <c r="I70" i="51"/>
  <c r="I69" i="51"/>
  <c r="I68" i="51"/>
  <c r="I67" i="51"/>
  <c r="I49" i="51"/>
  <c r="I48" i="51"/>
  <c r="I46" i="51"/>
  <c r="I43" i="51"/>
  <c r="I42" i="51"/>
  <c r="I40" i="51"/>
  <c r="I39" i="51"/>
  <c r="I35" i="51"/>
  <c r="I34" i="51"/>
  <c r="I33" i="51"/>
  <c r="I32" i="51"/>
  <c r="I31" i="51"/>
  <c r="I30" i="51"/>
  <c r="I29" i="51"/>
  <c r="I28" i="51"/>
  <c r="I27" i="51"/>
  <c r="I26" i="51"/>
  <c r="I25" i="51"/>
  <c r="I23" i="51"/>
  <c r="I22" i="51"/>
  <c r="I21" i="51"/>
  <c r="I19" i="51"/>
  <c r="I15" i="51"/>
  <c r="I13" i="51"/>
  <c r="I9" i="51"/>
  <c r="I77" i="50"/>
  <c r="I76" i="50"/>
  <c r="I75" i="50"/>
  <c r="I74" i="50"/>
  <c r="I73" i="50"/>
  <c r="I72" i="50"/>
  <c r="I71" i="50"/>
  <c r="I70" i="50"/>
  <c r="I69" i="50"/>
  <c r="I68" i="50"/>
  <c r="I67" i="50"/>
  <c r="I63" i="50"/>
  <c r="I62" i="50"/>
  <c r="I61" i="50"/>
  <c r="I60" i="50"/>
  <c r="I59" i="50"/>
  <c r="I58" i="50"/>
  <c r="I57" i="50"/>
  <c r="I56" i="50"/>
  <c r="I54" i="50"/>
  <c r="I52" i="50"/>
  <c r="I51" i="50"/>
  <c r="I50" i="50"/>
  <c r="I49" i="50"/>
  <c r="I48" i="50"/>
  <c r="I46" i="50"/>
  <c r="I44" i="50"/>
  <c r="I43" i="50"/>
  <c r="I42" i="50"/>
  <c r="I40" i="50"/>
  <c r="I39" i="50"/>
  <c r="I35" i="50"/>
  <c r="I34" i="50"/>
  <c r="I33" i="50"/>
  <c r="I32" i="50"/>
  <c r="I31" i="50"/>
  <c r="I30" i="50"/>
  <c r="I29" i="50"/>
  <c r="I28" i="50"/>
  <c r="I27" i="50"/>
  <c r="I26" i="50"/>
  <c r="I25" i="50"/>
  <c r="I24" i="50"/>
  <c r="I23" i="50"/>
  <c r="I22" i="50"/>
  <c r="I21" i="50"/>
  <c r="I19" i="50"/>
  <c r="I18" i="50"/>
  <c r="I17" i="50"/>
  <c r="I16" i="50"/>
  <c r="I15" i="50"/>
  <c r="I14" i="50"/>
  <c r="I13" i="50"/>
  <c r="I12" i="50"/>
  <c r="I11" i="50"/>
  <c r="I10" i="50"/>
  <c r="I9" i="50"/>
  <c r="I77" i="49"/>
  <c r="I76" i="49"/>
  <c r="I75" i="49"/>
  <c r="I74" i="49"/>
  <c r="I73" i="49"/>
  <c r="I72" i="49"/>
  <c r="I71" i="49"/>
  <c r="I70" i="49"/>
  <c r="I69" i="49"/>
  <c r="I68" i="49"/>
  <c r="I67" i="49"/>
  <c r="I63" i="49"/>
  <c r="I62" i="49"/>
  <c r="I61" i="49"/>
  <c r="I60" i="49"/>
  <c r="I59" i="49"/>
  <c r="I58" i="49"/>
  <c r="I57" i="49"/>
  <c r="I56" i="49"/>
  <c r="I54" i="49"/>
  <c r="I52" i="49"/>
  <c r="I51" i="49"/>
  <c r="I50" i="49"/>
  <c r="I49" i="49"/>
  <c r="I48" i="49"/>
  <c r="I46" i="49"/>
  <c r="I44" i="49"/>
  <c r="I43" i="49"/>
  <c r="I42" i="49"/>
  <c r="I40" i="49"/>
  <c r="I39" i="49"/>
  <c r="I35" i="49"/>
  <c r="I34" i="49"/>
  <c r="I33" i="49"/>
  <c r="I32" i="49"/>
  <c r="I31" i="49"/>
  <c r="I30" i="49"/>
  <c r="I29" i="49"/>
  <c r="I28" i="49"/>
  <c r="I27" i="49"/>
  <c r="I26" i="49"/>
  <c r="I25" i="49"/>
  <c r="I24" i="49"/>
  <c r="I23" i="49"/>
  <c r="I22" i="49"/>
  <c r="I21" i="49"/>
  <c r="I19" i="49"/>
  <c r="I18" i="49"/>
  <c r="I17" i="49"/>
  <c r="I16" i="49"/>
  <c r="I15" i="49"/>
  <c r="I14" i="49"/>
  <c r="I13" i="49"/>
  <c r="I12" i="49"/>
  <c r="I11" i="49"/>
  <c r="I10" i="49"/>
  <c r="I9" i="49"/>
  <c r="I78" i="48"/>
  <c r="I77" i="48"/>
  <c r="I76" i="48"/>
  <c r="I75" i="48"/>
  <c r="I74" i="48"/>
  <c r="I72" i="48"/>
  <c r="I69" i="48"/>
  <c r="I68" i="48"/>
  <c r="I63" i="48"/>
  <c r="I62" i="48"/>
  <c r="I61" i="48"/>
  <c r="I60" i="48"/>
  <c r="I59" i="48"/>
  <c r="I57" i="48"/>
  <c r="I53" i="48"/>
  <c r="I49" i="48"/>
  <c r="I47" i="48"/>
  <c r="I45" i="48"/>
  <c r="I44" i="48"/>
  <c r="I43" i="48"/>
  <c r="I41" i="48"/>
  <c r="I40" i="48"/>
  <c r="I34" i="48"/>
  <c r="I33" i="48"/>
  <c r="I32" i="48"/>
  <c r="I30" i="48"/>
  <c r="I28" i="48"/>
  <c r="I27" i="48"/>
  <c r="I26" i="48"/>
  <c r="I24" i="48"/>
  <c r="I23" i="48"/>
  <c r="I22" i="48"/>
  <c r="I20" i="48"/>
  <c r="I18" i="48"/>
  <c r="I16" i="48"/>
  <c r="I15" i="48"/>
  <c r="I14" i="48"/>
  <c r="I10" i="48"/>
  <c r="I78" i="47"/>
  <c r="I76" i="47"/>
  <c r="I75" i="47"/>
  <c r="I74" i="47"/>
  <c r="I73" i="47"/>
  <c r="I72" i="47"/>
  <c r="I71" i="47"/>
  <c r="I69" i="47"/>
  <c r="I68" i="47"/>
  <c r="I61" i="47"/>
  <c r="I60" i="47"/>
  <c r="I59" i="47"/>
  <c r="I57" i="47"/>
  <c r="I55" i="47"/>
  <c r="I53" i="47"/>
  <c r="I51" i="47"/>
  <c r="I50" i="47"/>
  <c r="I49" i="47"/>
  <c r="I47" i="47"/>
  <c r="I45" i="47"/>
  <c r="I44" i="47"/>
  <c r="I41" i="47"/>
  <c r="I40" i="47"/>
  <c r="I36" i="47"/>
  <c r="I34" i="47"/>
  <c r="I32" i="47"/>
  <c r="I31" i="47"/>
  <c r="I30" i="47"/>
  <c r="I29" i="47"/>
  <c r="I27" i="47"/>
  <c r="I26" i="47"/>
  <c r="I23" i="47"/>
  <c r="I22" i="47"/>
  <c r="I20" i="47"/>
  <c r="I18" i="47"/>
  <c r="I17" i="47"/>
  <c r="I16" i="47"/>
  <c r="I14" i="47"/>
  <c r="I12" i="47"/>
  <c r="I10" i="47"/>
  <c r="I70" i="35"/>
  <c r="I69" i="35"/>
  <c r="I68" i="35"/>
  <c r="I67" i="35"/>
  <c r="I49" i="35"/>
  <c r="I48" i="35"/>
  <c r="I46" i="35"/>
  <c r="I43" i="35"/>
  <c r="I42" i="35"/>
  <c r="I31" i="35"/>
  <c r="I30" i="35"/>
  <c r="I29" i="35"/>
  <c r="I28" i="35"/>
  <c r="I27" i="35"/>
  <c r="I26" i="35"/>
  <c r="I25" i="35"/>
  <c r="I24" i="35"/>
  <c r="I23" i="35"/>
  <c r="I22" i="35"/>
  <c r="I21" i="35"/>
  <c r="I19" i="35"/>
  <c r="I18" i="35"/>
  <c r="I17" i="35"/>
  <c r="I16" i="35"/>
  <c r="I15" i="35"/>
  <c r="I13" i="35"/>
  <c r="I12" i="35"/>
  <c r="I11" i="35"/>
  <c r="I10" i="35"/>
  <c r="I9" i="35"/>
  <c r="I73" i="48" l="1"/>
  <c r="I71" i="48"/>
  <c r="I70" i="48"/>
  <c r="I64" i="48"/>
  <c r="I58" i="48"/>
  <c r="I55" i="48"/>
  <c r="I52" i="48"/>
  <c r="I51" i="48"/>
  <c r="I50" i="48"/>
  <c r="I36" i="48"/>
  <c r="I35" i="48"/>
  <c r="I31" i="48"/>
  <c r="I29" i="48"/>
  <c r="I25" i="48"/>
  <c r="I17" i="48"/>
  <c r="I13" i="48"/>
  <c r="I12" i="48"/>
  <c r="I11" i="48"/>
  <c r="I15" i="47"/>
  <c r="I35" i="47"/>
  <c r="I33" i="47"/>
  <c r="I28" i="47"/>
  <c r="I25" i="47"/>
  <c r="I24" i="47"/>
  <c r="I13" i="47"/>
  <c r="I11" i="47"/>
  <c r="I64" i="47"/>
  <c r="I63" i="47"/>
  <c r="I62" i="47"/>
  <c r="I58" i="47"/>
  <c r="I52" i="47"/>
  <c r="I43" i="47"/>
  <c r="I77" i="47"/>
  <c r="I70" i="47"/>
  <c r="I76" i="22"/>
  <c r="I72" i="22"/>
  <c r="I70" i="22"/>
  <c r="I61" i="22"/>
  <c r="I60" i="22"/>
  <c r="I55" i="22"/>
  <c r="I52" i="22"/>
  <c r="I50" i="22"/>
  <c r="I49" i="22"/>
  <c r="I36" i="22"/>
  <c r="I32" i="22"/>
  <c r="I30" i="22"/>
  <c r="I25" i="22"/>
  <c r="I22" i="22"/>
  <c r="I20" i="22"/>
  <c r="I18" i="22"/>
  <c r="I16" i="22"/>
  <c r="I14" i="22"/>
  <c r="I10" i="22"/>
  <c r="I77" i="1"/>
  <c r="I76" i="1"/>
  <c r="I75" i="1"/>
  <c r="I74" i="1"/>
  <c r="I73" i="1"/>
  <c r="I72" i="1"/>
  <c r="I71" i="1"/>
  <c r="I70" i="1"/>
  <c r="I69" i="1"/>
  <c r="I68" i="1"/>
  <c r="I67" i="1"/>
  <c r="I63" i="1"/>
  <c r="I62" i="1"/>
  <c r="I61" i="1"/>
  <c r="I60" i="1"/>
  <c r="I59" i="1"/>
  <c r="I58" i="1"/>
  <c r="I57" i="1"/>
  <c r="I56" i="1"/>
  <c r="I54" i="1"/>
  <c r="I52" i="1"/>
  <c r="I51" i="1"/>
  <c r="I50" i="1"/>
  <c r="I49" i="1"/>
  <c r="I48" i="1"/>
  <c r="I46" i="1"/>
  <c r="I44" i="1"/>
  <c r="I43" i="1"/>
  <c r="I42" i="1"/>
  <c r="I40" i="1"/>
  <c r="I39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19" i="1"/>
  <c r="I18" i="1"/>
  <c r="I17" i="1"/>
  <c r="I16" i="1"/>
  <c r="I15" i="1"/>
  <c r="I14" i="1"/>
  <c r="I13" i="1"/>
  <c r="I12" i="1"/>
  <c r="I11" i="1"/>
  <c r="I10" i="1"/>
  <c r="I9" i="1"/>
  <c r="I74" i="22" l="1"/>
  <c r="I73" i="22"/>
  <c r="I69" i="22"/>
  <c r="I59" i="22"/>
  <c r="I53" i="22"/>
  <c r="I44" i="22"/>
  <c r="I43" i="22"/>
  <c r="I40" i="22"/>
  <c r="I34" i="22"/>
  <c r="I31" i="22"/>
  <c r="I27" i="22"/>
  <c r="I24" i="22"/>
  <c r="I33" i="22"/>
  <c r="I12" i="22"/>
  <c r="I68" i="22"/>
  <c r="I11" i="22"/>
  <c r="I23" i="22"/>
  <c r="I28" i="22"/>
  <c r="I41" i="22"/>
  <c r="I45" i="22"/>
  <c r="I47" i="22"/>
  <c r="I51" i="22"/>
  <c r="I62" i="22"/>
  <c r="I64" i="22"/>
  <c r="I57" i="22"/>
  <c r="I77" i="22"/>
  <c r="I13" i="22"/>
  <c r="I15" i="22"/>
  <c r="I58" i="22"/>
  <c r="I63" i="22"/>
  <c r="I71" i="22"/>
  <c r="I78" i="22"/>
  <c r="I17" i="22"/>
  <c r="I26" i="22"/>
  <c r="I29" i="22"/>
  <c r="I35" i="22"/>
  <c r="I75" i="22"/>
</calcChain>
</file>

<file path=xl/sharedStrings.xml><?xml version="1.0" encoding="utf-8"?>
<sst xmlns="http://schemas.openxmlformats.org/spreadsheetml/2006/main" count="6166" uniqueCount="226">
  <si>
    <t>TURAKHIA POLYMERS PVT. LTD.</t>
  </si>
  <si>
    <r>
      <t xml:space="preserve">DCA cum CS of </t>
    </r>
    <r>
      <rPr>
        <b/>
        <sz val="10"/>
        <rFont val="Arial"/>
        <family val="2"/>
      </rPr>
      <t>Indian Oil Corporation Ltd.</t>
    </r>
    <r>
      <rPr>
        <sz val="10"/>
        <rFont val="Arial"/>
        <family val="2"/>
      </rPr>
      <t xml:space="preserve"> For PP / HDPE / LLDPE.</t>
    </r>
  </si>
  <si>
    <r>
      <rPr>
        <b/>
        <sz val="9"/>
        <rFont val="Arial"/>
        <family val="2"/>
      </rPr>
      <t>TURAKHIA HOUSE, Plot No.730, Ram Mandir Compound, Off Subash Rd, Hanuman Cross Rd No.2, Vile Parle (E), Mumbai-57</t>
    </r>
    <r>
      <rPr>
        <sz val="9"/>
        <rFont val="Arial"/>
        <family val="2"/>
      </rPr>
      <t xml:space="preserve"> </t>
    </r>
    <r>
      <rPr>
        <b/>
        <u/>
        <sz val="8"/>
        <rFont val="Arial"/>
        <family val="2"/>
      </rPr>
      <t/>
    </r>
  </si>
  <si>
    <r>
      <t xml:space="preserve">Email: polymers@turakhiagroup.in, </t>
    </r>
    <r>
      <rPr>
        <u/>
        <sz val="10"/>
        <rFont val="Arial"/>
        <family val="2"/>
      </rPr>
      <t>Phone:</t>
    </r>
    <r>
      <rPr>
        <sz val="10"/>
        <rFont val="Arial"/>
        <family val="2"/>
      </rPr>
      <t xml:space="preserve"> 022-2615 0000 /1 /2 /3 /4 .  </t>
    </r>
  </si>
  <si>
    <t>PP / HDPE / LLDPE PRICE LIST INDIAN OIL CORPORATION LTD. EX-WORKS.</t>
  </si>
  <si>
    <t>P P</t>
  </si>
  <si>
    <t>GRADE</t>
  </si>
  <si>
    <t>MFI</t>
  </si>
  <si>
    <t>BASIC</t>
  </si>
  <si>
    <t>(-) C D</t>
  </si>
  <si>
    <t xml:space="preserve"> + Freight</t>
  </si>
  <si>
    <t>TOTAL</t>
  </si>
  <si>
    <t>INJ. M.</t>
  </si>
  <si>
    <t>1110MG/MGS</t>
  </si>
  <si>
    <t>11/ (I2)</t>
  </si>
  <si>
    <t>1110MA/MAS</t>
  </si>
  <si>
    <t>11/(I2)</t>
  </si>
  <si>
    <t>1060MG</t>
  </si>
  <si>
    <t>6/(I2)</t>
  </si>
  <si>
    <t>1030MG</t>
  </si>
  <si>
    <t>3/(I2)</t>
  </si>
  <si>
    <t>1200MG</t>
  </si>
  <si>
    <t>20/(I2)</t>
  </si>
  <si>
    <t>RAFFIA</t>
  </si>
  <si>
    <t>1030RG</t>
  </si>
  <si>
    <t>TQ FILM</t>
  </si>
  <si>
    <t>1100FS</t>
  </si>
  <si>
    <t>BOPP</t>
  </si>
  <si>
    <t>1030FG</t>
  </si>
  <si>
    <t>Fiber/Fila/NonWoven</t>
  </si>
  <si>
    <t>1350YG</t>
  </si>
  <si>
    <t>38/(I2)</t>
  </si>
  <si>
    <t>Fibre &amp; Multifilament</t>
  </si>
  <si>
    <t>1250YG</t>
  </si>
  <si>
    <t>25(I2)</t>
  </si>
  <si>
    <t>1200YG</t>
  </si>
  <si>
    <t>20(I2)</t>
  </si>
  <si>
    <t>PP ICP</t>
  </si>
  <si>
    <t xml:space="preserve">3030MG </t>
  </si>
  <si>
    <t>5080MG</t>
  </si>
  <si>
    <t>8/(I2)</t>
  </si>
  <si>
    <t>3120MG</t>
  </si>
  <si>
    <t>12/(I2)</t>
  </si>
  <si>
    <t>3120MA</t>
  </si>
  <si>
    <t>4080MH/4100MH</t>
  </si>
  <si>
    <t>4100MG</t>
  </si>
  <si>
    <t>3400MN</t>
  </si>
  <si>
    <t>40/(I2)</t>
  </si>
  <si>
    <t>3250MG</t>
  </si>
  <si>
    <t>25/(I2)</t>
  </si>
  <si>
    <t>4080MA</t>
  </si>
  <si>
    <t>3650MN</t>
  </si>
  <si>
    <t>65/(I2)</t>
  </si>
  <si>
    <t>3550MN</t>
  </si>
  <si>
    <t>55/(I2)</t>
  </si>
  <si>
    <t>PP RCP</t>
  </si>
  <si>
    <t>2120MC</t>
  </si>
  <si>
    <t>2020EC</t>
  </si>
  <si>
    <t>1.9/(I2)</t>
  </si>
  <si>
    <t>UTILITY</t>
  </si>
  <si>
    <t>1XHF/3XHF</t>
  </si>
  <si>
    <t>1XLF/3XLF</t>
  </si>
  <si>
    <t>H D P E</t>
  </si>
  <si>
    <t>010E52</t>
  </si>
  <si>
    <t>0.9/(I2)</t>
  </si>
  <si>
    <t>Raffia</t>
  </si>
  <si>
    <t>012E50</t>
  </si>
  <si>
    <t>1.2/(I2)</t>
  </si>
  <si>
    <t>Raffia/ Monofilaments</t>
  </si>
  <si>
    <t>010DE56</t>
  </si>
  <si>
    <t>1/(I2)</t>
  </si>
  <si>
    <t>INJ.M.</t>
  </si>
  <si>
    <t>180M50</t>
  </si>
  <si>
    <t>18/(I2)</t>
  </si>
  <si>
    <t>080M60</t>
  </si>
  <si>
    <t>INJ.M. UV.</t>
  </si>
  <si>
    <t>080M60U</t>
  </si>
  <si>
    <t>080DM57</t>
  </si>
  <si>
    <t>GPBM</t>
  </si>
  <si>
    <t>012DB54</t>
  </si>
  <si>
    <t>1.2/(I5)</t>
  </si>
  <si>
    <t>MBM</t>
  </si>
  <si>
    <t>003DB52</t>
  </si>
  <si>
    <t>0.35/(I5)</t>
  </si>
  <si>
    <t>LBM</t>
  </si>
  <si>
    <t>001DB52</t>
  </si>
  <si>
    <t>0.12/(I5)</t>
  </si>
  <si>
    <t>HD FILM</t>
  </si>
  <si>
    <t>003F46</t>
  </si>
  <si>
    <t>0.30/(I5)</t>
  </si>
  <si>
    <t>HM</t>
  </si>
  <si>
    <t>003DF49</t>
  </si>
  <si>
    <t>0.28/(I5)</t>
  </si>
  <si>
    <t>002DF50</t>
  </si>
  <si>
    <t>0.22/(I5)</t>
  </si>
  <si>
    <t>PIPE-63</t>
  </si>
  <si>
    <t>010DP45</t>
  </si>
  <si>
    <t>1.0/(I5)</t>
  </si>
  <si>
    <t>010DP45U</t>
  </si>
  <si>
    <t>004P41</t>
  </si>
  <si>
    <t>0.31/(I5)</t>
  </si>
  <si>
    <t>PIPE-80</t>
  </si>
  <si>
    <t>004DP44</t>
  </si>
  <si>
    <t>0.43/(I5)</t>
  </si>
  <si>
    <t>PIPE-100</t>
  </si>
  <si>
    <t>003DP47</t>
  </si>
  <si>
    <t>0.33/(I5)</t>
  </si>
  <si>
    <t>002DP48</t>
  </si>
  <si>
    <t>XEHD-raffia</t>
  </si>
  <si>
    <t>XMHD-inj</t>
  </si>
  <si>
    <t>DXM-inj</t>
  </si>
  <si>
    <t>DXB-blow</t>
  </si>
  <si>
    <t>DXF-film</t>
  </si>
  <si>
    <t xml:space="preserve">XFHD </t>
  </si>
  <si>
    <t>L L D P E</t>
  </si>
  <si>
    <t>INJ M.</t>
  </si>
  <si>
    <t>300M24A</t>
  </si>
  <si>
    <t>30/(I2)</t>
  </si>
  <si>
    <t>500M24A</t>
  </si>
  <si>
    <t>50/(I2)</t>
  </si>
  <si>
    <t>FILM</t>
  </si>
  <si>
    <t>010F18S/A</t>
  </si>
  <si>
    <t>020F18S</t>
  </si>
  <si>
    <t>2.0/(I2)</t>
  </si>
  <si>
    <t>020F18A</t>
  </si>
  <si>
    <t>EC</t>
  </si>
  <si>
    <t>065E24A</t>
  </si>
  <si>
    <t>6.5/(I2)</t>
  </si>
  <si>
    <t>ROTO</t>
  </si>
  <si>
    <t>042R35A</t>
  </si>
  <si>
    <t>4.2/(I2)</t>
  </si>
  <si>
    <t>042R35U</t>
  </si>
  <si>
    <t>XRLL-roto</t>
  </si>
  <si>
    <t>XMLL-inj</t>
  </si>
  <si>
    <t>XFLL-film</t>
  </si>
  <si>
    <t>Monthly Upliftment Incentive (MUI)</t>
  </si>
  <si>
    <t>PP</t>
  </si>
  <si>
    <t>PE</t>
  </si>
  <si>
    <t>Quantity</t>
  </si>
  <si>
    <t>Rs. / MT</t>
  </si>
  <si>
    <t>&gt;15     &lt;48</t>
  </si>
  <si>
    <t>&gt;9      &lt;27</t>
  </si>
  <si>
    <t>&gt;48   &lt;128</t>
  </si>
  <si>
    <t>&gt;27    &lt;72</t>
  </si>
  <si>
    <t>&gt;128 &lt;176</t>
  </si>
  <si>
    <t>&gt;72    &lt;99</t>
  </si>
  <si>
    <t>&gt;176 &lt;352</t>
  </si>
  <si>
    <t>&gt;99   &lt;198</t>
  </si>
  <si>
    <t>&gt;352 &lt;528</t>
  </si>
  <si>
    <t>&gt;198 &lt;297</t>
  </si>
  <si>
    <t>&gt;528 &lt;720</t>
  </si>
  <si>
    <t>&gt;297 &lt;405</t>
  </si>
  <si>
    <t>&gt;720</t>
  </si>
  <si>
    <t>&gt;405</t>
  </si>
  <si>
    <r>
      <t>PLEASE REFER TO THE</t>
    </r>
    <r>
      <rPr>
        <b/>
        <sz val="9"/>
        <color indexed="10"/>
        <rFont val="Arial"/>
        <family val="2"/>
      </rPr>
      <t xml:space="preserve"> "TERMS &amp; CONDITIONS"</t>
    </r>
    <r>
      <rPr>
        <sz val="9"/>
        <rFont val="Arial"/>
        <family val="2"/>
      </rPr>
      <t xml:space="preserve"> SHEET.</t>
    </r>
  </si>
  <si>
    <t>Regards,</t>
  </si>
  <si>
    <t>Dharmesh Janak Turakhia</t>
  </si>
  <si>
    <t>TERMS  &amp;  CONDITIONS:-</t>
  </si>
  <si>
    <t xml:space="preserve">1)  Price of non prime grades will be lower by Rs. 796/MT on Basic rate.  </t>
  </si>
  <si>
    <t>3)  Payment by RTGS only on next morning of despatch.  No Cheques/DD/PO's will be accepted.</t>
  </si>
  <si>
    <t>4)  wef 01/April/2013: Interest on Late Payment charges @ 20 % P.A. for first 14 days &amp; 24% P.A. for the next 14 days-applicable from Invoice date.</t>
  </si>
  <si>
    <t>5)   TD will be not applicable in Ex-stockist Sales</t>
  </si>
  <si>
    <t>6)  For Credit Customers:- Early Payment Incentive (EPI) of Rs. 78.6/MT/Day if RTGS received befor the due date of 14 days.</t>
  </si>
  <si>
    <t>7)  Quantiy Discounts will not be applicable on combination of HDPE, LLDPE &amp; PP grades</t>
  </si>
  <si>
    <t>11) Utility / Plant Waste / Sweep grades will be sold on Ex-Works &amp; Cash Terms only.</t>
  </si>
  <si>
    <t>12) For further details pls visit https://propel.indianoil.in/Pages/Welcome.aspx</t>
  </si>
  <si>
    <t xml:space="preserve">Dharmesh Janak Turakhia  </t>
  </si>
  <si>
    <t>CASH PRICE LIST OF PP / HDPE  / LLDPE</t>
  </si>
  <si>
    <t>IMP: EXCISE / MODVAT IS ONLY INDICATIVE. IT SHALL BE APPLICABLE OF MOTHER INVOICE AS IT’S A STOCK TRANSFER</t>
  </si>
  <si>
    <t>Basic</t>
  </si>
  <si>
    <t>Total</t>
  </si>
  <si>
    <t>Nashik Warehouse</t>
  </si>
  <si>
    <r>
      <t>10/(I</t>
    </r>
    <r>
      <rPr>
        <i/>
        <sz val="12"/>
        <rFont val="Verdana"/>
        <family val="2"/>
      </rPr>
      <t>2)</t>
    </r>
  </si>
  <si>
    <r>
      <t>PLEASE REFER TO THE</t>
    </r>
    <r>
      <rPr>
        <b/>
        <sz val="12"/>
        <color indexed="10"/>
        <rFont val="Arial"/>
        <family val="2"/>
      </rPr>
      <t xml:space="preserve"> "TERMS &amp; CONDITIONS"</t>
    </r>
    <r>
      <rPr>
        <sz val="12"/>
        <rFont val="Arial"/>
        <family val="2"/>
      </rPr>
      <t xml:space="preserve"> SHEET.</t>
    </r>
  </si>
  <si>
    <r>
      <rPr>
        <b/>
        <sz val="10"/>
        <rFont val="Arial"/>
        <family val="2"/>
      </rPr>
      <t>TURAKHIA HOUSE, Plot No.730, Ram Mandir Compound, Off Subash Rd, Hanuman Cross Rd No.2, Vile Parle (E), Mumbai-57</t>
    </r>
    <r>
      <rPr>
        <sz val="10"/>
        <rFont val="Arial"/>
        <family val="2"/>
      </rPr>
      <t xml:space="preserve"> </t>
    </r>
    <r>
      <rPr>
        <b/>
        <u/>
        <sz val="8"/>
        <rFont val="Arial"/>
        <family val="2"/>
      </rPr>
      <t/>
    </r>
  </si>
  <si>
    <t xml:space="preserve">  </t>
  </si>
  <si>
    <t>1030TC</t>
  </si>
  <si>
    <t>3.4/(I2)</t>
  </si>
  <si>
    <r>
      <t>10) Unloading / Varai charges to be borne by the customer.</t>
    </r>
    <r>
      <rPr>
        <b/>
        <sz val="14"/>
        <rFont val="Arial Rounded MT Bold"/>
        <family val="2"/>
      </rPr>
      <t xml:space="preserve"> </t>
    </r>
  </si>
  <si>
    <t>8)  TD for Rs.2500 will be applicable on 010DP45U  to be deducted Post Sales basis.</t>
  </si>
  <si>
    <t>9)  TD of Rs.2000 will be applicable on 004DP44,003DP47 &amp;002DP48 to be deducted Post sales basis.</t>
  </si>
  <si>
    <t xml:space="preserve"> 9% SGST</t>
  </si>
  <si>
    <t xml:space="preserve"> 9% CGST</t>
  </si>
  <si>
    <r>
      <t>Email: polymers@turakhiagroup.in .</t>
    </r>
    <r>
      <rPr>
        <u/>
        <sz val="14"/>
        <rFont val="Arial"/>
        <family val="2"/>
      </rPr>
      <t>Phone:</t>
    </r>
    <r>
      <rPr>
        <sz val="14"/>
        <rFont val="Arial"/>
        <family val="2"/>
      </rPr>
      <t xml:space="preserve"> 022-2615 0000 /1 /2 /3 /4 .  </t>
    </r>
  </si>
  <si>
    <t xml:space="preserve"> + 18% IGST</t>
  </si>
  <si>
    <r>
      <t xml:space="preserve">DCA cum CS of </t>
    </r>
    <r>
      <rPr>
        <b/>
        <sz val="18"/>
        <rFont val="Arial"/>
        <family val="2"/>
      </rPr>
      <t>Indian Oil Corporation Ltd.</t>
    </r>
    <r>
      <rPr>
        <sz val="18"/>
        <rFont val="Arial"/>
        <family val="2"/>
      </rPr>
      <t xml:space="preserve"> For PP / HDPE / LLDPE.</t>
    </r>
  </si>
  <si>
    <t>Silvassa</t>
  </si>
  <si>
    <t>Thane</t>
  </si>
  <si>
    <t>Raigad</t>
  </si>
  <si>
    <t>Daman</t>
  </si>
  <si>
    <t>Umbergaon</t>
  </si>
  <si>
    <t>Vadodra</t>
  </si>
  <si>
    <t>Surat</t>
  </si>
  <si>
    <t>Freight Valasad</t>
  </si>
  <si>
    <t>Nashik</t>
  </si>
  <si>
    <t>Aurangabad</t>
  </si>
  <si>
    <t>GOA</t>
  </si>
  <si>
    <t>For Freight</t>
  </si>
  <si>
    <t>North GOA</t>
  </si>
  <si>
    <t>South GOA</t>
  </si>
  <si>
    <t>Chennai-Hossur</t>
  </si>
  <si>
    <t>Howarh</t>
  </si>
  <si>
    <t>For Kanchipuram - Frieght  will be 4672.45</t>
  </si>
  <si>
    <t>For Hosur (Krishangiri) - Frieght Will be 4486.99</t>
  </si>
  <si>
    <t>Pondicherry</t>
  </si>
  <si>
    <t>Barshi &amp; Satara</t>
  </si>
  <si>
    <t xml:space="preserve">Satara </t>
  </si>
  <si>
    <t>Noida</t>
  </si>
  <si>
    <t>Gautam Budh Nagar</t>
  </si>
  <si>
    <t>Haridwar</t>
  </si>
  <si>
    <t>Baddi / Solan</t>
  </si>
  <si>
    <t>Kerala</t>
  </si>
  <si>
    <t>Samba/Jammu</t>
  </si>
  <si>
    <t>Salem</t>
  </si>
  <si>
    <t>Guwahati</t>
  </si>
  <si>
    <t>Bhuneshwar</t>
  </si>
  <si>
    <t>Mehbubnagar</t>
  </si>
  <si>
    <t xml:space="preserve">                                                               Price will be a Cuttack</t>
  </si>
  <si>
    <t xml:space="preserve">              Frieght will be Ernakulam</t>
  </si>
  <si>
    <t>Price Will be a Rangareddi-3373.25</t>
  </si>
  <si>
    <t>Bhiwandi DOPW</t>
  </si>
  <si>
    <t>Silvassa-DOPW</t>
  </si>
  <si>
    <r>
      <t>PLEASE REFER TO THE</t>
    </r>
    <r>
      <rPr>
        <b/>
        <sz val="11"/>
        <color indexed="10"/>
        <rFont val="Arial"/>
        <family val="2"/>
      </rPr>
      <t xml:space="preserve"> "TERMS &amp; CONDITIONS"</t>
    </r>
    <r>
      <rPr>
        <sz val="11"/>
        <rFont val="Arial"/>
        <family val="2"/>
      </rPr>
      <t xml:space="preserve"> SHEET.</t>
    </r>
  </si>
  <si>
    <t>Net Basis</t>
  </si>
  <si>
    <t>DAMAN-DOPW</t>
  </si>
  <si>
    <t>14.09.2017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</si>
</sst>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0.00;[Red]0.00"/>
    <numFmt numFmtId="166" formatCode="0;[Red]0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color rgb="FFFF0000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b/>
      <i/>
      <sz val="12"/>
      <name val="Arial"/>
      <family val="2"/>
    </font>
    <font>
      <b/>
      <i/>
      <u/>
      <sz val="12"/>
      <color rgb="FFFF0000"/>
      <name val="Arial Rounded MT Bold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 Rounded MT Bold"/>
      <family val="2"/>
    </font>
    <font>
      <b/>
      <sz val="10"/>
      <color rgb="FFFF0000"/>
      <name val="Arial"/>
      <family val="2"/>
    </font>
    <font>
      <sz val="12"/>
      <name val="Verdana"/>
      <family val="2"/>
    </font>
    <font>
      <sz val="12"/>
      <color theme="2" tint="-0.499984740745262"/>
      <name val="Arial"/>
      <family val="2"/>
    </font>
    <font>
      <sz val="12"/>
      <color theme="2" tint="-0.499984740745262"/>
      <name val="Verdana"/>
      <family val="2"/>
    </font>
    <font>
      <i/>
      <sz val="12"/>
      <name val="Verdana"/>
      <family val="2"/>
    </font>
    <font>
      <b/>
      <sz val="12"/>
      <color rgb="FFFF0000"/>
      <name val="Arial"/>
      <family val="2"/>
    </font>
    <font>
      <b/>
      <sz val="12"/>
      <color indexed="10"/>
      <name val="Arial"/>
      <family val="2"/>
    </font>
    <font>
      <sz val="12"/>
      <color theme="1"/>
      <name val="Calibri"/>
      <family val="2"/>
      <scheme val="minor"/>
    </font>
    <font>
      <b/>
      <sz val="36"/>
      <color theme="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4"/>
      <name val="Arial"/>
      <family val="2"/>
    </font>
    <font>
      <b/>
      <sz val="16"/>
      <name val="Arial"/>
      <family val="2"/>
    </font>
    <font>
      <b/>
      <sz val="12"/>
      <color rgb="FF000000"/>
      <name val="Verdana"/>
      <family val="2"/>
    </font>
    <font>
      <sz val="14"/>
      <color theme="1"/>
      <name val="Calibri"/>
      <family val="2"/>
      <scheme val="minor"/>
    </font>
    <font>
      <b/>
      <i/>
      <u/>
      <sz val="14"/>
      <color rgb="FFFF0000"/>
      <name val="Arial Rounded MT Bold"/>
      <family val="2"/>
    </font>
    <font>
      <sz val="14"/>
      <name val="Arial Rounded MT Bold"/>
      <family val="2"/>
    </font>
    <font>
      <b/>
      <sz val="14"/>
      <name val="Arial Rounded MT Bold"/>
      <family val="2"/>
    </font>
    <font>
      <b/>
      <sz val="35"/>
      <color theme="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2"/>
      <name val="Verdana"/>
      <family val="2"/>
    </font>
    <font>
      <b/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8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12" fillId="0" borderId="0" xfId="0" applyFont="1" applyFill="1" applyBorder="1"/>
    <xf numFmtId="49" fontId="12" fillId="0" borderId="0" xfId="0" applyNumberFormat="1" applyFont="1"/>
    <xf numFmtId="49" fontId="4" fillId="0" borderId="0" xfId="0" applyNumberFormat="1" applyFont="1" applyAlignment="1"/>
    <xf numFmtId="49" fontId="3" fillId="0" borderId="0" xfId="0" applyNumberFormat="1" applyFont="1" applyAlignment="1">
      <alignment horizontal="center"/>
    </xf>
    <xf numFmtId="0" fontId="13" fillId="0" borderId="0" xfId="0" applyFont="1" applyAlignment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Fill="1" applyBorder="1" applyAlignment="1"/>
    <xf numFmtId="0" fontId="16" fillId="0" borderId="0" xfId="0" applyFont="1" applyAlignment="1">
      <alignment horizontal="center"/>
    </xf>
    <xf numFmtId="0" fontId="16" fillId="0" borderId="0" xfId="0" applyFont="1"/>
    <xf numFmtId="49" fontId="16" fillId="0" borderId="0" xfId="0" applyNumberFormat="1" applyFont="1" applyAlignment="1">
      <alignment horizontal="center"/>
    </xf>
    <xf numFmtId="49" fontId="16" fillId="0" borderId="0" xfId="0" applyNumberFormat="1" applyFont="1" applyAlignment="1"/>
    <xf numFmtId="0" fontId="0" fillId="0" borderId="13" xfId="0" applyBorder="1"/>
    <xf numFmtId="0" fontId="0" fillId="0" borderId="12" xfId="0" applyBorder="1"/>
    <xf numFmtId="0" fontId="3" fillId="0" borderId="30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6" fontId="14" fillId="0" borderId="13" xfId="0" applyNumberFormat="1" applyFont="1" applyBorder="1" applyAlignment="1">
      <alignment horizontal="center"/>
    </xf>
    <xf numFmtId="0" fontId="14" fillId="0" borderId="0" xfId="0" applyNumberFormat="1" applyFont="1" applyBorder="1" applyAlignment="1">
      <alignment horizontal="center"/>
    </xf>
    <xf numFmtId="166" fontId="14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Border="1"/>
    <xf numFmtId="165" fontId="14" fillId="2" borderId="13" xfId="0" applyNumberFormat="1" applyFont="1" applyFill="1" applyBorder="1" applyAlignment="1">
      <alignment horizontal="center"/>
    </xf>
    <xf numFmtId="2" fontId="14" fillId="2" borderId="10" xfId="0" applyNumberFormat="1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28" xfId="0" applyNumberFormat="1" applyFont="1" applyFill="1" applyBorder="1" applyAlignment="1">
      <alignment horizontal="center"/>
    </xf>
    <xf numFmtId="0" fontId="14" fillId="2" borderId="12" xfId="0" applyFont="1" applyFill="1" applyBorder="1"/>
    <xf numFmtId="49" fontId="14" fillId="2" borderId="13" xfId="0" applyNumberFormat="1" applyFont="1" applyFill="1" applyBorder="1"/>
    <xf numFmtId="0" fontId="18" fillId="2" borderId="13" xfId="0" applyFont="1" applyFill="1" applyBorder="1" applyAlignment="1">
      <alignment horizontal="center"/>
    </xf>
    <xf numFmtId="165" fontId="14" fillId="2" borderId="14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2" fillId="2" borderId="0" xfId="0" applyFont="1" applyFill="1"/>
    <xf numFmtId="0" fontId="19" fillId="2" borderId="12" xfId="0" applyFont="1" applyFill="1" applyBorder="1"/>
    <xf numFmtId="49" fontId="19" fillId="2" borderId="13" xfId="0" applyNumberFormat="1" applyFont="1" applyFill="1" applyBorder="1"/>
    <xf numFmtId="0" fontId="20" fillId="2" borderId="13" xfId="0" applyFont="1" applyFill="1" applyBorder="1" applyAlignment="1">
      <alignment horizontal="center"/>
    </xf>
    <xf numFmtId="0" fontId="14" fillId="2" borderId="12" xfId="0" applyNumberFormat="1" applyFont="1" applyFill="1" applyBorder="1" applyAlignment="1" applyProtection="1"/>
    <xf numFmtId="0" fontId="14" fillId="2" borderId="3" xfId="0" applyFont="1" applyFill="1" applyBorder="1"/>
    <xf numFmtId="49" fontId="14" fillId="2" borderId="4" xfId="0" applyNumberFormat="1" applyFont="1" applyFill="1" applyBorder="1"/>
    <xf numFmtId="0" fontId="18" fillId="2" borderId="4" xfId="0" applyFont="1" applyFill="1" applyBorder="1" applyAlignment="1">
      <alignment horizontal="center"/>
    </xf>
    <xf numFmtId="165" fontId="14" fillId="2" borderId="4" xfId="0" applyNumberFormat="1" applyFont="1" applyFill="1" applyBorder="1" applyAlignment="1">
      <alignment horizontal="center"/>
    </xf>
    <xf numFmtId="165" fontId="14" fillId="2" borderId="8" xfId="0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3" fillId="2" borderId="0" xfId="0" applyFont="1" applyFill="1"/>
    <xf numFmtId="0" fontId="18" fillId="2" borderId="13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9" fontId="14" fillId="2" borderId="13" xfId="0" quotePrefix="1" applyNumberFormat="1" applyFont="1" applyFill="1" applyBorder="1"/>
    <xf numFmtId="2" fontId="18" fillId="2" borderId="13" xfId="0" applyNumberFormat="1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19" xfId="0" applyFont="1" applyFill="1" applyBorder="1"/>
    <xf numFmtId="49" fontId="14" fillId="2" borderId="20" xfId="0" applyNumberFormat="1" applyFont="1" applyFill="1" applyBorder="1"/>
    <xf numFmtId="0" fontId="14" fillId="2" borderId="20" xfId="0" applyFont="1" applyFill="1" applyBorder="1" applyAlignment="1">
      <alignment horizontal="center"/>
    </xf>
    <xf numFmtId="165" fontId="14" fillId="2" borderId="20" xfId="0" applyNumberFormat="1" applyFont="1" applyFill="1" applyBorder="1" applyAlignment="1">
      <alignment horizontal="center"/>
    </xf>
    <xf numFmtId="0" fontId="14" fillId="2" borderId="22" xfId="0" applyFont="1" applyFill="1" applyBorder="1"/>
    <xf numFmtId="49" fontId="14" fillId="2" borderId="0" xfId="0" applyNumberFormat="1" applyFont="1" applyFill="1" applyBorder="1"/>
    <xf numFmtId="0" fontId="14" fillId="2" borderId="0" xfId="0" applyFont="1" applyFill="1" applyBorder="1" applyAlignment="1">
      <alignment horizontal="center"/>
    </xf>
    <xf numFmtId="165" fontId="14" fillId="2" borderId="0" xfId="0" applyNumberFormat="1" applyFont="1" applyFill="1" applyBorder="1" applyAlignment="1">
      <alignment horizontal="center"/>
    </xf>
    <xf numFmtId="165" fontId="14" fillId="2" borderId="23" xfId="0" applyNumberFormat="1" applyFont="1" applyFill="1" applyBorder="1" applyAlignment="1">
      <alignment horizontal="center"/>
    </xf>
    <xf numFmtId="0" fontId="14" fillId="2" borderId="12" xfId="0" applyFont="1" applyFill="1" applyBorder="1" applyAlignment="1">
      <alignment horizontal="left"/>
    </xf>
    <xf numFmtId="0" fontId="14" fillId="2" borderId="13" xfId="0" applyFont="1" applyFill="1" applyBorder="1" applyAlignment="1">
      <alignment horizontal="left"/>
    </xf>
    <xf numFmtId="0" fontId="14" fillId="2" borderId="12" xfId="0" applyFont="1" applyFill="1" applyBorder="1" applyAlignment="1"/>
    <xf numFmtId="0" fontId="14" fillId="2" borderId="13" xfId="0" applyFont="1" applyFill="1" applyBorder="1" applyAlignment="1"/>
    <xf numFmtId="165" fontId="3" fillId="2" borderId="0" xfId="0" applyNumberFormat="1" applyFont="1" applyFill="1" applyAlignment="1">
      <alignment horizontal="center"/>
    </xf>
    <xf numFmtId="0" fontId="14" fillId="2" borderId="0" xfId="0" applyFont="1" applyFill="1" applyBorder="1"/>
    <xf numFmtId="165" fontId="14" fillId="2" borderId="28" xfId="0" applyNumberFormat="1" applyFont="1" applyFill="1" applyBorder="1" applyAlignment="1">
      <alignment horizontal="center"/>
    </xf>
    <xf numFmtId="49" fontId="14" fillId="2" borderId="0" xfId="0" applyNumberFormat="1" applyFont="1" applyFill="1"/>
    <xf numFmtId="0" fontId="14" fillId="2" borderId="0" xfId="0" applyFont="1" applyFill="1" applyAlignment="1">
      <alignment horizontal="center"/>
    </xf>
    <xf numFmtId="165" fontId="14" fillId="2" borderId="0" xfId="0" applyNumberFormat="1" applyFont="1" applyFill="1" applyAlignment="1">
      <alignment horizontal="center"/>
    </xf>
    <xf numFmtId="165" fontId="14" fillId="2" borderId="29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5" fontId="14" fillId="2" borderId="10" xfId="0" applyNumberFormat="1" applyFont="1" applyFill="1" applyBorder="1" applyAlignment="1">
      <alignment horizontal="center"/>
    </xf>
    <xf numFmtId="166" fontId="14" fillId="2" borderId="13" xfId="0" applyNumberFormat="1" applyFont="1" applyFill="1" applyBorder="1" applyAlignment="1">
      <alignment horizontal="center"/>
    </xf>
    <xf numFmtId="0" fontId="12" fillId="2" borderId="0" xfId="0" applyFont="1" applyFill="1" applyBorder="1"/>
    <xf numFmtId="49" fontId="12" fillId="2" borderId="0" xfId="0" applyNumberFormat="1" applyFont="1" applyFill="1"/>
    <xf numFmtId="0" fontId="24" fillId="2" borderId="0" xfId="0" applyFont="1" applyFill="1" applyAlignment="1">
      <alignment horizontal="center"/>
    </xf>
    <xf numFmtId="49" fontId="0" fillId="2" borderId="0" xfId="0" applyNumberFormat="1" applyFill="1"/>
    <xf numFmtId="0" fontId="0" fillId="2" borderId="0" xfId="0" applyFill="1" applyAlignment="1">
      <alignment horizontal="center"/>
    </xf>
    <xf numFmtId="0" fontId="24" fillId="2" borderId="0" xfId="0" applyFont="1" applyFill="1"/>
    <xf numFmtId="0" fontId="24" fillId="2" borderId="0" xfId="0" applyFont="1" applyFill="1" applyBorder="1"/>
    <xf numFmtId="0" fontId="7" fillId="2" borderId="0" xfId="0" applyFont="1" applyFill="1"/>
    <xf numFmtId="0" fontId="7" fillId="2" borderId="0" xfId="0" applyFont="1" applyFill="1" applyBorder="1"/>
    <xf numFmtId="0" fontId="14" fillId="2" borderId="0" xfId="0" applyFont="1" applyFill="1"/>
    <xf numFmtId="0" fontId="7" fillId="2" borderId="0" xfId="0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4" fillId="2" borderId="13" xfId="0" applyFont="1" applyFill="1" applyBorder="1"/>
    <xf numFmtId="0" fontId="14" fillId="2" borderId="9" xfId="0" applyFont="1" applyFill="1" applyBorder="1"/>
    <xf numFmtId="49" fontId="14" fillId="2" borderId="10" xfId="0" applyNumberFormat="1" applyFont="1" applyFill="1" applyBorder="1"/>
    <xf numFmtId="0" fontId="18" fillId="2" borderId="10" xfId="0" applyNumberFormat="1" applyFont="1" applyFill="1" applyBorder="1" applyAlignment="1">
      <alignment horizontal="center"/>
    </xf>
    <xf numFmtId="2" fontId="14" fillId="2" borderId="31" xfId="0" applyNumberFormat="1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49" fontId="14" fillId="2" borderId="28" xfId="0" applyNumberFormat="1" applyFont="1" applyFill="1" applyBorder="1"/>
    <xf numFmtId="0" fontId="18" fillId="2" borderId="28" xfId="0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10" xfId="0" quotePrefix="1" applyNumberFormat="1" applyFont="1" applyFill="1" applyBorder="1" applyAlignment="1">
      <alignment horizontal="center"/>
    </xf>
    <xf numFmtId="0" fontId="14" fillId="2" borderId="28" xfId="0" applyFont="1" applyFill="1" applyBorder="1"/>
    <xf numFmtId="0" fontId="22" fillId="2" borderId="28" xfId="0" applyFont="1" applyFill="1" applyBorder="1" applyAlignment="1"/>
    <xf numFmtId="2" fontId="14" fillId="2" borderId="13" xfId="0" applyNumberFormat="1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165" fontId="14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4" fillId="2" borderId="13" xfId="0" applyNumberFormat="1" applyFont="1" applyFill="1" applyBorder="1" applyAlignment="1">
      <alignment horizontal="center"/>
    </xf>
    <xf numFmtId="0" fontId="14" fillId="2" borderId="13" xfId="0" applyNumberFormat="1" applyFont="1" applyFill="1" applyBorder="1" applyAlignment="1">
      <alignment horizontal="center"/>
    </xf>
    <xf numFmtId="0" fontId="14" fillId="0" borderId="13" xfId="0" applyNumberFormat="1" applyFont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31" xfId="0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165" fontId="14" fillId="2" borderId="12" xfId="0" applyNumberFormat="1" applyFont="1" applyFill="1" applyBorder="1"/>
    <xf numFmtId="166" fontId="14" fillId="2" borderId="14" xfId="0" applyNumberFormat="1" applyFont="1" applyFill="1" applyBorder="1" applyAlignment="1">
      <alignment horizontal="center"/>
    </xf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Fill="1" applyBorder="1" applyAlignment="1"/>
    <xf numFmtId="0" fontId="34" fillId="0" borderId="0" xfId="0" applyFont="1"/>
    <xf numFmtId="49" fontId="34" fillId="0" borderId="0" xfId="0" applyNumberFormat="1" applyFont="1" applyAlignme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33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33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165" fontId="14" fillId="2" borderId="11" xfId="0" applyNumberFormat="1" applyFont="1" applyFill="1" applyBorder="1" applyAlignment="1">
      <alignment horizontal="center"/>
    </xf>
    <xf numFmtId="0" fontId="3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8" fillId="0" borderId="10" xfId="0" applyFont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5" fontId="14" fillId="2" borderId="32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4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65" fontId="7" fillId="2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29" fillId="0" borderId="13" xfId="0" applyFont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49" fontId="14" fillId="2" borderId="14" xfId="0" applyNumberFormat="1" applyFont="1" applyFill="1" applyBorder="1" applyAlignment="1">
      <alignment horizontal="center"/>
    </xf>
    <xf numFmtId="165" fontId="14" fillId="2" borderId="9" xfId="0" applyNumberFormat="1" applyFont="1" applyFill="1" applyBorder="1" applyAlignment="1">
      <alignment horizontal="center"/>
    </xf>
    <xf numFmtId="0" fontId="14" fillId="2" borderId="14" xfId="0" applyNumberFormat="1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21" xfId="0" applyNumberFormat="1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166" fontId="14" fillId="2" borderId="21" xfId="0" applyNumberFormat="1" applyFont="1" applyFill="1" applyBorder="1" applyAlignment="1">
      <alignment horizontal="center"/>
    </xf>
    <xf numFmtId="0" fontId="29" fillId="0" borderId="12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2" borderId="0" xfId="0" applyFont="1" applyFill="1" applyBorder="1" applyAlignment="1"/>
    <xf numFmtId="165" fontId="7" fillId="2" borderId="0" xfId="0" applyNumberFormat="1" applyFont="1" applyFill="1" applyBorder="1" applyAlignment="1"/>
    <xf numFmtId="0" fontId="14" fillId="2" borderId="33" xfId="0" applyFont="1" applyFill="1" applyBorder="1"/>
    <xf numFmtId="0" fontId="14" fillId="2" borderId="28" xfId="0" applyFont="1" applyFill="1" applyBorder="1" applyAlignment="1">
      <alignment horizontal="center"/>
    </xf>
    <xf numFmtId="2" fontId="14" fillId="2" borderId="36" xfId="0" applyNumberFormat="1" applyFont="1" applyFill="1" applyBorder="1" applyAlignment="1">
      <alignment horizontal="center"/>
    </xf>
    <xf numFmtId="165" fontId="14" fillId="2" borderId="13" xfId="0" applyNumberFormat="1" applyFont="1" applyFill="1" applyBorder="1"/>
    <xf numFmtId="0" fontId="14" fillId="0" borderId="13" xfId="0" applyFont="1" applyBorder="1"/>
    <xf numFmtId="0" fontId="8" fillId="0" borderId="37" xfId="0" applyFont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165" fontId="15" fillId="2" borderId="13" xfId="0" applyNumberFormat="1" applyFont="1" applyFill="1" applyBorder="1" applyAlignment="1">
      <alignment horizontal="center"/>
    </xf>
    <xf numFmtId="165" fontId="15" fillId="2" borderId="28" xfId="0" applyNumberFormat="1" applyFont="1" applyFill="1" applyBorder="1" applyAlignment="1">
      <alignment horizontal="center"/>
    </xf>
    <xf numFmtId="2" fontId="15" fillId="2" borderId="13" xfId="0" applyNumberFormat="1" applyFont="1" applyFill="1" applyBorder="1" applyAlignment="1">
      <alignment horizontal="center"/>
    </xf>
    <xf numFmtId="165" fontId="15" fillId="2" borderId="20" xfId="0" applyNumberFormat="1" applyFont="1" applyFill="1" applyBorder="1" applyAlignment="1">
      <alignment horizontal="center"/>
    </xf>
    <xf numFmtId="0" fontId="0" fillId="2" borderId="0" xfId="0" applyFont="1" applyFill="1"/>
    <xf numFmtId="165" fontId="38" fillId="2" borderId="13" xfId="0" applyNumberFormat="1" applyFont="1" applyFill="1" applyBorder="1" applyAlignment="1">
      <alignment horizontal="center"/>
    </xf>
    <xf numFmtId="165" fontId="18" fillId="2" borderId="13" xfId="0" applyNumberFormat="1" applyFont="1" applyFill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5" fillId="0" borderId="0" xfId="0" applyFont="1" applyBorder="1"/>
    <xf numFmtId="0" fontId="8" fillId="2" borderId="0" xfId="0" applyFont="1" applyFill="1" applyBorder="1" applyAlignment="1"/>
    <xf numFmtId="165" fontId="8" fillId="2" borderId="0" xfId="0" applyNumberFormat="1" applyFont="1" applyFill="1" applyBorder="1" applyAlignment="1">
      <alignment horizontal="center"/>
    </xf>
    <xf numFmtId="0" fontId="0" fillId="2" borderId="0" xfId="0" applyFont="1" applyFill="1" applyBorder="1"/>
    <xf numFmtId="0" fontId="0" fillId="0" borderId="0" xfId="0" applyAlignment="1">
      <alignment horizontal="center"/>
    </xf>
    <xf numFmtId="0" fontId="7" fillId="0" borderId="10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6" fontId="14" fillId="2" borderId="0" xfId="0" applyNumberFormat="1" applyFont="1" applyFill="1" applyBorder="1" applyAlignment="1">
      <alignment horizontal="center"/>
    </xf>
    <xf numFmtId="2" fontId="14" fillId="2" borderId="36" xfId="0" quotePrefix="1" applyNumberFormat="1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27" fillId="2" borderId="6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center"/>
    </xf>
    <xf numFmtId="0" fontId="27" fillId="2" borderId="1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5" fontId="7" fillId="2" borderId="25" xfId="0" applyNumberFormat="1" applyFont="1" applyFill="1" applyBorder="1" applyAlignment="1">
      <alignment horizontal="center"/>
    </xf>
    <xf numFmtId="165" fontId="7" fillId="2" borderId="26" xfId="0" applyNumberFormat="1" applyFont="1" applyFill="1" applyBorder="1" applyAlignment="1">
      <alignment horizontal="center"/>
    </xf>
    <xf numFmtId="0" fontId="29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35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49" fontId="36" fillId="0" borderId="13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26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65" fontId="8" fillId="2" borderId="0" xfId="0" applyNumberFormat="1" applyFont="1" applyFill="1" applyAlignment="1">
      <alignment horizontal="left"/>
    </xf>
    <xf numFmtId="165" fontId="8" fillId="2" borderId="0" xfId="0" applyNumberFormat="1" applyFont="1" applyFill="1" applyAlignment="1">
      <alignment horizontal="left" vertical="center" wrapText="1"/>
    </xf>
    <xf numFmtId="165" fontId="8" fillId="2" borderId="22" xfId="0" applyNumberFormat="1" applyFont="1" applyFill="1" applyBorder="1" applyAlignment="1">
      <alignment horizontal="left" wrapText="1"/>
    </xf>
    <xf numFmtId="165" fontId="8" fillId="2" borderId="0" xfId="0" applyNumberFormat="1" applyFont="1" applyFill="1" applyBorder="1" applyAlignment="1">
      <alignment horizontal="left" wrapText="1"/>
    </xf>
    <xf numFmtId="165" fontId="8" fillId="2" borderId="0" xfId="0" applyNumberFormat="1" applyFont="1" applyFill="1" applyAlignment="1">
      <alignment horizontal="left" wrapText="1"/>
    </xf>
    <xf numFmtId="165" fontId="2" fillId="2" borderId="0" xfId="0" applyNumberFormat="1" applyFont="1" applyFill="1" applyBorder="1" applyAlignment="1">
      <alignment horizontal="center"/>
    </xf>
    <xf numFmtId="165" fontId="7" fillId="2" borderId="13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2" fillId="2" borderId="15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22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49" fontId="35" fillId="0" borderId="17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 wrapText="1"/>
    </xf>
    <xf numFmtId="49" fontId="25" fillId="0" borderId="30" xfId="0" applyNumberFormat="1" applyFont="1" applyBorder="1" applyAlignment="1">
      <alignment horizontal="center"/>
    </xf>
    <xf numFmtId="49" fontId="25" fillId="0" borderId="27" xfId="0" applyNumberFormat="1" applyFont="1" applyBorder="1" applyAlignment="1">
      <alignment horizontal="center"/>
    </xf>
    <xf numFmtId="49" fontId="25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9525</xdr:colOff>
      <xdr:row>45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9525</xdr:colOff>
      <xdr:row>45</xdr:row>
      <xdr:rowOff>9525</xdr:rowOff>
    </xdr:to>
    <xdr:pic>
      <xdr:nvPicPr>
        <xdr:cNvPr id="11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66</xdr:row>
      <xdr:rowOff>0</xdr:rowOff>
    </xdr:from>
    <xdr:to>
      <xdr:col>8</xdr:col>
      <xdr:colOff>9525</xdr:colOff>
      <xdr:row>66</xdr:row>
      <xdr:rowOff>9525</xdr:rowOff>
    </xdr:to>
    <xdr:pic>
      <xdr:nvPicPr>
        <xdr:cNvPr id="12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66</xdr:row>
      <xdr:rowOff>0</xdr:rowOff>
    </xdr:from>
    <xdr:to>
      <xdr:col>8</xdr:col>
      <xdr:colOff>9525</xdr:colOff>
      <xdr:row>66</xdr:row>
      <xdr:rowOff>9525</xdr:rowOff>
    </xdr:to>
    <xdr:pic>
      <xdr:nvPicPr>
        <xdr:cNvPr id="13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9525</xdr:colOff>
      <xdr:row>67</xdr:row>
      <xdr:rowOff>9525</xdr:rowOff>
    </xdr:to>
    <xdr:pic>
      <xdr:nvPicPr>
        <xdr:cNvPr id="1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9525</xdr:colOff>
      <xdr:row>67</xdr:row>
      <xdr:rowOff>9525</xdr:rowOff>
    </xdr:to>
    <xdr:pic>
      <xdr:nvPicPr>
        <xdr:cNvPr id="1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9525</xdr:colOff>
      <xdr:row>67</xdr:row>
      <xdr:rowOff>9525</xdr:rowOff>
    </xdr:to>
    <xdr:pic>
      <xdr:nvPicPr>
        <xdr:cNvPr id="16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9525</xdr:colOff>
      <xdr:row>67</xdr:row>
      <xdr:rowOff>9525</xdr:rowOff>
    </xdr:to>
    <xdr:pic>
      <xdr:nvPicPr>
        <xdr:cNvPr id="17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0</xdr:row>
      <xdr:rowOff>276226</xdr:rowOff>
    </xdr:from>
    <xdr:to>
      <xdr:col>8</xdr:col>
      <xdr:colOff>1114425</xdr:colOff>
      <xdr:row>3</xdr:row>
      <xdr:rowOff>9526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10287000" y="276226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1095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67525" y="746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67525" y="7629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1133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971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8943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9525</xdr:colOff>
      <xdr:row>43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934200" y="739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44</xdr:row>
      <xdr:rowOff>0</xdr:rowOff>
    </xdr:from>
    <xdr:to>
      <xdr:col>9</xdr:col>
      <xdr:colOff>9525</xdr:colOff>
      <xdr:row>44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934200" y="75533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1045464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952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142876</xdr:colOff>
      <xdr:row>0</xdr:row>
      <xdr:rowOff>66675</xdr:rowOff>
    </xdr:from>
    <xdr:to>
      <xdr:col>0</xdr:col>
      <xdr:colOff>1533526</xdr:colOff>
      <xdr:row>4</xdr:row>
      <xdr:rowOff>3281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6" y="66675"/>
          <a:ext cx="1390650" cy="1212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9525</xdr:colOff>
      <xdr:row>47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58050" y="8515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9525</xdr:colOff>
      <xdr:row>54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58050" y="8515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114300</xdr:colOff>
      <xdr:row>0</xdr:row>
      <xdr:rowOff>104776</xdr:rowOff>
    </xdr:from>
    <xdr:to>
      <xdr:col>8</xdr:col>
      <xdr:colOff>1266825</xdr:colOff>
      <xdr:row>3</xdr:row>
      <xdr:rowOff>149181</xdr:rowOff>
    </xdr:to>
    <xdr:pic>
      <xdr:nvPicPr>
        <xdr:cNvPr id="11" name="Picture 10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87674" b="79335"/>
        <a:stretch>
          <a:fillRect/>
        </a:stretch>
      </xdr:blipFill>
      <xdr:spPr bwMode="auto">
        <a:xfrm>
          <a:off x="10858500" y="104776"/>
          <a:ext cx="1152525" cy="996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9525</xdr:colOff>
      <xdr:row>43</xdr:row>
      <xdr:rowOff>9525</xdr:rowOff>
    </xdr:to>
    <xdr:pic>
      <xdr:nvPicPr>
        <xdr:cNvPr id="3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41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44</xdr:row>
      <xdr:rowOff>0</xdr:rowOff>
    </xdr:from>
    <xdr:to>
      <xdr:col>9</xdr:col>
      <xdr:colOff>9525</xdr:colOff>
      <xdr:row>44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6107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1045464</xdr:colOff>
      <xdr:row>0</xdr:row>
      <xdr:rowOff>47625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100736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142876</xdr:colOff>
      <xdr:row>0</xdr:row>
      <xdr:rowOff>66675</xdr:rowOff>
    </xdr:from>
    <xdr:to>
      <xdr:col>0</xdr:col>
      <xdr:colOff>1533526</xdr:colOff>
      <xdr:row>4</xdr:row>
      <xdr:rowOff>3281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6" y="66675"/>
          <a:ext cx="1390650" cy="1212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9525</xdr:colOff>
      <xdr:row>47</xdr:row>
      <xdr:rowOff>9525</xdr:rowOff>
    </xdr:to>
    <xdr:pic>
      <xdr:nvPicPr>
        <xdr:cNvPr id="8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021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9525</xdr:colOff>
      <xdr:row>54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1610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114300</xdr:colOff>
      <xdr:row>0</xdr:row>
      <xdr:rowOff>104776</xdr:rowOff>
    </xdr:from>
    <xdr:to>
      <xdr:col>8</xdr:col>
      <xdr:colOff>1266825</xdr:colOff>
      <xdr:row>3</xdr:row>
      <xdr:rowOff>149181</xdr:rowOff>
    </xdr:to>
    <xdr:pic>
      <xdr:nvPicPr>
        <xdr:cNvPr id="10" name="Picture 9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87674" b="79335"/>
        <a:stretch>
          <a:fillRect/>
        </a:stretch>
      </xdr:blipFill>
      <xdr:spPr bwMode="auto">
        <a:xfrm>
          <a:off x="9658350" y="104776"/>
          <a:ext cx="1152525" cy="1092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9525</xdr:colOff>
      <xdr:row>43</xdr:row>
      <xdr:rowOff>9525</xdr:rowOff>
    </xdr:to>
    <xdr:pic>
      <xdr:nvPicPr>
        <xdr:cNvPr id="3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41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44</xdr:row>
      <xdr:rowOff>0</xdr:rowOff>
    </xdr:from>
    <xdr:to>
      <xdr:col>9</xdr:col>
      <xdr:colOff>9525</xdr:colOff>
      <xdr:row>44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6107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1045464</xdr:colOff>
      <xdr:row>0</xdr:row>
      <xdr:rowOff>47625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100736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142876</xdr:colOff>
      <xdr:row>0</xdr:row>
      <xdr:rowOff>66675</xdr:rowOff>
    </xdr:from>
    <xdr:to>
      <xdr:col>0</xdr:col>
      <xdr:colOff>1533526</xdr:colOff>
      <xdr:row>4</xdr:row>
      <xdr:rowOff>3281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6" y="66675"/>
          <a:ext cx="1390650" cy="1212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9525</xdr:colOff>
      <xdr:row>47</xdr:row>
      <xdr:rowOff>9525</xdr:rowOff>
    </xdr:to>
    <xdr:pic>
      <xdr:nvPicPr>
        <xdr:cNvPr id="8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021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9525</xdr:colOff>
      <xdr:row>54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1610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114300</xdr:colOff>
      <xdr:row>0</xdr:row>
      <xdr:rowOff>104776</xdr:rowOff>
    </xdr:from>
    <xdr:to>
      <xdr:col>8</xdr:col>
      <xdr:colOff>1266825</xdr:colOff>
      <xdr:row>3</xdr:row>
      <xdr:rowOff>149181</xdr:rowOff>
    </xdr:to>
    <xdr:pic>
      <xdr:nvPicPr>
        <xdr:cNvPr id="10" name="Picture 9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87674" b="79335"/>
        <a:stretch>
          <a:fillRect/>
        </a:stretch>
      </xdr:blipFill>
      <xdr:spPr bwMode="auto">
        <a:xfrm>
          <a:off x="9658350" y="104776"/>
          <a:ext cx="1152525" cy="1092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0</xdr:row>
      <xdr:rowOff>104775</xdr:rowOff>
    </xdr:from>
    <xdr:to>
      <xdr:col>8</xdr:col>
      <xdr:colOff>1638300</xdr:colOff>
      <xdr:row>4</xdr:row>
      <xdr:rowOff>19050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10648950" y="104775"/>
          <a:ext cx="13906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1005840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34200" y="8039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42</xdr:row>
      <xdr:rowOff>0</xdr:rowOff>
    </xdr:from>
    <xdr:to>
      <xdr:col>9</xdr:col>
      <xdr:colOff>9525</xdr:colOff>
      <xdr:row>42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34200" y="8220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993648</xdr:colOff>
      <xdr:row>0</xdr:row>
      <xdr:rowOff>49149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952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1371600</xdr:colOff>
      <xdr:row>4</xdr:row>
      <xdr:rowOff>38100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13716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1005840</xdr:colOff>
      <xdr:row>0</xdr:row>
      <xdr:rowOff>147447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4"/>
  <sheetViews>
    <sheetView topLeftCell="A2" workbookViewId="0">
      <selection activeCell="A32" sqref="A32"/>
    </sheetView>
  </sheetViews>
  <sheetFormatPr defaultRowHeight="15" x14ac:dyDescent="0.25"/>
  <cols>
    <col min="1" max="1" width="196.85546875" bestFit="1" customWidth="1"/>
  </cols>
  <sheetData>
    <row r="2" ht="0.75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20" ht="18.75" x14ac:dyDescent="0.3">
      <c r="A17" s="121"/>
    </row>
    <row r="18" spans="1:20" ht="25.5" customHeight="1" x14ac:dyDescent="0.25">
      <c r="A18" s="122" t="s">
        <v>157</v>
      </c>
      <c r="B18" s="10"/>
      <c r="C18" s="10"/>
      <c r="D18" s="10"/>
      <c r="E18" s="10"/>
      <c r="F18" s="10"/>
      <c r="G18" s="10"/>
      <c r="H18" s="10"/>
      <c r="I18" s="11"/>
      <c r="J18" s="11"/>
      <c r="K18" s="11"/>
      <c r="L18" s="11"/>
      <c r="M18" s="11"/>
      <c r="N18" s="11"/>
      <c r="O18" s="11"/>
      <c r="P18" s="11"/>
      <c r="Q18" s="12"/>
      <c r="R18" s="12"/>
      <c r="S18" s="12"/>
      <c r="T18" s="12"/>
    </row>
    <row r="19" spans="1:20" s="129" customFormat="1" ht="25.5" customHeight="1" x14ac:dyDescent="0.25">
      <c r="A19" s="123" t="s">
        <v>158</v>
      </c>
      <c r="B19" s="13"/>
      <c r="C19" s="13"/>
      <c r="D19" s="13"/>
      <c r="E19" s="13"/>
      <c r="F19" s="13"/>
      <c r="G19" s="13"/>
      <c r="H19" s="13"/>
      <c r="I19" s="127"/>
      <c r="J19" s="127"/>
      <c r="K19" s="127"/>
      <c r="L19" s="127"/>
      <c r="M19" s="127"/>
      <c r="N19" s="127"/>
      <c r="O19" s="127"/>
      <c r="P19" s="127"/>
      <c r="Q19" s="128"/>
      <c r="R19" s="128"/>
      <c r="S19" s="128"/>
      <c r="T19" s="128"/>
    </row>
    <row r="20" spans="1:20" s="129" customFormat="1" ht="25.5" customHeight="1" x14ac:dyDescent="0.25">
      <c r="A20" s="123" t="s">
        <v>159</v>
      </c>
      <c r="B20" s="13"/>
      <c r="C20" s="13"/>
      <c r="D20" s="13"/>
      <c r="E20" s="13"/>
      <c r="F20" s="13"/>
      <c r="G20" s="13"/>
      <c r="H20" s="13"/>
      <c r="I20" s="127"/>
      <c r="J20" s="127"/>
      <c r="K20" s="127"/>
      <c r="L20" s="127"/>
      <c r="M20" s="127"/>
      <c r="N20" s="127"/>
      <c r="O20" s="127"/>
      <c r="P20" s="127"/>
      <c r="Q20" s="128"/>
      <c r="R20" s="128"/>
      <c r="S20" s="128"/>
      <c r="T20" s="128"/>
    </row>
    <row r="21" spans="1:20" s="129" customFormat="1" ht="25.5" customHeight="1" x14ac:dyDescent="0.25">
      <c r="A21" s="123" t="s">
        <v>160</v>
      </c>
      <c r="B21" s="13"/>
      <c r="C21" s="13"/>
      <c r="D21" s="13"/>
      <c r="E21" s="13"/>
      <c r="F21" s="13"/>
      <c r="G21" s="13"/>
      <c r="H21" s="13"/>
      <c r="I21" s="127"/>
      <c r="J21" s="127"/>
      <c r="K21" s="127"/>
      <c r="L21" s="127"/>
      <c r="M21" s="127"/>
      <c r="N21" s="127"/>
      <c r="O21" s="127"/>
      <c r="P21" s="127"/>
      <c r="Q21" s="128"/>
      <c r="R21" s="128"/>
      <c r="S21" s="128"/>
      <c r="T21" s="128"/>
    </row>
    <row r="22" spans="1:20" s="129" customFormat="1" ht="25.5" customHeight="1" x14ac:dyDescent="0.25">
      <c r="A22" s="123" t="s">
        <v>161</v>
      </c>
      <c r="B22" s="13"/>
      <c r="C22" s="13"/>
      <c r="D22" s="13"/>
      <c r="E22" s="13"/>
      <c r="F22" s="13"/>
      <c r="G22" s="13"/>
      <c r="H22" s="13"/>
      <c r="I22" s="127"/>
      <c r="J22" s="127"/>
      <c r="K22" s="127"/>
      <c r="L22" s="127"/>
      <c r="M22" s="127"/>
      <c r="N22" s="127"/>
      <c r="O22" s="127"/>
      <c r="P22" s="127"/>
      <c r="Q22" s="128"/>
      <c r="R22" s="128"/>
      <c r="S22" s="128"/>
      <c r="T22" s="128"/>
    </row>
    <row r="23" spans="1:20" s="129" customFormat="1" ht="25.5" customHeight="1" x14ac:dyDescent="0.25">
      <c r="A23" s="123" t="s">
        <v>162</v>
      </c>
      <c r="B23" s="13"/>
      <c r="C23" s="13"/>
      <c r="D23" s="13"/>
      <c r="E23" s="13"/>
      <c r="F23" s="13"/>
      <c r="G23" s="13"/>
      <c r="H23" s="13"/>
      <c r="I23" s="127"/>
      <c r="J23" s="127"/>
      <c r="K23" s="127"/>
      <c r="L23" s="127"/>
      <c r="M23" s="127"/>
      <c r="N23" s="127"/>
      <c r="O23" s="127"/>
      <c r="P23" s="127"/>
      <c r="Q23" s="128"/>
      <c r="R23" s="128"/>
      <c r="S23" s="128"/>
      <c r="T23" s="128"/>
    </row>
    <row r="24" spans="1:20" s="129" customFormat="1" ht="25.5" customHeight="1" x14ac:dyDescent="0.25">
      <c r="A24" s="130" t="s">
        <v>163</v>
      </c>
      <c r="B24" s="131"/>
      <c r="C24" s="131"/>
      <c r="D24" s="131"/>
      <c r="E24" s="131"/>
      <c r="F24" s="131"/>
      <c r="G24" s="131"/>
      <c r="H24" s="131"/>
      <c r="I24" s="127"/>
      <c r="J24" s="127"/>
      <c r="K24" s="127"/>
      <c r="L24" s="127"/>
      <c r="M24" s="127"/>
      <c r="N24" s="127"/>
      <c r="O24" s="127"/>
      <c r="P24" s="127"/>
      <c r="Q24" s="128"/>
      <c r="R24" s="128"/>
      <c r="S24" s="128"/>
      <c r="T24" s="128"/>
    </row>
    <row r="25" spans="1:20" s="129" customFormat="1" ht="25.5" customHeight="1" x14ac:dyDescent="0.25">
      <c r="A25" s="132" t="s">
        <v>179</v>
      </c>
      <c r="B25" s="133"/>
      <c r="C25" s="133"/>
      <c r="D25" s="133"/>
      <c r="E25" s="133"/>
      <c r="F25" s="133"/>
      <c r="G25" s="133"/>
      <c r="H25" s="133"/>
      <c r="I25" s="127"/>
      <c r="J25" s="127"/>
      <c r="K25" s="127"/>
      <c r="L25" s="127"/>
      <c r="M25" s="127"/>
      <c r="N25" s="127"/>
      <c r="O25" s="127"/>
      <c r="P25" s="127"/>
      <c r="Q25" s="128"/>
      <c r="R25" s="128"/>
      <c r="S25" s="128"/>
      <c r="T25" s="128"/>
    </row>
    <row r="26" spans="1:20" s="129" customFormat="1" ht="25.5" customHeight="1" x14ac:dyDescent="0.25">
      <c r="A26" s="123" t="s">
        <v>180</v>
      </c>
      <c r="B26" s="133"/>
      <c r="C26" s="133"/>
      <c r="D26" s="133"/>
      <c r="E26" s="133"/>
      <c r="F26" s="133"/>
      <c r="G26" s="133"/>
      <c r="H26" s="133"/>
      <c r="I26" s="127"/>
      <c r="J26" s="127"/>
      <c r="K26" s="127"/>
      <c r="L26" s="127"/>
      <c r="M26" s="127"/>
      <c r="N26" s="127"/>
      <c r="O26" s="127"/>
      <c r="P26" s="127"/>
      <c r="Q26" s="128"/>
      <c r="R26" s="128"/>
      <c r="S26" s="128"/>
      <c r="T26" s="128"/>
    </row>
    <row r="27" spans="1:20" s="129" customFormat="1" ht="25.5" customHeight="1" x14ac:dyDescent="0.25">
      <c r="A27" s="130" t="s">
        <v>178</v>
      </c>
      <c r="B27" s="131"/>
      <c r="C27" s="131"/>
      <c r="D27" s="131"/>
      <c r="E27" s="131"/>
      <c r="F27" s="131"/>
      <c r="G27" s="131"/>
      <c r="H27" s="131"/>
      <c r="I27" s="127"/>
      <c r="J27" s="127"/>
      <c r="K27" s="127"/>
      <c r="L27" s="127"/>
      <c r="M27" s="127"/>
      <c r="N27" s="127"/>
      <c r="O27" s="127"/>
      <c r="P27" s="127"/>
      <c r="Q27" s="128"/>
      <c r="R27" s="128"/>
      <c r="S27" s="128"/>
      <c r="T27" s="128"/>
    </row>
    <row r="28" spans="1:20" s="129" customFormat="1" ht="25.5" customHeight="1" x14ac:dyDescent="0.25">
      <c r="A28" s="130" t="s">
        <v>164</v>
      </c>
      <c r="B28" s="131"/>
      <c r="C28" s="131"/>
      <c r="D28" s="131"/>
      <c r="E28" s="131"/>
      <c r="F28" s="131"/>
      <c r="G28" s="131"/>
      <c r="H28" s="131"/>
      <c r="I28" s="127"/>
      <c r="J28" s="127"/>
      <c r="K28" s="127"/>
      <c r="L28" s="127"/>
      <c r="M28" s="127"/>
      <c r="N28" s="127"/>
      <c r="O28" s="127"/>
      <c r="P28" s="127"/>
      <c r="Q28" s="128"/>
      <c r="R28" s="128"/>
      <c r="S28" s="128"/>
      <c r="T28" s="128"/>
    </row>
    <row r="29" spans="1:20" s="129" customFormat="1" ht="25.5" customHeight="1" x14ac:dyDescent="0.25">
      <c r="A29" s="130" t="s">
        <v>165</v>
      </c>
      <c r="B29" s="131"/>
      <c r="C29" s="131"/>
      <c r="D29" s="131"/>
      <c r="E29" s="131"/>
      <c r="F29" s="131"/>
      <c r="G29" s="131"/>
      <c r="H29" s="131"/>
      <c r="I29" s="127"/>
      <c r="J29" s="127"/>
      <c r="K29" s="127"/>
      <c r="L29" s="127"/>
      <c r="M29" s="127"/>
      <c r="N29" s="127"/>
      <c r="O29" s="127"/>
      <c r="P29" s="127"/>
    </row>
    <row r="30" spans="1:20" ht="25.5" customHeight="1" x14ac:dyDescent="0.25">
      <c r="A30" s="124"/>
      <c r="B30" s="14"/>
      <c r="C30" s="14"/>
      <c r="D30" s="14"/>
      <c r="E30" s="14"/>
      <c r="F30" s="14"/>
      <c r="G30" s="14"/>
      <c r="H30" s="14"/>
      <c r="I30" s="11"/>
      <c r="J30" s="11"/>
      <c r="K30" s="11"/>
      <c r="L30" s="11"/>
      <c r="M30" s="11"/>
      <c r="N30" s="11"/>
      <c r="O30" s="11"/>
      <c r="P30" s="11"/>
    </row>
    <row r="31" spans="1:20" ht="25.5" customHeight="1" x14ac:dyDescent="0.25">
      <c r="A31" s="124"/>
      <c r="B31" s="14"/>
      <c r="C31" s="14"/>
      <c r="D31" s="14"/>
      <c r="E31" s="14"/>
      <c r="F31" s="14"/>
      <c r="G31" s="14"/>
      <c r="H31" s="14"/>
      <c r="I31" s="11"/>
      <c r="J31" s="11"/>
      <c r="K31" s="11"/>
      <c r="L31" s="11"/>
      <c r="M31" s="11"/>
      <c r="N31" s="11"/>
      <c r="O31" s="11"/>
      <c r="P31" s="11"/>
    </row>
    <row r="32" spans="1:20" ht="25.5" customHeight="1" x14ac:dyDescent="0.25">
      <c r="A32" s="125" t="s">
        <v>155</v>
      </c>
      <c r="B32" s="15"/>
      <c r="C32" s="16"/>
      <c r="D32" s="15"/>
      <c r="E32" s="15"/>
      <c r="F32" s="15"/>
      <c r="G32" s="15"/>
      <c r="H32" s="15"/>
      <c r="I32" s="11"/>
      <c r="J32" s="11"/>
      <c r="K32" s="11"/>
      <c r="L32" s="11"/>
      <c r="M32" s="11"/>
      <c r="N32" s="11"/>
      <c r="O32" s="11"/>
      <c r="P32" s="11"/>
    </row>
    <row r="33" spans="1:16" ht="25.5" customHeight="1" x14ac:dyDescent="0.25">
      <c r="A33" s="126" t="s">
        <v>166</v>
      </c>
      <c r="B33" s="17"/>
      <c r="C33" s="18"/>
      <c r="D33" s="17"/>
      <c r="E33" s="15"/>
      <c r="F33" s="15"/>
      <c r="G33" s="15"/>
      <c r="H33" s="15"/>
      <c r="I33" s="11"/>
      <c r="J33" s="11"/>
      <c r="K33" s="11"/>
      <c r="L33" s="11"/>
      <c r="M33" s="11"/>
      <c r="N33" s="11"/>
      <c r="O33" s="11"/>
      <c r="P33" s="11"/>
    </row>
    <row r="34" spans="1:16" ht="18.75" x14ac:dyDescent="0.3">
      <c r="A34" s="12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6" zoomScaleNormal="100" workbookViewId="0">
      <selection activeCell="D15" sqref="D15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196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225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188">
        <v>86449</v>
      </c>
      <c r="E15" s="33">
        <v>1100</v>
      </c>
      <c r="F15" s="33">
        <v>3854.87</v>
      </c>
      <c r="G15" s="142">
        <f t="shared" ref="G15" si="0">D15-E15+F15</f>
        <v>89203.87</v>
      </c>
      <c r="H15" s="142">
        <f t="shared" ref="H15" si="1">G15*18%</f>
        <v>16056.696599999999</v>
      </c>
      <c r="I15" s="40">
        <f t="shared" ref="I15" si="2">D15-E15+F15+H15</f>
        <v>105260.56659999999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188">
        <v>80834</v>
      </c>
      <c r="E39" s="33">
        <v>1100</v>
      </c>
      <c r="F39" s="33">
        <v>3854.87</v>
      </c>
      <c r="G39" s="142">
        <f t="shared" ref="G39:G40" si="3">D39-E39+F39</f>
        <v>83588.87</v>
      </c>
      <c r="H39" s="142">
        <f t="shared" ref="H39:H40" si="4">G39*18%</f>
        <v>15045.996599999999</v>
      </c>
      <c r="I39" s="40">
        <f t="shared" ref="I39:I49" si="5">D39-E39+F39+H39</f>
        <v>98634.866599999994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188">
        <v>80734</v>
      </c>
      <c r="E40" s="33">
        <v>1100</v>
      </c>
      <c r="F40" s="33">
        <v>3854.87</v>
      </c>
      <c r="G40" s="142">
        <f t="shared" si="3"/>
        <v>83488.87</v>
      </c>
      <c r="H40" s="142">
        <f t="shared" si="4"/>
        <v>15027.996599999999</v>
      </c>
      <c r="I40" s="40">
        <f t="shared" si="5"/>
        <v>98516.866599999994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188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188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188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188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188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188"/>
      <c r="E46" s="33"/>
      <c r="F46" s="33"/>
      <c r="G46" s="142"/>
      <c r="H46" s="142"/>
      <c r="I46" s="40"/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188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188">
        <v>82674</v>
      </c>
      <c r="E48" s="33">
        <v>1100</v>
      </c>
      <c r="F48" s="33">
        <v>3854.87</v>
      </c>
      <c r="G48" s="142">
        <f t="shared" ref="G48:G49" si="6">D48-E48+F48</f>
        <v>85428.87</v>
      </c>
      <c r="H48" s="142">
        <f t="shared" ref="H48:H49" si="7">G48*18%</f>
        <v>15377.196599999999</v>
      </c>
      <c r="I48" s="40">
        <f t="shared" si="5"/>
        <v>100806.06659999999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188">
        <v>82674</v>
      </c>
      <c r="E49" s="33">
        <v>1100</v>
      </c>
      <c r="F49" s="33">
        <v>3854.87</v>
      </c>
      <c r="G49" s="142">
        <f t="shared" si="6"/>
        <v>85428.87</v>
      </c>
      <c r="H49" s="142">
        <f t="shared" si="7"/>
        <v>15377.196599999999</v>
      </c>
      <c r="I49" s="40">
        <f t="shared" si="5"/>
        <v>100806.06659999999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188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188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188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189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88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188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188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90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188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188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188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188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188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191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90">
        <v>81034</v>
      </c>
      <c r="E67" s="33">
        <v>1100</v>
      </c>
      <c r="F67" s="33">
        <v>3854.87</v>
      </c>
      <c r="G67" s="142">
        <f t="shared" ref="G67:G70" si="8">D67-E67+F67</f>
        <v>83788.87</v>
      </c>
      <c r="H67" s="142">
        <f t="shared" ref="H67:H70" si="9">G67*18%</f>
        <v>15081.996599999999</v>
      </c>
      <c r="I67" s="40">
        <f t="shared" ref="I67:I77" si="10">D67-E67+F67+H67</f>
        <v>98870.866599999994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90">
        <v>81034</v>
      </c>
      <c r="E68" s="33">
        <v>1100</v>
      </c>
      <c r="F68" s="33">
        <v>3854.87</v>
      </c>
      <c r="G68" s="142">
        <f t="shared" si="8"/>
        <v>83788.87</v>
      </c>
      <c r="H68" s="142">
        <f t="shared" si="9"/>
        <v>15081.996599999999</v>
      </c>
      <c r="I68" s="40">
        <f t="shared" si="10"/>
        <v>98870.866599999994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90">
        <v>81534</v>
      </c>
      <c r="E69" s="33">
        <v>1100</v>
      </c>
      <c r="F69" s="33">
        <v>3854.87</v>
      </c>
      <c r="G69" s="142">
        <f t="shared" si="8"/>
        <v>84288.87</v>
      </c>
      <c r="H69" s="142">
        <f t="shared" si="9"/>
        <v>15171.996599999999</v>
      </c>
      <c r="I69" s="40">
        <f t="shared" si="10"/>
        <v>99460.866599999994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90">
        <v>84734</v>
      </c>
      <c r="E70" s="33">
        <v>1100</v>
      </c>
      <c r="F70" s="33">
        <v>3854.87</v>
      </c>
      <c r="G70" s="142">
        <f t="shared" si="8"/>
        <v>87488.87</v>
      </c>
      <c r="H70" s="142">
        <f t="shared" si="9"/>
        <v>15747.996599999999</v>
      </c>
      <c r="I70" s="40">
        <f t="shared" si="10"/>
        <v>103236.86659999999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90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90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90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90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188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188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191">
        <v>74154</v>
      </c>
      <c r="E77" s="63">
        <v>0</v>
      </c>
      <c r="F77" s="33">
        <v>3854.87</v>
      </c>
      <c r="G77" s="142">
        <f t="shared" ref="G77" si="11">D77-E77+F77</f>
        <v>78008.87</v>
      </c>
      <c r="H77" s="142">
        <f t="shared" ref="H77" si="12">G77*18%</f>
        <v>14041.596599999999</v>
      </c>
      <c r="I77" s="40">
        <f t="shared" si="10"/>
        <v>92050.4666</v>
      </c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187" t="s">
        <v>197</v>
      </c>
      <c r="G84" s="187"/>
      <c r="H84" s="187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187" t="s">
        <v>198</v>
      </c>
      <c r="G85" s="187"/>
      <c r="H85" s="187">
        <v>3884</v>
      </c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187" t="s">
        <v>199</v>
      </c>
      <c r="G86" s="187"/>
      <c r="H86" s="187">
        <v>3854.87</v>
      </c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6" zoomScaleNormal="100" workbookViewId="0">
      <selection activeCell="A78" sqref="A78:E78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201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225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83272</v>
      </c>
      <c r="E9" s="33">
        <v>1100</v>
      </c>
      <c r="F9" s="33">
        <v>3210.13</v>
      </c>
      <c r="G9" s="142">
        <f t="shared" ref="G9:G10" si="0">D9-E9+F9</f>
        <v>85382.13</v>
      </c>
      <c r="H9" s="142">
        <f t="shared" ref="H9:H10" si="1">G9*18%</f>
        <v>15368.7834</v>
      </c>
      <c r="I9" s="40">
        <f>D9-E9+F9+H9</f>
        <v>100750.9134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83272</v>
      </c>
      <c r="E10" s="33">
        <v>1100</v>
      </c>
      <c r="F10" s="33">
        <v>3210.13</v>
      </c>
      <c r="G10" s="142">
        <f t="shared" si="0"/>
        <v>85382.13</v>
      </c>
      <c r="H10" s="142">
        <f t="shared" si="1"/>
        <v>15368.7834</v>
      </c>
      <c r="I10" s="40">
        <f t="shared" ref="I10:I35" si="2">D10-E10+F10+H10</f>
        <v>100750.9134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83672</v>
      </c>
      <c r="E13" s="33">
        <v>1100</v>
      </c>
      <c r="F13" s="33">
        <v>3210.13</v>
      </c>
      <c r="G13" s="142">
        <f t="shared" ref="G13" si="3">D13-E13+F13</f>
        <v>85782.13</v>
      </c>
      <c r="H13" s="142">
        <f t="shared" ref="H13" si="4">G13*18%</f>
        <v>15440.7834</v>
      </c>
      <c r="I13" s="40">
        <f t="shared" si="2"/>
        <v>101222.9134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84222</v>
      </c>
      <c r="E15" s="33">
        <v>1100</v>
      </c>
      <c r="F15" s="33">
        <v>3210.13</v>
      </c>
      <c r="G15" s="142">
        <f t="shared" ref="G15" si="5">D15-E15+F15</f>
        <v>86332.13</v>
      </c>
      <c r="H15" s="142">
        <f t="shared" ref="H15" si="6">G15*18%</f>
        <v>15539.7834</v>
      </c>
      <c r="I15" s="40">
        <f t="shared" si="2"/>
        <v>101871.9134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85722</v>
      </c>
      <c r="E19" s="33">
        <v>1100</v>
      </c>
      <c r="F19" s="33">
        <v>3210.13</v>
      </c>
      <c r="G19" s="142">
        <f t="shared" ref="G19" si="7">D19-E19+F19</f>
        <v>87832.13</v>
      </c>
      <c r="H19" s="142">
        <f t="shared" ref="H19" si="8">G19*18%</f>
        <v>15809.7834</v>
      </c>
      <c r="I19" s="40">
        <f t="shared" si="2"/>
        <v>103641.9134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93882</v>
      </c>
      <c r="E21" s="33">
        <v>1100</v>
      </c>
      <c r="F21" s="33">
        <v>3210.13</v>
      </c>
      <c r="G21" s="142">
        <f t="shared" ref="G21:G35" si="9">D21-E21+F21</f>
        <v>95992.13</v>
      </c>
      <c r="H21" s="142">
        <f t="shared" ref="H21:H35" si="10">G21*18%</f>
        <v>17278.5834</v>
      </c>
      <c r="I21" s="40">
        <f t="shared" si="2"/>
        <v>113270.71340000001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85832</v>
      </c>
      <c r="E22" s="33">
        <v>1100</v>
      </c>
      <c r="F22" s="33">
        <v>3210.13</v>
      </c>
      <c r="G22" s="142">
        <f t="shared" si="9"/>
        <v>87942.13</v>
      </c>
      <c r="H22" s="142">
        <f t="shared" si="10"/>
        <v>15829.5834</v>
      </c>
      <c r="I22" s="40">
        <f t="shared" si="2"/>
        <v>103771.71340000001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91082</v>
      </c>
      <c r="E23" s="33">
        <v>1100</v>
      </c>
      <c r="F23" s="33">
        <v>3210.13</v>
      </c>
      <c r="G23" s="142">
        <f t="shared" si="9"/>
        <v>93192.13</v>
      </c>
      <c r="H23" s="142">
        <f t="shared" si="10"/>
        <v>16774.5834</v>
      </c>
      <c r="I23" s="40">
        <f t="shared" si="2"/>
        <v>109966.71340000001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94732</v>
      </c>
      <c r="E24" s="33">
        <v>1100</v>
      </c>
      <c r="F24" s="33">
        <v>3210.13</v>
      </c>
      <c r="G24" s="142">
        <f t="shared" si="9"/>
        <v>96842.13</v>
      </c>
      <c r="H24" s="142">
        <f t="shared" si="10"/>
        <v>17431.5834</v>
      </c>
      <c r="I24" s="40">
        <f t="shared" si="2"/>
        <v>114273.71340000001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86452</v>
      </c>
      <c r="E25" s="33">
        <v>1100</v>
      </c>
      <c r="F25" s="33">
        <v>3210.13</v>
      </c>
      <c r="G25" s="142">
        <f t="shared" si="9"/>
        <v>88562.13</v>
      </c>
      <c r="H25" s="142">
        <f t="shared" si="10"/>
        <v>15941.1834</v>
      </c>
      <c r="I25" s="40">
        <f t="shared" si="2"/>
        <v>104503.3134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85782</v>
      </c>
      <c r="E26" s="33">
        <v>1100</v>
      </c>
      <c r="F26" s="33">
        <v>3210.13</v>
      </c>
      <c r="G26" s="142">
        <f t="shared" si="9"/>
        <v>87892.13</v>
      </c>
      <c r="H26" s="142">
        <f t="shared" si="10"/>
        <v>15820.5834</v>
      </c>
      <c r="I26" s="40">
        <f t="shared" si="2"/>
        <v>103712.71340000001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88232</v>
      </c>
      <c r="E27" s="33">
        <v>1100</v>
      </c>
      <c r="F27" s="33">
        <v>3210.13</v>
      </c>
      <c r="G27" s="142">
        <f t="shared" si="9"/>
        <v>90342.13</v>
      </c>
      <c r="H27" s="142">
        <f t="shared" si="10"/>
        <v>16261.5834</v>
      </c>
      <c r="I27" s="40">
        <f t="shared" si="2"/>
        <v>106603.71340000001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86912</v>
      </c>
      <c r="E28" s="33">
        <v>1100</v>
      </c>
      <c r="F28" s="33">
        <v>3210.13</v>
      </c>
      <c r="G28" s="142">
        <f t="shared" si="9"/>
        <v>89022.13</v>
      </c>
      <c r="H28" s="142">
        <f t="shared" si="10"/>
        <v>16023.983400000001</v>
      </c>
      <c r="I28" s="40">
        <f t="shared" si="2"/>
        <v>105046.1134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87682</v>
      </c>
      <c r="E29" s="33">
        <v>1100</v>
      </c>
      <c r="F29" s="33">
        <v>3210.13</v>
      </c>
      <c r="G29" s="142">
        <f t="shared" si="9"/>
        <v>89792.13</v>
      </c>
      <c r="H29" s="142">
        <f t="shared" si="10"/>
        <v>16162.5834</v>
      </c>
      <c r="I29" s="40">
        <f t="shared" si="2"/>
        <v>105954.71340000001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86282</v>
      </c>
      <c r="E30" s="33">
        <v>1100</v>
      </c>
      <c r="F30" s="33">
        <v>3210.13</v>
      </c>
      <c r="G30" s="142">
        <f t="shared" si="9"/>
        <v>88392.13</v>
      </c>
      <c r="H30" s="142">
        <f t="shared" si="10"/>
        <v>15910.5834</v>
      </c>
      <c r="I30" s="40">
        <f t="shared" si="2"/>
        <v>104302.71340000001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85712</v>
      </c>
      <c r="E31" s="33">
        <v>1100</v>
      </c>
      <c r="F31" s="33">
        <v>3210.13</v>
      </c>
      <c r="G31" s="142">
        <f t="shared" si="9"/>
        <v>87822.13</v>
      </c>
      <c r="H31" s="142">
        <f t="shared" si="10"/>
        <v>15807.983400000001</v>
      </c>
      <c r="I31" s="40">
        <f t="shared" si="2"/>
        <v>103630.1134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87332</v>
      </c>
      <c r="E32" s="33">
        <v>1100</v>
      </c>
      <c r="F32" s="33">
        <v>3210.13</v>
      </c>
      <c r="G32" s="142">
        <f t="shared" si="9"/>
        <v>89442.13</v>
      </c>
      <c r="H32" s="142">
        <f t="shared" si="10"/>
        <v>16099.5834</v>
      </c>
      <c r="I32" s="40">
        <f t="shared" si="2"/>
        <v>105541.71340000001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87332</v>
      </c>
      <c r="E33" s="33">
        <v>1100</v>
      </c>
      <c r="F33" s="33">
        <v>3210.13</v>
      </c>
      <c r="G33" s="142">
        <f t="shared" si="9"/>
        <v>89442.13</v>
      </c>
      <c r="H33" s="142">
        <f t="shared" si="10"/>
        <v>16099.5834</v>
      </c>
      <c r="I33" s="40">
        <f t="shared" si="2"/>
        <v>105541.71340000001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77342</v>
      </c>
      <c r="E34" s="33">
        <v>0</v>
      </c>
      <c r="F34" s="33">
        <v>3210.13</v>
      </c>
      <c r="G34" s="142">
        <f t="shared" si="9"/>
        <v>80552.13</v>
      </c>
      <c r="H34" s="142">
        <f t="shared" si="10"/>
        <v>14499.383400000001</v>
      </c>
      <c r="I34" s="40">
        <f t="shared" si="2"/>
        <v>95051.513400000011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77342</v>
      </c>
      <c r="E35" s="33">
        <v>0</v>
      </c>
      <c r="F35" s="33">
        <v>3210.13</v>
      </c>
      <c r="G35" s="142">
        <f t="shared" si="9"/>
        <v>80552.13</v>
      </c>
      <c r="H35" s="142">
        <f t="shared" si="10"/>
        <v>14499.383400000001</v>
      </c>
      <c r="I35" s="40">
        <f t="shared" si="2"/>
        <v>95051.513400000011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79207</v>
      </c>
      <c r="E42" s="33">
        <v>1100</v>
      </c>
      <c r="F42" s="33">
        <v>3210.13</v>
      </c>
      <c r="G42" s="142">
        <f t="shared" ref="G42:G49" si="11">D42-E42+F42</f>
        <v>81317.13</v>
      </c>
      <c r="H42" s="142">
        <f t="shared" ref="H42:H49" si="12">G42*18%</f>
        <v>14637.0834</v>
      </c>
      <c r="I42" s="40">
        <f t="shared" ref="I42:I49" si="13">D42-E42+F42+H42</f>
        <v>95954.213400000008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80607</v>
      </c>
      <c r="E43" s="33">
        <v>1100</v>
      </c>
      <c r="F43" s="33">
        <v>3210.13</v>
      </c>
      <c r="G43" s="142">
        <f t="shared" si="11"/>
        <v>82717.13</v>
      </c>
      <c r="H43" s="142">
        <f t="shared" si="12"/>
        <v>14889.0834</v>
      </c>
      <c r="I43" s="40">
        <f t="shared" si="13"/>
        <v>97606.213400000008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82107</v>
      </c>
      <c r="E44" s="33">
        <v>1100</v>
      </c>
      <c r="F44" s="33">
        <v>3210.13</v>
      </c>
      <c r="G44" s="142">
        <f t="shared" si="11"/>
        <v>84217.13</v>
      </c>
      <c r="H44" s="142">
        <f t="shared" si="12"/>
        <v>15159.0834</v>
      </c>
      <c r="I44" s="40">
        <f t="shared" si="13"/>
        <v>99376.213400000008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79087</v>
      </c>
      <c r="E46" s="33">
        <v>1100</v>
      </c>
      <c r="F46" s="33">
        <v>3210.13</v>
      </c>
      <c r="G46" s="142">
        <f t="shared" si="11"/>
        <v>81197.13</v>
      </c>
      <c r="H46" s="142">
        <f t="shared" si="12"/>
        <v>14615.483400000001</v>
      </c>
      <c r="I46" s="40">
        <f t="shared" si="13"/>
        <v>95812.613400000002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80597</v>
      </c>
      <c r="E48" s="33">
        <v>1100</v>
      </c>
      <c r="F48" s="33">
        <v>3210.13</v>
      </c>
      <c r="G48" s="142">
        <f t="shared" ref="G48" si="14">D48-E48+F48</f>
        <v>82707.13</v>
      </c>
      <c r="H48" s="142">
        <f t="shared" si="12"/>
        <v>14887.2834</v>
      </c>
      <c r="I48" s="40">
        <f t="shared" si="13"/>
        <v>97594.413400000005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80597</v>
      </c>
      <c r="E49" s="33">
        <v>1100</v>
      </c>
      <c r="F49" s="33">
        <v>3210.13</v>
      </c>
      <c r="G49" s="142">
        <f t="shared" si="11"/>
        <v>82707.13</v>
      </c>
      <c r="H49" s="142">
        <f t="shared" si="12"/>
        <v>14887.2834</v>
      </c>
      <c r="I49" s="40">
        <f t="shared" si="13"/>
        <v>97594.413400000005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81507</v>
      </c>
      <c r="E67" s="33">
        <v>1100</v>
      </c>
      <c r="F67" s="33">
        <v>3210.13</v>
      </c>
      <c r="G67" s="142">
        <f t="shared" ref="G67:G72" si="15">D67-E67+F67</f>
        <v>83617.13</v>
      </c>
      <c r="H67" s="142">
        <f t="shared" ref="H67:H72" si="16">G67*18%</f>
        <v>15051.0834</v>
      </c>
      <c r="I67" s="40">
        <f t="shared" ref="I67:I77" si="17">D67-E67+F67+H67</f>
        <v>98668.213400000008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84007</v>
      </c>
      <c r="E68" s="33">
        <v>1100</v>
      </c>
      <c r="F68" s="33">
        <v>3210.13</v>
      </c>
      <c r="G68" s="142">
        <f t="shared" si="15"/>
        <v>86117.13</v>
      </c>
      <c r="H68" s="142">
        <f t="shared" si="16"/>
        <v>15501.0834</v>
      </c>
      <c r="I68" s="40">
        <f t="shared" si="17"/>
        <v>101618.21340000001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84507</v>
      </c>
      <c r="E69" s="33">
        <v>1100</v>
      </c>
      <c r="F69" s="33">
        <v>3210.13</v>
      </c>
      <c r="G69" s="142">
        <f t="shared" si="15"/>
        <v>86617.13</v>
      </c>
      <c r="H69" s="142">
        <f t="shared" si="16"/>
        <v>15591.0834</v>
      </c>
      <c r="I69" s="40">
        <f t="shared" si="17"/>
        <v>102208.21340000001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84507</v>
      </c>
      <c r="E70" s="33">
        <v>1100</v>
      </c>
      <c r="F70" s="33">
        <v>3210.13</v>
      </c>
      <c r="G70" s="142">
        <f t="shared" si="15"/>
        <v>86617.13</v>
      </c>
      <c r="H70" s="142">
        <f t="shared" si="16"/>
        <v>15591.0834</v>
      </c>
      <c r="I70" s="40">
        <f t="shared" si="17"/>
        <v>102208.21340000001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82257</v>
      </c>
      <c r="E71" s="33">
        <v>1100</v>
      </c>
      <c r="F71" s="33">
        <v>3210.13</v>
      </c>
      <c r="G71" s="142">
        <f t="shared" si="15"/>
        <v>84367.13</v>
      </c>
      <c r="H71" s="142">
        <f t="shared" si="16"/>
        <v>15186.0834</v>
      </c>
      <c r="I71" s="40">
        <f t="shared" si="17"/>
        <v>99553.213400000008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84047</v>
      </c>
      <c r="E72" s="33">
        <v>1100</v>
      </c>
      <c r="F72" s="33">
        <v>3210.13</v>
      </c>
      <c r="G72" s="142">
        <f t="shared" si="15"/>
        <v>86157.13</v>
      </c>
      <c r="H72" s="142">
        <f t="shared" si="16"/>
        <v>15508.2834</v>
      </c>
      <c r="I72" s="40">
        <f t="shared" si="17"/>
        <v>101665.4134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87707</v>
      </c>
      <c r="E74" s="33">
        <v>1100</v>
      </c>
      <c r="F74" s="33">
        <v>3210.13</v>
      </c>
      <c r="G74" s="142">
        <f t="shared" ref="G74:G77" si="18">D74-E74+F74</f>
        <v>89817.13</v>
      </c>
      <c r="H74" s="142">
        <f t="shared" ref="H74:H77" si="19">G74*18%</f>
        <v>16167.0834</v>
      </c>
      <c r="I74" s="40">
        <f t="shared" si="17"/>
        <v>105984.21340000001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71127</v>
      </c>
      <c r="E75" s="33">
        <v>0</v>
      </c>
      <c r="F75" s="33">
        <v>3210.13</v>
      </c>
      <c r="G75" s="142">
        <f t="shared" si="18"/>
        <v>74337.13</v>
      </c>
      <c r="H75" s="142">
        <f t="shared" si="19"/>
        <v>13380.6834</v>
      </c>
      <c r="I75" s="40">
        <f t="shared" si="17"/>
        <v>87717.813399999999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77377</v>
      </c>
      <c r="E76" s="33">
        <v>0</v>
      </c>
      <c r="F76" s="33">
        <v>3210.13</v>
      </c>
      <c r="G76" s="142">
        <f t="shared" si="18"/>
        <v>80587.13</v>
      </c>
      <c r="H76" s="142">
        <f t="shared" si="19"/>
        <v>14505.6834</v>
      </c>
      <c r="I76" s="40">
        <f t="shared" si="17"/>
        <v>95092.813399999999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33">
        <v>74627</v>
      </c>
      <c r="E77" s="63">
        <v>0</v>
      </c>
      <c r="F77" s="33">
        <v>3210.13</v>
      </c>
      <c r="G77" s="142">
        <f t="shared" si="18"/>
        <v>77837.13</v>
      </c>
      <c r="H77" s="142">
        <f t="shared" si="19"/>
        <v>14010.6834</v>
      </c>
      <c r="I77" s="40">
        <f t="shared" si="17"/>
        <v>91847.813399999999</v>
      </c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236"/>
      <c r="G84" s="236"/>
      <c r="H84" s="236"/>
      <c r="I84" s="236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7">
    <mergeCell ref="A8:B8"/>
    <mergeCell ref="A37:I37"/>
    <mergeCell ref="A38:B38"/>
    <mergeCell ref="A65:I65"/>
    <mergeCell ref="F84:I84"/>
    <mergeCell ref="A66:B66"/>
    <mergeCell ref="A78:E78"/>
    <mergeCell ref="A79:B79"/>
    <mergeCell ref="D79:E79"/>
    <mergeCell ref="B5:H6"/>
    <mergeCell ref="A7:I7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showGridLines="0" topLeftCell="A13" zoomScaleNormal="100" workbookViewId="0">
      <selection activeCell="D36" sqref="D3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200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225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82505</v>
      </c>
      <c r="E9" s="33">
        <v>1100</v>
      </c>
      <c r="F9" s="33">
        <v>4461.74</v>
      </c>
      <c r="G9" s="142">
        <f t="shared" ref="G9:G10" si="0">D9-E9+F9</f>
        <v>85866.74</v>
      </c>
      <c r="H9" s="142">
        <f t="shared" ref="H9:H10" si="1">G9*18%</f>
        <v>15456.013200000001</v>
      </c>
      <c r="I9" s="40">
        <f>D9-E9+F9+H9</f>
        <v>101322.75320000001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82505</v>
      </c>
      <c r="E10" s="33">
        <v>1100</v>
      </c>
      <c r="F10" s="33">
        <v>4461.74</v>
      </c>
      <c r="G10" s="142">
        <f t="shared" si="0"/>
        <v>85866.74</v>
      </c>
      <c r="H10" s="142">
        <f t="shared" si="1"/>
        <v>15456.013200000001</v>
      </c>
      <c r="I10" s="40">
        <f t="shared" ref="I10:I35" si="2">D10-E10+F10+H10</f>
        <v>101322.75320000001</v>
      </c>
    </row>
    <row r="11" spans="1:9" s="41" customFormat="1" ht="15.75" customHeight="1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83305</v>
      </c>
      <c r="E13" s="33">
        <v>1100</v>
      </c>
      <c r="F13" s="33">
        <v>4461.74</v>
      </c>
      <c r="G13" s="142">
        <f t="shared" ref="G13" si="3">D13-E13+F13</f>
        <v>86666.74</v>
      </c>
      <c r="H13" s="142">
        <f t="shared" ref="H13" si="4">G13*18%</f>
        <v>15600.013200000001</v>
      </c>
      <c r="I13" s="40">
        <f t="shared" si="2"/>
        <v>102266.75320000001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84305</v>
      </c>
      <c r="E15" s="33">
        <v>1100</v>
      </c>
      <c r="F15" s="33">
        <v>4461.74</v>
      </c>
      <c r="G15" s="142">
        <f t="shared" ref="G15" si="5">D15-E15+F15</f>
        <v>87666.74</v>
      </c>
      <c r="H15" s="142">
        <f t="shared" ref="H15" si="6">G15*18%</f>
        <v>15780.013200000001</v>
      </c>
      <c r="I15" s="40">
        <f t="shared" si="2"/>
        <v>103446.75320000001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86405</v>
      </c>
      <c r="E19" s="33">
        <v>1100</v>
      </c>
      <c r="F19" s="33">
        <v>4461.74</v>
      </c>
      <c r="G19" s="142">
        <f t="shared" ref="G19" si="7">D19-E19+F19</f>
        <v>89766.74</v>
      </c>
      <c r="H19" s="142">
        <f t="shared" ref="H19" si="8">G19*18%</f>
        <v>16158.013200000001</v>
      </c>
      <c r="I19" s="40">
        <f t="shared" si="2"/>
        <v>105924.75320000001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94565</v>
      </c>
      <c r="E21" s="33">
        <v>1100</v>
      </c>
      <c r="F21" s="33">
        <v>4461.74</v>
      </c>
      <c r="G21" s="142">
        <f t="shared" ref="G21:G35" si="9">D21-E21+F21</f>
        <v>97926.74</v>
      </c>
      <c r="H21" s="142">
        <f t="shared" ref="H21:H35" si="10">G21*18%</f>
        <v>17626.813200000001</v>
      </c>
      <c r="I21" s="40">
        <f t="shared" si="2"/>
        <v>115553.55320000001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84265</v>
      </c>
      <c r="E22" s="33">
        <v>1100</v>
      </c>
      <c r="F22" s="33">
        <v>4461.74</v>
      </c>
      <c r="G22" s="142">
        <f t="shared" si="9"/>
        <v>87626.74</v>
      </c>
      <c r="H22" s="142">
        <f t="shared" si="10"/>
        <v>15772.813200000001</v>
      </c>
      <c r="I22" s="40">
        <f t="shared" si="2"/>
        <v>103399.55320000001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87015</v>
      </c>
      <c r="E23" s="33">
        <v>1100</v>
      </c>
      <c r="F23" s="33">
        <v>4461.74</v>
      </c>
      <c r="G23" s="142">
        <f t="shared" si="9"/>
        <v>90376.74</v>
      </c>
      <c r="H23" s="142">
        <f t="shared" si="10"/>
        <v>16267.813200000001</v>
      </c>
      <c r="I23" s="40">
        <f t="shared" si="2"/>
        <v>106644.55320000001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92615</v>
      </c>
      <c r="E24" s="33">
        <v>1100</v>
      </c>
      <c r="F24" s="33">
        <v>4461.74</v>
      </c>
      <c r="G24" s="142">
        <f t="shared" si="9"/>
        <v>95976.74</v>
      </c>
      <c r="H24" s="142">
        <f t="shared" si="10"/>
        <v>17275.813200000001</v>
      </c>
      <c r="I24" s="40">
        <f t="shared" si="2"/>
        <v>113252.55320000001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83485</v>
      </c>
      <c r="E25" s="33">
        <v>1100</v>
      </c>
      <c r="F25" s="33">
        <v>4461.74</v>
      </c>
      <c r="G25" s="142">
        <f t="shared" si="9"/>
        <v>86846.74</v>
      </c>
      <c r="H25" s="142">
        <f t="shared" si="10"/>
        <v>15632.413200000001</v>
      </c>
      <c r="I25" s="40">
        <f t="shared" si="2"/>
        <v>102479.1532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84365</v>
      </c>
      <c r="E26" s="33">
        <v>1100</v>
      </c>
      <c r="F26" s="33">
        <v>4461.74</v>
      </c>
      <c r="G26" s="142">
        <f t="shared" si="9"/>
        <v>87726.74</v>
      </c>
      <c r="H26" s="142">
        <f t="shared" si="10"/>
        <v>15790.813200000001</v>
      </c>
      <c r="I26" s="40">
        <f t="shared" si="2"/>
        <v>103517.55320000001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85865</v>
      </c>
      <c r="E27" s="33">
        <v>1100</v>
      </c>
      <c r="F27" s="33">
        <v>4461.74</v>
      </c>
      <c r="G27" s="142">
        <f t="shared" si="9"/>
        <v>89226.74</v>
      </c>
      <c r="H27" s="142">
        <f t="shared" si="10"/>
        <v>16060.813200000001</v>
      </c>
      <c r="I27" s="40">
        <f t="shared" si="2"/>
        <v>105287.55320000001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84545</v>
      </c>
      <c r="E28" s="33">
        <v>1100</v>
      </c>
      <c r="F28" s="33">
        <v>4461.74</v>
      </c>
      <c r="G28" s="142">
        <f t="shared" si="9"/>
        <v>87906.74</v>
      </c>
      <c r="H28" s="142">
        <f t="shared" si="10"/>
        <v>15823.2132</v>
      </c>
      <c r="I28" s="40">
        <f t="shared" si="2"/>
        <v>103729.9532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85065</v>
      </c>
      <c r="E29" s="33">
        <v>1100</v>
      </c>
      <c r="F29" s="33">
        <v>4461.74</v>
      </c>
      <c r="G29" s="142">
        <f t="shared" si="9"/>
        <v>88426.74</v>
      </c>
      <c r="H29" s="142">
        <f t="shared" si="10"/>
        <v>15916.813200000001</v>
      </c>
      <c r="I29" s="40">
        <f t="shared" si="2"/>
        <v>104343.55320000001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84865</v>
      </c>
      <c r="E30" s="33">
        <v>1100</v>
      </c>
      <c r="F30" s="33">
        <v>4461.74</v>
      </c>
      <c r="G30" s="142">
        <f t="shared" si="9"/>
        <v>88226.74</v>
      </c>
      <c r="H30" s="142">
        <f t="shared" si="10"/>
        <v>15880.813200000001</v>
      </c>
      <c r="I30" s="40">
        <f t="shared" si="2"/>
        <v>104107.55320000001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83845</v>
      </c>
      <c r="E31" s="33">
        <v>1100</v>
      </c>
      <c r="F31" s="33">
        <v>4461.74</v>
      </c>
      <c r="G31" s="142">
        <f t="shared" si="9"/>
        <v>87206.74</v>
      </c>
      <c r="H31" s="142">
        <f t="shared" si="10"/>
        <v>15697.2132</v>
      </c>
      <c r="I31" s="40">
        <f t="shared" si="2"/>
        <v>102903.9532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85065</v>
      </c>
      <c r="E32" s="33">
        <v>1100</v>
      </c>
      <c r="F32" s="33">
        <v>4461.74</v>
      </c>
      <c r="G32" s="142">
        <f t="shared" si="9"/>
        <v>88426.74</v>
      </c>
      <c r="H32" s="142">
        <f t="shared" si="10"/>
        <v>15916.813200000001</v>
      </c>
      <c r="I32" s="40">
        <f t="shared" si="2"/>
        <v>104343.55320000001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85765</v>
      </c>
      <c r="E33" s="33">
        <v>1100</v>
      </c>
      <c r="F33" s="33">
        <v>4461.74</v>
      </c>
      <c r="G33" s="142">
        <f t="shared" si="9"/>
        <v>89126.74</v>
      </c>
      <c r="H33" s="142">
        <f t="shared" si="10"/>
        <v>16042.813200000001</v>
      </c>
      <c r="I33" s="40">
        <f t="shared" si="2"/>
        <v>105169.55320000001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76575</v>
      </c>
      <c r="E34" s="33">
        <v>0</v>
      </c>
      <c r="F34" s="33">
        <v>4461.74</v>
      </c>
      <c r="G34" s="142">
        <f t="shared" si="9"/>
        <v>81036.740000000005</v>
      </c>
      <c r="H34" s="142">
        <f t="shared" si="10"/>
        <v>14586.6132</v>
      </c>
      <c r="I34" s="40">
        <f t="shared" si="2"/>
        <v>95623.353200000012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76575</v>
      </c>
      <c r="E35" s="33">
        <v>0</v>
      </c>
      <c r="F35" s="33">
        <v>4461.74</v>
      </c>
      <c r="G35" s="142">
        <f t="shared" si="9"/>
        <v>81036.740000000005</v>
      </c>
      <c r="H35" s="142">
        <f t="shared" si="10"/>
        <v>14586.6132</v>
      </c>
      <c r="I35" s="40">
        <f t="shared" si="2"/>
        <v>95623.353200000012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78140</v>
      </c>
      <c r="E42" s="33">
        <v>1100</v>
      </c>
      <c r="F42" s="33">
        <v>4461.74</v>
      </c>
      <c r="G42" s="142">
        <f t="shared" ref="G42:G44" si="11">D42-E42+F42</f>
        <v>81501.740000000005</v>
      </c>
      <c r="H42" s="142">
        <f t="shared" ref="H42:H44" si="12">G42*18%</f>
        <v>14670.313200000001</v>
      </c>
      <c r="I42" s="40">
        <f t="shared" ref="I42:I49" si="13">D42-E42+F42+H42</f>
        <v>96172.053200000009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79740</v>
      </c>
      <c r="E43" s="33">
        <v>1100</v>
      </c>
      <c r="F43" s="33">
        <v>4461.74</v>
      </c>
      <c r="G43" s="142">
        <f t="shared" si="11"/>
        <v>83101.740000000005</v>
      </c>
      <c r="H43" s="142">
        <f t="shared" si="12"/>
        <v>14958.313200000001</v>
      </c>
      <c r="I43" s="40">
        <f t="shared" si="13"/>
        <v>98060.053200000009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80640</v>
      </c>
      <c r="E44" s="33">
        <v>1100</v>
      </c>
      <c r="F44" s="33">
        <v>4461.74</v>
      </c>
      <c r="G44" s="142">
        <f t="shared" si="11"/>
        <v>84001.74</v>
      </c>
      <c r="H44" s="142">
        <f t="shared" si="12"/>
        <v>15120.313200000001</v>
      </c>
      <c r="I44" s="40">
        <f t="shared" si="13"/>
        <v>99122.053200000009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79920</v>
      </c>
      <c r="E46" s="33">
        <v>1100</v>
      </c>
      <c r="F46" s="33">
        <v>4461.74</v>
      </c>
      <c r="G46" s="142">
        <f t="shared" ref="G46" si="14">D46-E46+F46</f>
        <v>83281.740000000005</v>
      </c>
      <c r="H46" s="142">
        <f t="shared" ref="H46" si="15">G46*18%</f>
        <v>14990.7132</v>
      </c>
      <c r="I46" s="40">
        <f t="shared" si="13"/>
        <v>98272.453200000004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81730</v>
      </c>
      <c r="E48" s="33">
        <v>1100</v>
      </c>
      <c r="F48" s="33">
        <v>4461.74</v>
      </c>
      <c r="G48" s="142">
        <f t="shared" ref="G48:G49" si="16">D48-E48+F48</f>
        <v>85091.74</v>
      </c>
      <c r="H48" s="142">
        <f t="shared" ref="H48:H49" si="17">G48*18%</f>
        <v>15316.513200000001</v>
      </c>
      <c r="I48" s="40">
        <f t="shared" si="13"/>
        <v>100408.25320000001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81730</v>
      </c>
      <c r="E49" s="33">
        <v>1100</v>
      </c>
      <c r="F49" s="33">
        <v>4461.74</v>
      </c>
      <c r="G49" s="142">
        <f t="shared" si="16"/>
        <v>85091.74</v>
      </c>
      <c r="H49" s="142">
        <f t="shared" si="17"/>
        <v>15316.513200000001</v>
      </c>
      <c r="I49" s="40">
        <f t="shared" si="13"/>
        <v>100408.25320000001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80940</v>
      </c>
      <c r="E67" s="33">
        <v>1100</v>
      </c>
      <c r="F67" s="33">
        <v>4461.74</v>
      </c>
      <c r="G67" s="142">
        <f t="shared" ref="G67:G69" si="18">D67-E67+F67</f>
        <v>84301.74</v>
      </c>
      <c r="H67" s="142">
        <f t="shared" ref="H67:H69" si="19">G67*18%</f>
        <v>15174.313200000001</v>
      </c>
      <c r="I67" s="40">
        <f t="shared" ref="I67:I74" si="20">D67-E67+F67+H67</f>
        <v>99476.053200000009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80690</v>
      </c>
      <c r="E68" s="33">
        <v>1100</v>
      </c>
      <c r="F68" s="33">
        <v>4461.74</v>
      </c>
      <c r="G68" s="142">
        <f t="shared" si="18"/>
        <v>84051.74</v>
      </c>
      <c r="H68" s="142">
        <f t="shared" si="19"/>
        <v>15129.313200000001</v>
      </c>
      <c r="I68" s="40">
        <f t="shared" si="20"/>
        <v>99181.053200000009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81190</v>
      </c>
      <c r="E69" s="33">
        <v>1100</v>
      </c>
      <c r="F69" s="33">
        <v>4461.74</v>
      </c>
      <c r="G69" s="142">
        <f t="shared" si="18"/>
        <v>84551.74</v>
      </c>
      <c r="H69" s="142">
        <f t="shared" si="19"/>
        <v>15219.313200000001</v>
      </c>
      <c r="I69" s="40">
        <f t="shared" si="20"/>
        <v>99771.053200000009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84040</v>
      </c>
      <c r="E71" s="33">
        <v>1100</v>
      </c>
      <c r="F71" s="33">
        <v>4461.74</v>
      </c>
      <c r="G71" s="142">
        <f t="shared" ref="G71:G72" si="21">D71-E71+F71</f>
        <v>87401.74</v>
      </c>
      <c r="H71" s="142">
        <f t="shared" ref="H71:H72" si="22">G71*18%</f>
        <v>15732.313200000001</v>
      </c>
      <c r="I71" s="40">
        <f t="shared" si="20"/>
        <v>103134.05320000001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85830</v>
      </c>
      <c r="E72" s="33">
        <v>1100</v>
      </c>
      <c r="F72" s="33">
        <v>4461.74</v>
      </c>
      <c r="G72" s="142">
        <f t="shared" si="21"/>
        <v>89191.74</v>
      </c>
      <c r="H72" s="142">
        <f t="shared" si="22"/>
        <v>16054.513200000001</v>
      </c>
      <c r="I72" s="40">
        <f t="shared" si="20"/>
        <v>105246.25320000001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85690</v>
      </c>
      <c r="E74" s="33">
        <v>1100</v>
      </c>
      <c r="F74" s="33">
        <v>4461.74</v>
      </c>
      <c r="G74" s="142">
        <f t="shared" ref="G74" si="23">D74-E74+F74</f>
        <v>89051.74</v>
      </c>
      <c r="H74" s="142">
        <f t="shared" ref="H74" si="24">G74*18%</f>
        <v>16029.313200000001</v>
      </c>
      <c r="I74" s="40">
        <f t="shared" si="20"/>
        <v>105081.05320000001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3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10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10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10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10" s="41" customFormat="1" ht="15.75" customHeight="1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237" t="s">
        <v>203</v>
      </c>
      <c r="G84" s="237"/>
      <c r="H84" s="237"/>
      <c r="I84" s="237"/>
      <c r="J84" s="192"/>
    </row>
    <row r="85" spans="1:10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236" t="s">
        <v>202</v>
      </c>
      <c r="G85" s="236"/>
      <c r="H85" s="236"/>
      <c r="I85" s="236"/>
      <c r="J85" s="236"/>
    </row>
    <row r="86" spans="1:10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10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10" ht="15.75" x14ac:dyDescent="0.25">
      <c r="B88" s="7"/>
    </row>
    <row r="89" spans="1:10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8">
    <mergeCell ref="B5:H6"/>
    <mergeCell ref="A7:I7"/>
    <mergeCell ref="A8:B8"/>
    <mergeCell ref="A1:A4"/>
    <mergeCell ref="B1:H1"/>
    <mergeCell ref="I1:I4"/>
    <mergeCell ref="B2:H2"/>
    <mergeCell ref="B3:H3"/>
    <mergeCell ref="B4:H4"/>
    <mergeCell ref="A37:I37"/>
    <mergeCell ref="A38:B38"/>
    <mergeCell ref="A65:I65"/>
    <mergeCell ref="F84:I84"/>
    <mergeCell ref="F85:J85"/>
    <mergeCell ref="A66:B66"/>
    <mergeCell ref="A78:E78"/>
    <mergeCell ref="A79:B79"/>
    <mergeCell ref="D79:E79"/>
  </mergeCells>
  <pageMargins left="0.5" right="0.25" top="0.36" bottom="0.3" header="0.23" footer="0.3"/>
  <pageSetup paperSize="9" scale="5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9" zoomScaleNormal="100" workbookViewId="0">
      <selection activeCell="D81" sqref="D81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204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225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82378</v>
      </c>
      <c r="E9" s="33">
        <v>1100</v>
      </c>
      <c r="F9" s="33">
        <v>4801.59</v>
      </c>
      <c r="G9" s="142">
        <f t="shared" ref="G9:G10" si="0">D9-E9+F9</f>
        <v>86079.59</v>
      </c>
      <c r="H9" s="142">
        <f t="shared" ref="H9:H10" si="1">G9*18%</f>
        <v>15494.3262</v>
      </c>
      <c r="I9" s="40">
        <f>D9-E9+F9+H9</f>
        <v>101573.91619999999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82378</v>
      </c>
      <c r="E10" s="33">
        <v>1100</v>
      </c>
      <c r="F10" s="33">
        <v>4801.59</v>
      </c>
      <c r="G10" s="142">
        <f t="shared" si="0"/>
        <v>86079.59</v>
      </c>
      <c r="H10" s="142">
        <f t="shared" si="1"/>
        <v>15494.3262</v>
      </c>
      <c r="I10" s="40">
        <f t="shared" ref="I10:I35" si="2">D10-E10+F10+H10</f>
        <v>101573.91619999999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83128</v>
      </c>
      <c r="E13" s="33">
        <v>1100</v>
      </c>
      <c r="F13" s="33">
        <v>4801.59</v>
      </c>
      <c r="G13" s="142">
        <f t="shared" ref="G13" si="3">D13-E13+F13</f>
        <v>86829.59</v>
      </c>
      <c r="H13" s="142">
        <f t="shared" ref="H13" si="4">G13*18%</f>
        <v>15629.3262</v>
      </c>
      <c r="I13" s="40">
        <f t="shared" si="2"/>
        <v>102458.91619999999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86278</v>
      </c>
      <c r="E19" s="33">
        <v>1100</v>
      </c>
      <c r="F19" s="33">
        <v>4801.59</v>
      </c>
      <c r="G19" s="142">
        <f t="shared" ref="G19" si="5">D19-E19+F19</f>
        <v>89979.59</v>
      </c>
      <c r="H19" s="142">
        <f t="shared" ref="H19" si="6">G19*18%</f>
        <v>16196.3262</v>
      </c>
      <c r="I19" s="40">
        <f t="shared" si="2"/>
        <v>106175.91619999999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94138</v>
      </c>
      <c r="E21" s="33">
        <v>1100</v>
      </c>
      <c r="F21" s="33">
        <v>4801.59</v>
      </c>
      <c r="G21" s="142">
        <f t="shared" ref="G21:G23" si="7">D21-E21+F21</f>
        <v>97839.59</v>
      </c>
      <c r="H21" s="142">
        <f t="shared" ref="H21:H23" si="8">G21*18%</f>
        <v>17611.126199999999</v>
      </c>
      <c r="I21" s="40">
        <f t="shared" si="2"/>
        <v>115450.7162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83938</v>
      </c>
      <c r="E22" s="33">
        <v>1100</v>
      </c>
      <c r="F22" s="33">
        <v>4801.59</v>
      </c>
      <c r="G22" s="142">
        <f t="shared" si="7"/>
        <v>87639.59</v>
      </c>
      <c r="H22" s="142">
        <f t="shared" si="8"/>
        <v>15775.126199999999</v>
      </c>
      <c r="I22" s="40">
        <f t="shared" si="2"/>
        <v>103414.7162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87788</v>
      </c>
      <c r="E23" s="33">
        <v>1100</v>
      </c>
      <c r="F23" s="33">
        <v>4801.59</v>
      </c>
      <c r="G23" s="142">
        <f t="shared" si="7"/>
        <v>91489.59</v>
      </c>
      <c r="H23" s="142">
        <f t="shared" si="8"/>
        <v>16468.126199999999</v>
      </c>
      <c r="I23" s="40">
        <f t="shared" si="2"/>
        <v>107957.7162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83158</v>
      </c>
      <c r="E25" s="33">
        <v>1100</v>
      </c>
      <c r="F25" s="33">
        <v>4801.59</v>
      </c>
      <c r="G25" s="142">
        <f t="shared" ref="G25:G28" si="9">D25-E25+F25</f>
        <v>86859.59</v>
      </c>
      <c r="H25" s="142">
        <f t="shared" ref="H25:H28" si="10">G25*18%</f>
        <v>15634.726199999999</v>
      </c>
      <c r="I25" s="40">
        <f t="shared" si="2"/>
        <v>102494.3162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83738</v>
      </c>
      <c r="E26" s="33">
        <v>1100</v>
      </c>
      <c r="F26" s="33">
        <v>4801.59</v>
      </c>
      <c r="G26" s="142">
        <f t="shared" si="9"/>
        <v>87439.59</v>
      </c>
      <c r="H26" s="142">
        <f t="shared" si="10"/>
        <v>15739.126199999999</v>
      </c>
      <c r="I26" s="40">
        <f t="shared" si="2"/>
        <v>103178.7162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84838</v>
      </c>
      <c r="E27" s="33">
        <v>1100</v>
      </c>
      <c r="F27" s="33">
        <v>4801.59</v>
      </c>
      <c r="G27" s="142">
        <f t="shared" si="9"/>
        <v>88539.59</v>
      </c>
      <c r="H27" s="142">
        <f t="shared" si="10"/>
        <v>15937.126199999999</v>
      </c>
      <c r="I27" s="40">
        <f t="shared" si="2"/>
        <v>104476.7162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83518</v>
      </c>
      <c r="E28" s="33">
        <v>1100</v>
      </c>
      <c r="F28" s="33">
        <v>4801.59</v>
      </c>
      <c r="G28" s="142">
        <f t="shared" si="9"/>
        <v>87219.59</v>
      </c>
      <c r="H28" s="142">
        <f t="shared" si="10"/>
        <v>15699.526199999998</v>
      </c>
      <c r="I28" s="40">
        <f t="shared" si="2"/>
        <v>102919.11619999999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76448</v>
      </c>
      <c r="E34" s="33">
        <v>0</v>
      </c>
      <c r="F34" s="33">
        <v>4801.59</v>
      </c>
      <c r="G34" s="142"/>
      <c r="H34" s="142">
        <f t="shared" ref="H34:H35" si="11">SUM(D34-E34+F34)*18%</f>
        <v>14624.926199999998</v>
      </c>
      <c r="I34" s="40">
        <f t="shared" si="2"/>
        <v>95874.516199999998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76448</v>
      </c>
      <c r="E35" s="33">
        <v>0</v>
      </c>
      <c r="F35" s="33">
        <v>4801.59</v>
      </c>
      <c r="G35" s="142"/>
      <c r="H35" s="142">
        <f t="shared" si="11"/>
        <v>14624.926199999998</v>
      </c>
      <c r="I35" s="40">
        <f t="shared" si="2"/>
        <v>95874.516199999998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78313</v>
      </c>
      <c r="E42" s="33">
        <v>1100</v>
      </c>
      <c r="F42" s="33">
        <v>4801.59</v>
      </c>
      <c r="G42" s="142">
        <f t="shared" ref="G42:G44" si="12">D42-E42+F42</f>
        <v>82014.59</v>
      </c>
      <c r="H42" s="142">
        <f t="shared" ref="H42:H44" si="13">G42*18%</f>
        <v>14762.626199999999</v>
      </c>
      <c r="I42" s="40">
        <f t="shared" ref="I42:I49" si="14">D42-E42+F42+H42</f>
        <v>96777.216199999995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78613</v>
      </c>
      <c r="E43" s="33">
        <v>1100</v>
      </c>
      <c r="F43" s="33">
        <v>4801.59</v>
      </c>
      <c r="G43" s="142">
        <f t="shared" si="12"/>
        <v>82314.59</v>
      </c>
      <c r="H43" s="142">
        <f t="shared" si="13"/>
        <v>14816.626199999999</v>
      </c>
      <c r="I43" s="40">
        <f t="shared" si="14"/>
        <v>97131.216199999995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80113</v>
      </c>
      <c r="E44" s="33">
        <v>1100</v>
      </c>
      <c r="F44" s="33">
        <v>4801.59</v>
      </c>
      <c r="G44" s="142">
        <f t="shared" si="12"/>
        <v>83814.59</v>
      </c>
      <c r="H44" s="142">
        <f t="shared" si="13"/>
        <v>15086.626199999999</v>
      </c>
      <c r="I44" s="40">
        <f t="shared" si="14"/>
        <v>98901.216199999995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79243</v>
      </c>
      <c r="E46" s="33">
        <v>1100</v>
      </c>
      <c r="F46" s="33">
        <v>4801.59</v>
      </c>
      <c r="G46" s="142">
        <f t="shared" ref="G46" si="15">D46-E46+F46</f>
        <v>82944.59</v>
      </c>
      <c r="H46" s="142">
        <f t="shared" ref="H46" si="16">G46*18%</f>
        <v>14930.026199999998</v>
      </c>
      <c r="I46" s="40">
        <f t="shared" si="14"/>
        <v>97874.616199999989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81803</v>
      </c>
      <c r="E48" s="33">
        <v>1100</v>
      </c>
      <c r="F48" s="33">
        <v>4801.59</v>
      </c>
      <c r="G48" s="142">
        <f t="shared" ref="G48:G49" si="17">D48-E48+F48</f>
        <v>85504.59</v>
      </c>
      <c r="H48" s="142">
        <f t="shared" ref="H48:H49" si="18">G48*18%</f>
        <v>15390.8262</v>
      </c>
      <c r="I48" s="40">
        <f t="shared" si="14"/>
        <v>100895.41619999999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81803</v>
      </c>
      <c r="E49" s="33">
        <v>1100</v>
      </c>
      <c r="F49" s="33">
        <v>4801.59</v>
      </c>
      <c r="G49" s="142">
        <f t="shared" si="17"/>
        <v>85504.59</v>
      </c>
      <c r="H49" s="142">
        <f t="shared" si="18"/>
        <v>15390.8262</v>
      </c>
      <c r="I49" s="40">
        <f t="shared" si="14"/>
        <v>100895.41619999999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80563</v>
      </c>
      <c r="E67" s="33">
        <v>1100</v>
      </c>
      <c r="F67" s="33">
        <v>4801.59</v>
      </c>
      <c r="G67" s="142">
        <f t="shared" ref="G67:G72" si="19">D67-E67+F67</f>
        <v>84264.59</v>
      </c>
      <c r="H67" s="142">
        <f t="shared" ref="H67:H72" si="20">G67*18%</f>
        <v>15167.626199999999</v>
      </c>
      <c r="I67" s="40">
        <f t="shared" ref="I67:I72" si="21">D67-E67+F67+H67</f>
        <v>99432.216199999995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80613</v>
      </c>
      <c r="E68" s="33">
        <v>1100</v>
      </c>
      <c r="F68" s="33">
        <v>4801.59</v>
      </c>
      <c r="G68" s="142">
        <f t="shared" si="19"/>
        <v>84314.59</v>
      </c>
      <c r="H68" s="142">
        <f t="shared" si="20"/>
        <v>15176.626199999999</v>
      </c>
      <c r="I68" s="40">
        <f t="shared" si="21"/>
        <v>99491.216199999995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81113</v>
      </c>
      <c r="E69" s="33">
        <v>1100</v>
      </c>
      <c r="F69" s="33">
        <v>4801.59</v>
      </c>
      <c r="G69" s="142">
        <f t="shared" si="19"/>
        <v>84814.59</v>
      </c>
      <c r="H69" s="142">
        <f t="shared" si="20"/>
        <v>15266.626199999999</v>
      </c>
      <c r="I69" s="40">
        <f t="shared" si="21"/>
        <v>100081.2162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83263</v>
      </c>
      <c r="E70" s="33">
        <v>1100</v>
      </c>
      <c r="F70" s="33">
        <v>4801.59</v>
      </c>
      <c r="G70" s="142">
        <f t="shared" si="19"/>
        <v>86964.59</v>
      </c>
      <c r="H70" s="142">
        <f t="shared" si="20"/>
        <v>15653.626199999999</v>
      </c>
      <c r="I70" s="40">
        <f t="shared" si="21"/>
        <v>102618.2162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83063</v>
      </c>
      <c r="E71" s="33">
        <v>1100</v>
      </c>
      <c r="F71" s="33">
        <v>4801.59</v>
      </c>
      <c r="G71" s="142">
        <f t="shared" si="19"/>
        <v>86764.59</v>
      </c>
      <c r="H71" s="142">
        <f t="shared" si="20"/>
        <v>15617.626199999999</v>
      </c>
      <c r="I71" s="40">
        <f t="shared" si="21"/>
        <v>102382.2162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84853</v>
      </c>
      <c r="E72" s="33">
        <v>1100</v>
      </c>
      <c r="F72" s="33">
        <v>4801.59</v>
      </c>
      <c r="G72" s="142">
        <f t="shared" si="19"/>
        <v>88554.59</v>
      </c>
      <c r="H72" s="142">
        <f t="shared" si="20"/>
        <v>15939.8262</v>
      </c>
      <c r="I72" s="40">
        <f t="shared" si="21"/>
        <v>104494.41619999999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abSelected="1" topLeftCell="A56" zoomScaleNormal="100" workbookViewId="0">
      <selection activeCell="D71" sqref="D71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205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225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84204</v>
      </c>
      <c r="E9" s="33">
        <v>1100</v>
      </c>
      <c r="F9" s="33">
        <v>3093.61</v>
      </c>
      <c r="G9" s="142">
        <f t="shared" ref="G9" si="0">D9-E9+F9</f>
        <v>86197.61</v>
      </c>
      <c r="H9" s="142">
        <f t="shared" ref="H9" si="1">G9*18%</f>
        <v>15515.569799999999</v>
      </c>
      <c r="I9" s="40">
        <f>D9-E9+F9+H9</f>
        <v>101713.1798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85104</v>
      </c>
      <c r="E13" s="33">
        <v>1100</v>
      </c>
      <c r="F13" s="33">
        <v>3093.61</v>
      </c>
      <c r="G13" s="142">
        <f t="shared" ref="G13" si="2">D13-E13+F13</f>
        <v>87097.61</v>
      </c>
      <c r="H13" s="142">
        <f t="shared" ref="H13" si="3">G13*18%</f>
        <v>15677.569799999999</v>
      </c>
      <c r="I13" s="40">
        <f t="shared" ref="I13:I35" si="4">D13-E13+F13+H13</f>
        <v>102775.1798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85804</v>
      </c>
      <c r="E15" s="33">
        <v>1100</v>
      </c>
      <c r="F15" s="33">
        <v>3093.61</v>
      </c>
      <c r="G15" s="142">
        <f t="shared" ref="G15" si="5">D15-E15+F15</f>
        <v>87797.61</v>
      </c>
      <c r="H15" s="142">
        <f t="shared" ref="H15" si="6">G15*18%</f>
        <v>15803.569799999999</v>
      </c>
      <c r="I15" s="40">
        <f t="shared" si="4"/>
        <v>103601.1798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88704</v>
      </c>
      <c r="E19" s="33">
        <v>1100</v>
      </c>
      <c r="F19" s="33">
        <v>3093.61</v>
      </c>
      <c r="G19" s="142">
        <f t="shared" ref="G19" si="7">D19-E19+F19</f>
        <v>90697.61</v>
      </c>
      <c r="H19" s="142">
        <f t="shared" ref="H19" si="8">G19*18%</f>
        <v>16325.569799999999</v>
      </c>
      <c r="I19" s="40">
        <f t="shared" si="4"/>
        <v>107023.1798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19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194">
        <v>84344</v>
      </c>
      <c r="E31" s="33">
        <v>1100</v>
      </c>
      <c r="F31" s="33">
        <v>3093.61</v>
      </c>
      <c r="G31" s="142">
        <f t="shared" ref="G31" si="9">D31-E31+F31</f>
        <v>86337.61</v>
      </c>
      <c r="H31" s="142">
        <f t="shared" ref="H31" si="10">G31*18%</f>
        <v>15540.7698</v>
      </c>
      <c r="I31" s="40">
        <f t="shared" si="4"/>
        <v>101878.3798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78274</v>
      </c>
      <c r="E34" s="33">
        <v>0</v>
      </c>
      <c r="F34" s="33">
        <v>3093.61</v>
      </c>
      <c r="G34" s="142">
        <f t="shared" ref="G34:G35" si="11">D34-E34+F34</f>
        <v>81367.61</v>
      </c>
      <c r="H34" s="142">
        <f t="shared" ref="H34:H35" si="12">G34*18%</f>
        <v>14646.1698</v>
      </c>
      <c r="I34" s="40">
        <f t="shared" si="4"/>
        <v>96013.779800000004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78274</v>
      </c>
      <c r="E35" s="33">
        <v>0</v>
      </c>
      <c r="F35" s="33">
        <v>3093.61</v>
      </c>
      <c r="G35" s="142">
        <f t="shared" si="11"/>
        <v>81367.61</v>
      </c>
      <c r="H35" s="142">
        <f t="shared" si="12"/>
        <v>14646.1698</v>
      </c>
      <c r="I35" s="40">
        <f t="shared" si="4"/>
        <v>96013.779800000004</v>
      </c>
    </row>
    <row r="36" spans="1:9" s="42" customFormat="1" ht="16.5" thickBot="1" x14ac:dyDescent="0.3">
      <c r="A36" s="48"/>
      <c r="B36" s="49"/>
      <c r="C36" s="50"/>
      <c r="D36" s="67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79739</v>
      </c>
      <c r="E39" s="33">
        <v>1100</v>
      </c>
      <c r="F39" s="33">
        <v>3093.61</v>
      </c>
      <c r="G39" s="142">
        <f t="shared" ref="G39:G40" si="13">D39-E39+F39</f>
        <v>81732.61</v>
      </c>
      <c r="H39" s="142">
        <f t="shared" ref="H39:H40" si="14">G39*18%</f>
        <v>14711.8698</v>
      </c>
      <c r="I39" s="40">
        <f t="shared" ref="I39:I63" si="15">D39-E39+F39+H39</f>
        <v>96444.479800000001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80639</v>
      </c>
      <c r="E40" s="33">
        <v>1100</v>
      </c>
      <c r="F40" s="33">
        <v>3093.61</v>
      </c>
      <c r="G40" s="142">
        <f t="shared" si="13"/>
        <v>82632.61</v>
      </c>
      <c r="H40" s="142">
        <f t="shared" si="14"/>
        <v>14873.8698</v>
      </c>
      <c r="I40" s="40">
        <f t="shared" si="15"/>
        <v>97506.479800000001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79639</v>
      </c>
      <c r="E42" s="33">
        <v>1100</v>
      </c>
      <c r="F42" s="33">
        <v>3093.61</v>
      </c>
      <c r="G42" s="142">
        <f t="shared" ref="G42:G44" si="16">D42-E42+F42</f>
        <v>81632.61</v>
      </c>
      <c r="H42" s="142">
        <f t="shared" ref="H42:H44" si="17">G42*18%</f>
        <v>14693.8698</v>
      </c>
      <c r="I42" s="40">
        <f t="shared" si="15"/>
        <v>96326.479800000001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80239</v>
      </c>
      <c r="E43" s="33">
        <v>1100</v>
      </c>
      <c r="F43" s="33">
        <v>3093.61</v>
      </c>
      <c r="G43" s="142">
        <f t="shared" si="16"/>
        <v>82232.61</v>
      </c>
      <c r="H43" s="142">
        <f t="shared" si="17"/>
        <v>14801.8698</v>
      </c>
      <c r="I43" s="40">
        <f t="shared" si="15"/>
        <v>97034.479800000001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81739</v>
      </c>
      <c r="E44" s="33">
        <v>1100</v>
      </c>
      <c r="F44" s="33">
        <v>3093.61</v>
      </c>
      <c r="G44" s="142">
        <f t="shared" si="16"/>
        <v>83732.61</v>
      </c>
      <c r="H44" s="142">
        <f t="shared" si="17"/>
        <v>15071.8698</v>
      </c>
      <c r="I44" s="40">
        <f t="shared" si="15"/>
        <v>98804.479800000001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80169</v>
      </c>
      <c r="E46" s="33">
        <v>1100</v>
      </c>
      <c r="F46" s="33">
        <v>3093.61</v>
      </c>
      <c r="G46" s="142">
        <f t="shared" ref="G46" si="18">D46-E46+F46</f>
        <v>82162.61</v>
      </c>
      <c r="H46" s="142">
        <f t="shared" ref="H46" si="19">G46*18%</f>
        <v>14789.2698</v>
      </c>
      <c r="I46" s="40">
        <f t="shared" si="15"/>
        <v>96951.879799999995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73209</v>
      </c>
      <c r="E58" s="33">
        <v>0</v>
      </c>
      <c r="F58" s="33">
        <v>3093.61</v>
      </c>
      <c r="G58" s="142">
        <f t="shared" ref="G58:G63" si="20">D58-E58+F58</f>
        <v>76302.61</v>
      </c>
      <c r="H58" s="142">
        <f t="shared" ref="H58:H63" si="21">G58*18%</f>
        <v>13734.469799999999</v>
      </c>
      <c r="I58" s="40">
        <f t="shared" si="15"/>
        <v>90037.079800000007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69185</v>
      </c>
      <c r="E59" s="33">
        <v>0</v>
      </c>
      <c r="F59" s="33">
        <v>3093.61</v>
      </c>
      <c r="G59" s="142">
        <f t="shared" si="20"/>
        <v>72278.61</v>
      </c>
      <c r="H59" s="142">
        <f t="shared" si="21"/>
        <v>13010.149799999999</v>
      </c>
      <c r="I59" s="40">
        <f t="shared" si="15"/>
        <v>85288.7598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75709</v>
      </c>
      <c r="E60" s="33">
        <v>0</v>
      </c>
      <c r="F60" s="33">
        <v>3093.61</v>
      </c>
      <c r="G60" s="142">
        <f t="shared" si="20"/>
        <v>78802.61</v>
      </c>
      <c r="H60" s="142">
        <f t="shared" si="21"/>
        <v>14184.469799999999</v>
      </c>
      <c r="I60" s="40">
        <f t="shared" si="15"/>
        <v>92987.079800000007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75109</v>
      </c>
      <c r="E61" s="33">
        <v>0</v>
      </c>
      <c r="F61" s="33">
        <v>3093.61</v>
      </c>
      <c r="G61" s="142">
        <f t="shared" si="20"/>
        <v>78202.61</v>
      </c>
      <c r="H61" s="142">
        <f t="shared" si="21"/>
        <v>14076.469799999999</v>
      </c>
      <c r="I61" s="40">
        <f t="shared" si="15"/>
        <v>92279.079800000007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76749</v>
      </c>
      <c r="E62" s="33">
        <v>0</v>
      </c>
      <c r="F62" s="33">
        <v>3093.61</v>
      </c>
      <c r="G62" s="142">
        <f t="shared" si="20"/>
        <v>79842.61</v>
      </c>
      <c r="H62" s="142">
        <f t="shared" si="21"/>
        <v>14371.6698</v>
      </c>
      <c r="I62" s="40">
        <f t="shared" si="15"/>
        <v>94214.279800000004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>
        <v>76909</v>
      </c>
      <c r="E63" s="63">
        <v>0</v>
      </c>
      <c r="F63" s="33">
        <v>3093.61</v>
      </c>
      <c r="G63" s="142">
        <f t="shared" si="20"/>
        <v>80002.61</v>
      </c>
      <c r="H63" s="142">
        <f t="shared" si="21"/>
        <v>14400.469799999999</v>
      </c>
      <c r="I63" s="40">
        <f t="shared" si="15"/>
        <v>94403.079800000007</v>
      </c>
    </row>
    <row r="64" spans="1:9" s="41" customFormat="1" ht="16.5" thickBot="1" x14ac:dyDescent="0.3">
      <c r="A64" s="64"/>
      <c r="B64" s="65"/>
      <c r="C64" s="66"/>
      <c r="D64" s="78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85039</v>
      </c>
      <c r="E71" s="33">
        <v>1100</v>
      </c>
      <c r="F71" s="33">
        <v>3093.61</v>
      </c>
      <c r="G71" s="142">
        <f t="shared" ref="G71" si="22">D71-E71+F71</f>
        <v>87032.61</v>
      </c>
      <c r="H71" s="142">
        <f t="shared" ref="H71" si="23">G71*18%</f>
        <v>15665.8698</v>
      </c>
      <c r="I71" s="40">
        <f t="shared" ref="I71:I77" si="24">D71-E71+F71+H71</f>
        <v>102698.4798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73909</v>
      </c>
      <c r="E75" s="33">
        <v>0</v>
      </c>
      <c r="F75" s="33">
        <v>3093.61</v>
      </c>
      <c r="G75" s="142">
        <f t="shared" ref="G75:G77" si="25">D75-E75+F75</f>
        <v>77002.61</v>
      </c>
      <c r="H75" s="142">
        <f t="shared" ref="H75:H77" si="26">G75*18%</f>
        <v>13860.469799999999</v>
      </c>
      <c r="I75" s="40">
        <f t="shared" si="24"/>
        <v>90863.079800000007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77709</v>
      </c>
      <c r="E76" s="33">
        <v>0</v>
      </c>
      <c r="F76" s="33">
        <v>3093.61</v>
      </c>
      <c r="G76" s="142">
        <f t="shared" si="25"/>
        <v>80802.61</v>
      </c>
      <c r="H76" s="142">
        <f t="shared" si="26"/>
        <v>14544.469799999999</v>
      </c>
      <c r="I76" s="40">
        <f t="shared" si="24"/>
        <v>95347.079800000007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33">
        <v>74859</v>
      </c>
      <c r="E77" s="63">
        <v>0</v>
      </c>
      <c r="F77" s="33">
        <v>3093.61</v>
      </c>
      <c r="G77" s="142">
        <f t="shared" si="25"/>
        <v>77952.61</v>
      </c>
      <c r="H77" s="142">
        <f t="shared" si="26"/>
        <v>14031.469799999999</v>
      </c>
      <c r="I77" s="40">
        <f t="shared" si="24"/>
        <v>91984.079800000007</v>
      </c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164" t="s">
        <v>206</v>
      </c>
      <c r="G85" s="164"/>
      <c r="H85" s="164">
        <v>2637.24</v>
      </c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8"/>
      <c r="G86" s="78"/>
      <c r="H86" s="78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9" zoomScaleNormal="100" workbookViewId="0">
      <selection activeCell="D81" sqref="D81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207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225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88283</v>
      </c>
      <c r="E9" s="33">
        <v>1100</v>
      </c>
      <c r="F9" s="33">
        <v>844.77</v>
      </c>
      <c r="G9" s="142">
        <f t="shared" ref="G9" si="0">D9-E9+F9</f>
        <v>88027.77</v>
      </c>
      <c r="H9" s="142">
        <f t="shared" ref="H9" si="1">G9*18%</f>
        <v>15844.998600000001</v>
      </c>
      <c r="I9" s="40">
        <f>D9-E9+F9+H9</f>
        <v>103872.76860000001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89283</v>
      </c>
      <c r="E13" s="33">
        <v>1100</v>
      </c>
      <c r="F13" s="33">
        <v>844.77</v>
      </c>
      <c r="G13" s="142">
        <f t="shared" ref="G13" si="2">D13-E13+F13</f>
        <v>89027.77</v>
      </c>
      <c r="H13" s="142">
        <f t="shared" ref="H13" si="3">G13*18%</f>
        <v>16024.998600000001</v>
      </c>
      <c r="I13" s="40">
        <f t="shared" ref="I13:I28" si="4">D13-E13+F13+H13</f>
        <v>105052.76860000001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99553</v>
      </c>
      <c r="E21" s="33">
        <v>1100</v>
      </c>
      <c r="F21" s="33">
        <v>844.77</v>
      </c>
      <c r="G21" s="142">
        <f t="shared" ref="G21:G28" si="5">D21-E21+F21</f>
        <v>99297.77</v>
      </c>
      <c r="H21" s="142">
        <f t="shared" ref="H21:H28" si="6">G21*18%</f>
        <v>17873.598600000001</v>
      </c>
      <c r="I21" s="40">
        <f t="shared" si="4"/>
        <v>117171.3686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89693</v>
      </c>
      <c r="E22" s="33">
        <v>1100</v>
      </c>
      <c r="F22" s="33">
        <v>844.77</v>
      </c>
      <c r="G22" s="142">
        <f t="shared" si="5"/>
        <v>89437.77</v>
      </c>
      <c r="H22" s="142">
        <f t="shared" si="6"/>
        <v>16098.7986</v>
      </c>
      <c r="I22" s="40">
        <f t="shared" si="4"/>
        <v>105536.5686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94043</v>
      </c>
      <c r="E23" s="33">
        <v>1100</v>
      </c>
      <c r="F23" s="33">
        <v>844.77</v>
      </c>
      <c r="G23" s="142">
        <f t="shared" si="5"/>
        <v>93787.77</v>
      </c>
      <c r="H23" s="142">
        <f t="shared" si="6"/>
        <v>16881.798600000002</v>
      </c>
      <c r="I23" s="40">
        <f t="shared" si="4"/>
        <v>110669.5686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98793</v>
      </c>
      <c r="E24" s="33">
        <v>1100</v>
      </c>
      <c r="F24" s="33">
        <v>844.77</v>
      </c>
      <c r="G24" s="142">
        <f t="shared" si="5"/>
        <v>98537.77</v>
      </c>
      <c r="H24" s="142">
        <f t="shared" si="6"/>
        <v>17736.798599999998</v>
      </c>
      <c r="I24" s="40">
        <f t="shared" si="4"/>
        <v>116274.5686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89313</v>
      </c>
      <c r="E25" s="33">
        <v>1100</v>
      </c>
      <c r="F25" s="33">
        <v>844.77</v>
      </c>
      <c r="G25" s="142">
        <f t="shared" si="5"/>
        <v>89057.77</v>
      </c>
      <c r="H25" s="142">
        <f t="shared" si="6"/>
        <v>16030.3986</v>
      </c>
      <c r="I25" s="40">
        <f t="shared" si="4"/>
        <v>105088.1686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89243</v>
      </c>
      <c r="E26" s="33">
        <v>1100</v>
      </c>
      <c r="F26" s="33">
        <v>844.77</v>
      </c>
      <c r="G26" s="142">
        <f t="shared" si="5"/>
        <v>88987.77</v>
      </c>
      <c r="H26" s="142">
        <f t="shared" si="6"/>
        <v>16017.7986</v>
      </c>
      <c r="I26" s="40">
        <f t="shared" si="4"/>
        <v>105005.5686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91643</v>
      </c>
      <c r="E27" s="33">
        <v>1100</v>
      </c>
      <c r="F27" s="33">
        <v>844.77</v>
      </c>
      <c r="G27" s="142">
        <f t="shared" si="5"/>
        <v>91387.77</v>
      </c>
      <c r="H27" s="142">
        <f t="shared" si="6"/>
        <v>16449.798600000002</v>
      </c>
      <c r="I27" s="40">
        <f t="shared" si="4"/>
        <v>107837.5686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90323</v>
      </c>
      <c r="E28" s="33">
        <v>1100</v>
      </c>
      <c r="F28" s="33">
        <v>844.77</v>
      </c>
      <c r="G28" s="142">
        <f t="shared" si="5"/>
        <v>90067.77</v>
      </c>
      <c r="H28" s="142">
        <f t="shared" si="6"/>
        <v>16212.1986</v>
      </c>
      <c r="I28" s="40">
        <f t="shared" si="4"/>
        <v>106279.96860000001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84268</v>
      </c>
      <c r="E42" s="33">
        <v>1100</v>
      </c>
      <c r="F42" s="33">
        <v>844.77</v>
      </c>
      <c r="G42" s="142">
        <f t="shared" ref="G42:G44" si="7">D42-E42+F42</f>
        <v>84012.77</v>
      </c>
      <c r="H42" s="142">
        <f t="shared" ref="H42:H44" si="8">G42*18%</f>
        <v>15122.2986</v>
      </c>
      <c r="I42" s="40">
        <f t="shared" ref="I42:I46" si="9">D42-E42+F42+H42</f>
        <v>99135.068599999999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85668</v>
      </c>
      <c r="E43" s="33">
        <v>1100</v>
      </c>
      <c r="F43" s="33">
        <v>844.77</v>
      </c>
      <c r="G43" s="142">
        <f t="shared" si="7"/>
        <v>85412.77</v>
      </c>
      <c r="H43" s="142">
        <f t="shared" si="8"/>
        <v>15374.2986</v>
      </c>
      <c r="I43" s="40">
        <f t="shared" si="9"/>
        <v>100787.0686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87168</v>
      </c>
      <c r="E44" s="33">
        <v>1100</v>
      </c>
      <c r="F44" s="33">
        <v>844.77</v>
      </c>
      <c r="G44" s="142">
        <f t="shared" si="7"/>
        <v>86912.77</v>
      </c>
      <c r="H44" s="142">
        <f t="shared" si="8"/>
        <v>15644.2986</v>
      </c>
      <c r="I44" s="40">
        <f t="shared" si="9"/>
        <v>102557.0686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84648</v>
      </c>
      <c r="E46" s="33">
        <v>1100</v>
      </c>
      <c r="F46" s="33">
        <v>844.77</v>
      </c>
      <c r="G46" s="142">
        <f t="shared" ref="G46" si="10">D46-E46+F46</f>
        <v>84392.77</v>
      </c>
      <c r="H46" s="142">
        <f t="shared" ref="H46" si="11">G46*18%</f>
        <v>15190.6986</v>
      </c>
      <c r="I46" s="40">
        <f t="shared" si="9"/>
        <v>99583.468600000007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87168</v>
      </c>
      <c r="E67" s="33">
        <v>1100</v>
      </c>
      <c r="F67" s="33">
        <v>844.77</v>
      </c>
      <c r="G67" s="142">
        <f t="shared" ref="G67:G69" si="12">D67-E67+F67</f>
        <v>86912.77</v>
      </c>
      <c r="H67" s="142">
        <f t="shared" ref="H67:H69" si="13">G67*18%</f>
        <v>15644.2986</v>
      </c>
      <c r="I67" s="40">
        <f t="shared" ref="I67:I72" si="14">D67-E67+F67+H67</f>
        <v>102557.0686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87068</v>
      </c>
      <c r="E68" s="33">
        <v>1100</v>
      </c>
      <c r="F68" s="33">
        <v>844.77</v>
      </c>
      <c r="G68" s="142">
        <f t="shared" si="12"/>
        <v>86812.77</v>
      </c>
      <c r="H68" s="142">
        <f t="shared" si="13"/>
        <v>15626.2986</v>
      </c>
      <c r="I68" s="40">
        <f t="shared" si="14"/>
        <v>102439.0686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87568</v>
      </c>
      <c r="E69" s="33">
        <v>1100</v>
      </c>
      <c r="F69" s="33">
        <v>844.77</v>
      </c>
      <c r="G69" s="142">
        <f t="shared" si="12"/>
        <v>87312.77</v>
      </c>
      <c r="H69" s="142">
        <f t="shared" si="13"/>
        <v>15716.2986</v>
      </c>
      <c r="I69" s="40">
        <f t="shared" si="14"/>
        <v>103029.0686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89518</v>
      </c>
      <c r="E71" s="33">
        <v>1100</v>
      </c>
      <c r="F71" s="33">
        <v>844.77</v>
      </c>
      <c r="G71" s="142">
        <f t="shared" ref="G71:G72" si="15">D71-E71+F71</f>
        <v>89262.77</v>
      </c>
      <c r="H71" s="142">
        <f t="shared" ref="H71:H72" si="16">G71*18%</f>
        <v>16067.2986</v>
      </c>
      <c r="I71" s="40">
        <f t="shared" si="14"/>
        <v>105330.0686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91308</v>
      </c>
      <c r="E72" s="33">
        <v>1100</v>
      </c>
      <c r="F72" s="33">
        <v>844.77</v>
      </c>
      <c r="G72" s="142">
        <f t="shared" si="15"/>
        <v>91052.77</v>
      </c>
      <c r="H72" s="142">
        <f t="shared" si="16"/>
        <v>16389.498599999999</v>
      </c>
      <c r="I72" s="40">
        <f t="shared" si="14"/>
        <v>107442.26860000001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8" t="s">
        <v>208</v>
      </c>
      <c r="G84" s="78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28" zoomScaleNormal="100" workbookViewId="0">
      <selection activeCell="D39" sqref="D3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31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31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31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31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63" t="s">
        <v>209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225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86893</v>
      </c>
      <c r="E9" s="33">
        <v>1100</v>
      </c>
      <c r="F9" s="33">
        <v>912.74</v>
      </c>
      <c r="G9" s="142">
        <f t="shared" ref="G9" si="0">D9-E9+F9</f>
        <v>86705.74</v>
      </c>
      <c r="H9" s="142">
        <f t="shared" ref="H9" si="1">G9*18%</f>
        <v>15607.0332</v>
      </c>
      <c r="I9" s="40">
        <f>D9-E9+F9+H9</f>
        <v>102312.77320000001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88343</v>
      </c>
      <c r="E13" s="33">
        <v>1100</v>
      </c>
      <c r="F13" s="33">
        <v>912.74</v>
      </c>
      <c r="G13" s="142">
        <f t="shared" ref="G13" si="2">D13-E13+F13</f>
        <v>88155.74</v>
      </c>
      <c r="H13" s="142">
        <f t="shared" ref="H13" si="3">G13*18%</f>
        <v>15868.0332</v>
      </c>
      <c r="I13" s="40">
        <f t="shared" ref="I13:I35" si="4">D13-E13+F13+H13</f>
        <v>104023.77320000001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87943</v>
      </c>
      <c r="E15" s="33">
        <v>1100</v>
      </c>
      <c r="F15" s="33">
        <v>912.74</v>
      </c>
      <c r="G15" s="142">
        <f t="shared" ref="G15" si="5">D15-E15+F15</f>
        <v>87755.74</v>
      </c>
      <c r="H15" s="142">
        <f t="shared" ref="H15" si="6">G15*18%</f>
        <v>15796.0332</v>
      </c>
      <c r="I15" s="40">
        <f t="shared" si="4"/>
        <v>103551.77320000001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91893</v>
      </c>
      <c r="E19" s="33">
        <v>1100</v>
      </c>
      <c r="F19" s="33">
        <v>912.74</v>
      </c>
      <c r="G19" s="142">
        <f t="shared" ref="G19" si="7">D19-E19+F19</f>
        <v>91705.74</v>
      </c>
      <c r="H19" s="142">
        <f t="shared" ref="H19" si="8">G19*18%</f>
        <v>16507.033200000002</v>
      </c>
      <c r="I19" s="40">
        <f t="shared" si="4"/>
        <v>108212.77320000001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99253</v>
      </c>
      <c r="E21" s="33">
        <v>1100</v>
      </c>
      <c r="F21" s="33">
        <v>912.74</v>
      </c>
      <c r="G21" s="142">
        <f t="shared" ref="G21:G23" si="9">D21-E21+F21</f>
        <v>99065.74</v>
      </c>
      <c r="H21" s="142">
        <f t="shared" ref="H21:H23" si="10">G21*18%</f>
        <v>17831.833200000001</v>
      </c>
      <c r="I21" s="40">
        <f t="shared" si="4"/>
        <v>116897.57320000001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89553</v>
      </c>
      <c r="E22" s="33">
        <v>1100</v>
      </c>
      <c r="F22" s="33">
        <v>912.74</v>
      </c>
      <c r="G22" s="142">
        <f t="shared" si="9"/>
        <v>89365.74</v>
      </c>
      <c r="H22" s="142">
        <f t="shared" si="10"/>
        <v>16085.833200000001</v>
      </c>
      <c r="I22" s="40">
        <f t="shared" si="4"/>
        <v>105451.57320000001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94403</v>
      </c>
      <c r="E23" s="33">
        <v>1100</v>
      </c>
      <c r="F23" s="33">
        <v>912.74</v>
      </c>
      <c r="G23" s="142">
        <f t="shared" si="9"/>
        <v>94215.74</v>
      </c>
      <c r="H23" s="142">
        <f t="shared" si="10"/>
        <v>16958.833200000001</v>
      </c>
      <c r="I23" s="40">
        <f t="shared" si="4"/>
        <v>111174.57320000001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89873</v>
      </c>
      <c r="E25" s="33">
        <v>1100</v>
      </c>
      <c r="F25" s="33">
        <v>912.74</v>
      </c>
      <c r="G25" s="142">
        <f t="shared" ref="G25:G35" si="11">D25-E25+F25</f>
        <v>89685.74</v>
      </c>
      <c r="H25" s="142">
        <f t="shared" ref="H25:H35" si="12">G25*18%</f>
        <v>16143.433199999999</v>
      </c>
      <c r="I25" s="40">
        <f t="shared" si="4"/>
        <v>105829.1732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89103</v>
      </c>
      <c r="E26" s="33">
        <v>1100</v>
      </c>
      <c r="F26" s="33">
        <v>912.74</v>
      </c>
      <c r="G26" s="142">
        <f t="shared" si="11"/>
        <v>88915.74</v>
      </c>
      <c r="H26" s="142">
        <f t="shared" si="12"/>
        <v>16004.833200000001</v>
      </c>
      <c r="I26" s="40">
        <f t="shared" si="4"/>
        <v>104920.57320000001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91653</v>
      </c>
      <c r="E27" s="33">
        <v>1100</v>
      </c>
      <c r="F27" s="33">
        <v>912.74</v>
      </c>
      <c r="G27" s="142">
        <f t="shared" si="11"/>
        <v>91465.74</v>
      </c>
      <c r="H27" s="142">
        <f t="shared" si="12"/>
        <v>16463.833200000001</v>
      </c>
      <c r="I27" s="40">
        <f t="shared" si="4"/>
        <v>107929.57320000001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90333</v>
      </c>
      <c r="E28" s="33">
        <v>1100</v>
      </c>
      <c r="F28" s="33">
        <v>912.74</v>
      </c>
      <c r="G28" s="142">
        <f t="shared" si="11"/>
        <v>90145.74</v>
      </c>
      <c r="H28" s="142">
        <f t="shared" si="12"/>
        <v>16226.233200000001</v>
      </c>
      <c r="I28" s="40">
        <f t="shared" si="4"/>
        <v>106371.97320000001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90503</v>
      </c>
      <c r="E29" s="33">
        <v>1100</v>
      </c>
      <c r="F29" s="33">
        <v>912.74</v>
      </c>
      <c r="G29" s="142">
        <f t="shared" si="11"/>
        <v>90315.74</v>
      </c>
      <c r="H29" s="142">
        <f t="shared" si="12"/>
        <v>16256.833200000001</v>
      </c>
      <c r="I29" s="40">
        <f t="shared" si="4"/>
        <v>106572.57320000001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89603</v>
      </c>
      <c r="E30" s="33">
        <v>1100</v>
      </c>
      <c r="F30" s="33">
        <v>912.74</v>
      </c>
      <c r="G30" s="142">
        <f t="shared" si="11"/>
        <v>89415.74</v>
      </c>
      <c r="H30" s="142">
        <f t="shared" si="12"/>
        <v>16094.833200000001</v>
      </c>
      <c r="I30" s="40">
        <f t="shared" si="4"/>
        <v>105510.57320000001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89133</v>
      </c>
      <c r="E31" s="33">
        <v>1100</v>
      </c>
      <c r="F31" s="33">
        <v>912.74</v>
      </c>
      <c r="G31" s="142">
        <f t="shared" si="11"/>
        <v>88945.74</v>
      </c>
      <c r="H31" s="142">
        <f t="shared" si="12"/>
        <v>16010.233200000001</v>
      </c>
      <c r="I31" s="40">
        <f t="shared" si="4"/>
        <v>104955.97320000001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91053</v>
      </c>
      <c r="E32" s="33">
        <v>1100</v>
      </c>
      <c r="F32" s="33">
        <v>912.74</v>
      </c>
      <c r="G32" s="142">
        <f t="shared" si="11"/>
        <v>90865.74</v>
      </c>
      <c r="H32" s="142">
        <f t="shared" si="12"/>
        <v>16355.833200000001</v>
      </c>
      <c r="I32" s="40">
        <f t="shared" si="4"/>
        <v>107221.57320000001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91053</v>
      </c>
      <c r="E33" s="33">
        <v>1100</v>
      </c>
      <c r="F33" s="33">
        <v>912.74</v>
      </c>
      <c r="G33" s="142">
        <f t="shared" si="11"/>
        <v>90865.74</v>
      </c>
      <c r="H33" s="142">
        <f t="shared" si="12"/>
        <v>16355.833200000001</v>
      </c>
      <c r="I33" s="40">
        <f t="shared" si="4"/>
        <v>107221.57320000001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80963</v>
      </c>
      <c r="E34" s="33">
        <v>0</v>
      </c>
      <c r="F34" s="33">
        <v>912.74</v>
      </c>
      <c r="G34" s="142">
        <f t="shared" si="11"/>
        <v>81875.740000000005</v>
      </c>
      <c r="H34" s="142">
        <f t="shared" si="12"/>
        <v>14737.6332</v>
      </c>
      <c r="I34" s="40">
        <f t="shared" si="4"/>
        <v>96613.373200000002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80963</v>
      </c>
      <c r="E35" s="33">
        <v>0</v>
      </c>
      <c r="F35" s="33">
        <v>912.74</v>
      </c>
      <c r="G35" s="142">
        <f t="shared" si="11"/>
        <v>81875.740000000005</v>
      </c>
      <c r="H35" s="142">
        <f t="shared" si="12"/>
        <v>14737.6332</v>
      </c>
      <c r="I35" s="40">
        <f t="shared" si="4"/>
        <v>96613.373200000002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>
        <v>83278</v>
      </c>
      <c r="E39" s="33">
        <v>1100</v>
      </c>
      <c r="F39" s="33">
        <v>912.74</v>
      </c>
      <c r="G39" s="142">
        <f t="shared" ref="G39:G40" si="13">D39-E39+F39</f>
        <v>83090.740000000005</v>
      </c>
      <c r="H39" s="142">
        <f t="shared" ref="H39:H40" si="14">G39*18%</f>
        <v>14956.333200000001</v>
      </c>
      <c r="I39" s="40">
        <f t="shared" ref="I39:I49" si="15">D39-E39+F39+H39</f>
        <v>98047.073200000013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83528</v>
      </c>
      <c r="E40" s="33">
        <v>1100</v>
      </c>
      <c r="F40" s="33">
        <v>912.74</v>
      </c>
      <c r="G40" s="142">
        <f t="shared" si="13"/>
        <v>83340.740000000005</v>
      </c>
      <c r="H40" s="142">
        <f t="shared" si="14"/>
        <v>15001.333200000001</v>
      </c>
      <c r="I40" s="40">
        <f t="shared" si="15"/>
        <v>98342.073200000013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82178</v>
      </c>
      <c r="E42" s="33">
        <v>1100</v>
      </c>
      <c r="F42" s="33">
        <v>912.74</v>
      </c>
      <c r="G42" s="142">
        <f t="shared" ref="G42:G43" si="16">D42-E42+F42</f>
        <v>81990.740000000005</v>
      </c>
      <c r="H42" s="142">
        <f t="shared" ref="H42:H43" si="17">G42*18%</f>
        <v>14758.333200000001</v>
      </c>
      <c r="I42" s="40">
        <f t="shared" si="15"/>
        <v>96749.073200000013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84278</v>
      </c>
      <c r="E43" s="33">
        <v>1100</v>
      </c>
      <c r="F43" s="33">
        <v>912.74</v>
      </c>
      <c r="G43" s="142">
        <f t="shared" si="16"/>
        <v>84090.74</v>
      </c>
      <c r="H43" s="142">
        <f t="shared" si="17"/>
        <v>15136.333200000001</v>
      </c>
      <c r="I43" s="40">
        <f t="shared" si="15"/>
        <v>99227.073200000013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82708</v>
      </c>
      <c r="E46" s="33">
        <v>1100</v>
      </c>
      <c r="F46" s="33">
        <v>912.74</v>
      </c>
      <c r="G46" s="142">
        <f t="shared" ref="G46" si="18">D46-E46+F46</f>
        <v>82520.740000000005</v>
      </c>
      <c r="H46" s="142">
        <f t="shared" ref="H46" si="19">G46*18%</f>
        <v>14853.733200000001</v>
      </c>
      <c r="I46" s="40">
        <f t="shared" si="15"/>
        <v>97374.473200000008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85418</v>
      </c>
      <c r="E48" s="33">
        <v>1100</v>
      </c>
      <c r="F48" s="33">
        <v>912.74</v>
      </c>
      <c r="G48" s="142">
        <f t="shared" ref="G48:G49" si="20">D48-E48+F48</f>
        <v>85230.74</v>
      </c>
      <c r="H48" s="142">
        <f t="shared" ref="H48:H49" si="21">G48*18%</f>
        <v>15341.5332</v>
      </c>
      <c r="I48" s="40">
        <f t="shared" si="15"/>
        <v>100572.27320000001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85418</v>
      </c>
      <c r="E49" s="33">
        <v>1100</v>
      </c>
      <c r="F49" s="33">
        <v>912.74</v>
      </c>
      <c r="G49" s="142">
        <f t="shared" si="20"/>
        <v>85230.74</v>
      </c>
      <c r="H49" s="142">
        <f t="shared" si="21"/>
        <v>15341.5332</v>
      </c>
      <c r="I49" s="40">
        <f t="shared" si="15"/>
        <v>100572.27320000001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85228</v>
      </c>
      <c r="E67" s="33">
        <v>1100</v>
      </c>
      <c r="F67" s="33">
        <v>912.74</v>
      </c>
      <c r="G67" s="142">
        <f t="shared" ref="G67:G74" si="22">D67-E67+F67</f>
        <v>85040.74</v>
      </c>
      <c r="H67" s="142">
        <f t="shared" ref="H67:H74" si="23">G67*18%</f>
        <v>15307.333200000001</v>
      </c>
      <c r="I67" s="40">
        <f t="shared" ref="I67:I74" si="24">D67-E67+F67+H67</f>
        <v>100348.07320000001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87078</v>
      </c>
      <c r="E68" s="33">
        <v>1100</v>
      </c>
      <c r="F68" s="33">
        <v>912.74</v>
      </c>
      <c r="G68" s="142">
        <f t="shared" si="22"/>
        <v>86890.74</v>
      </c>
      <c r="H68" s="142">
        <f t="shared" si="23"/>
        <v>15640.333200000001</v>
      </c>
      <c r="I68" s="40">
        <f t="shared" si="24"/>
        <v>102531.07320000001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87578</v>
      </c>
      <c r="E69" s="33">
        <v>1100</v>
      </c>
      <c r="F69" s="33">
        <v>912.74</v>
      </c>
      <c r="G69" s="142">
        <f t="shared" si="22"/>
        <v>87390.74</v>
      </c>
      <c r="H69" s="142">
        <f t="shared" si="23"/>
        <v>15730.333200000001</v>
      </c>
      <c r="I69" s="40">
        <f t="shared" si="24"/>
        <v>103121.07320000001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88828</v>
      </c>
      <c r="E70" s="33">
        <v>1100</v>
      </c>
      <c r="F70" s="33">
        <v>912.74</v>
      </c>
      <c r="G70" s="142">
        <f t="shared" si="22"/>
        <v>88640.74</v>
      </c>
      <c r="H70" s="142">
        <f t="shared" si="23"/>
        <v>15955.333200000001</v>
      </c>
      <c r="I70" s="40">
        <f t="shared" si="24"/>
        <v>104596.07320000001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88128</v>
      </c>
      <c r="E71" s="33">
        <v>1100</v>
      </c>
      <c r="F71" s="33">
        <v>912.74</v>
      </c>
      <c r="G71" s="142">
        <f t="shared" si="22"/>
        <v>87940.74</v>
      </c>
      <c r="H71" s="142">
        <f t="shared" si="23"/>
        <v>15829.333200000001</v>
      </c>
      <c r="I71" s="40">
        <f t="shared" si="24"/>
        <v>103770.07320000001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89918</v>
      </c>
      <c r="E72" s="33">
        <v>1100</v>
      </c>
      <c r="F72" s="33">
        <v>912.74</v>
      </c>
      <c r="G72" s="142">
        <f t="shared" si="22"/>
        <v>89730.74</v>
      </c>
      <c r="H72" s="142">
        <f t="shared" si="23"/>
        <v>16151.5332</v>
      </c>
      <c r="I72" s="40">
        <f t="shared" si="24"/>
        <v>105882.27320000001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>
        <v>91128</v>
      </c>
      <c r="E73" s="33">
        <v>1100</v>
      </c>
      <c r="F73" s="33">
        <v>912.74</v>
      </c>
      <c r="G73" s="142">
        <f t="shared" si="22"/>
        <v>90940.74</v>
      </c>
      <c r="H73" s="142">
        <f t="shared" si="23"/>
        <v>16369.333200000001</v>
      </c>
      <c r="I73" s="40">
        <f t="shared" si="24"/>
        <v>107310.07320000001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91428</v>
      </c>
      <c r="E74" s="33">
        <v>1100</v>
      </c>
      <c r="F74" s="33">
        <v>912.74</v>
      </c>
      <c r="G74" s="142">
        <f t="shared" si="22"/>
        <v>91240.74</v>
      </c>
      <c r="H74" s="142">
        <f t="shared" si="23"/>
        <v>16423.333200000001</v>
      </c>
      <c r="I74" s="40">
        <f t="shared" si="24"/>
        <v>107664.07320000001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75" right="0.25" top="0.36" bottom="0.3" header="0.23" footer="0.3"/>
  <pageSetup paperSize="9" scale="54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7" zoomScaleNormal="100" workbookViewId="0">
      <selection activeCell="D79" sqref="D79:E7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31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31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31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.75" thickBot="1" x14ac:dyDescent="0.3">
      <c r="A4" s="231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95" t="s">
        <v>210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225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2" t="s">
        <v>6</v>
      </c>
      <c r="B8" s="223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223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87909</v>
      </c>
      <c r="E9" s="33">
        <v>1100</v>
      </c>
      <c r="F9" s="33">
        <v>835.06</v>
      </c>
      <c r="G9" s="142">
        <f t="shared" ref="G9" si="0">D9-E9+F9</f>
        <v>87644.06</v>
      </c>
      <c r="H9" s="142">
        <f t="shared" ref="H9" si="1">G9*18%</f>
        <v>15775.930799999998</v>
      </c>
      <c r="I9" s="40">
        <f>D9-E9+F9+H9</f>
        <v>103419.9908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89459</v>
      </c>
      <c r="E13" s="33">
        <v>1100</v>
      </c>
      <c r="F13" s="33">
        <v>835.06</v>
      </c>
      <c r="G13" s="142">
        <f t="shared" ref="G13" si="2">D13-E13+F13</f>
        <v>89194.06</v>
      </c>
      <c r="H13" s="142">
        <f t="shared" ref="H13" si="3">G13*18%</f>
        <v>16054.930799999998</v>
      </c>
      <c r="I13" s="40">
        <f t="shared" ref="I13:I28" si="4">D13-E13+F13+H13</f>
        <v>105248.9908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89859</v>
      </c>
      <c r="E15" s="33">
        <v>1100</v>
      </c>
      <c r="F15" s="33">
        <v>835.06</v>
      </c>
      <c r="G15" s="142">
        <f t="shared" ref="G15" si="5">D15-E15+F15</f>
        <v>89594.06</v>
      </c>
      <c r="H15" s="142">
        <f t="shared" ref="H15" si="6">G15*18%</f>
        <v>16126.930799999998</v>
      </c>
      <c r="I15" s="40">
        <f t="shared" si="4"/>
        <v>105720.9908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93459</v>
      </c>
      <c r="E19" s="33">
        <v>1100</v>
      </c>
      <c r="F19" s="33">
        <v>835.06</v>
      </c>
      <c r="G19" s="142">
        <f t="shared" ref="G19" si="7">D19-E19+F19</f>
        <v>93194.06</v>
      </c>
      <c r="H19" s="142">
        <f t="shared" ref="H19" si="8">G19*18%</f>
        <v>16774.930799999998</v>
      </c>
      <c r="I19" s="40">
        <f t="shared" si="4"/>
        <v>109968.9908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99869</v>
      </c>
      <c r="E21" s="33">
        <v>1100</v>
      </c>
      <c r="F21" s="33">
        <v>835.06</v>
      </c>
      <c r="G21" s="142">
        <f t="shared" ref="G21:G28" si="9">D21-E21+F21</f>
        <v>99604.06</v>
      </c>
      <c r="H21" s="142">
        <f t="shared" ref="H21:H28" si="10">G21*18%</f>
        <v>17928.730799999998</v>
      </c>
      <c r="I21" s="40">
        <f t="shared" si="4"/>
        <v>117532.79079999999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90419</v>
      </c>
      <c r="E22" s="33">
        <v>1100</v>
      </c>
      <c r="F22" s="33">
        <v>835.06</v>
      </c>
      <c r="G22" s="142">
        <f t="shared" si="9"/>
        <v>90154.06</v>
      </c>
      <c r="H22" s="142">
        <f t="shared" si="10"/>
        <v>16227.730799999999</v>
      </c>
      <c r="I22" s="40">
        <f t="shared" si="4"/>
        <v>106381.7908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94969</v>
      </c>
      <c r="E23" s="33">
        <v>1100</v>
      </c>
      <c r="F23" s="33">
        <v>835.06</v>
      </c>
      <c r="G23" s="142">
        <f t="shared" si="9"/>
        <v>94704.06</v>
      </c>
      <c r="H23" s="142">
        <f t="shared" si="10"/>
        <v>17046.730799999998</v>
      </c>
      <c r="I23" s="40">
        <f t="shared" si="4"/>
        <v>111750.79079999999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99419</v>
      </c>
      <c r="E24" s="33">
        <v>1100</v>
      </c>
      <c r="F24" s="33">
        <v>835.06</v>
      </c>
      <c r="G24" s="142">
        <f t="shared" si="9"/>
        <v>99154.06</v>
      </c>
      <c r="H24" s="142">
        <f t="shared" si="10"/>
        <v>17847.730799999998</v>
      </c>
      <c r="I24" s="40">
        <f t="shared" si="4"/>
        <v>117001.79079999999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90039</v>
      </c>
      <c r="E25" s="33">
        <v>1100</v>
      </c>
      <c r="F25" s="33">
        <v>835.06</v>
      </c>
      <c r="G25" s="142">
        <f t="shared" si="9"/>
        <v>89774.06</v>
      </c>
      <c r="H25" s="142">
        <f t="shared" si="10"/>
        <v>16159.3308</v>
      </c>
      <c r="I25" s="40">
        <f t="shared" si="4"/>
        <v>105933.39079999999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90469</v>
      </c>
      <c r="E26" s="33">
        <v>1100</v>
      </c>
      <c r="F26" s="33">
        <v>835.06</v>
      </c>
      <c r="G26" s="142">
        <f t="shared" si="9"/>
        <v>90204.06</v>
      </c>
      <c r="H26" s="142">
        <f t="shared" si="10"/>
        <v>16236.730799999999</v>
      </c>
      <c r="I26" s="40">
        <f t="shared" si="4"/>
        <v>106440.7908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92269</v>
      </c>
      <c r="E27" s="33">
        <v>1100</v>
      </c>
      <c r="F27" s="33">
        <v>835.06</v>
      </c>
      <c r="G27" s="142">
        <f t="shared" si="9"/>
        <v>92004.06</v>
      </c>
      <c r="H27" s="142">
        <f t="shared" si="10"/>
        <v>16560.730799999998</v>
      </c>
      <c r="I27" s="40">
        <f t="shared" si="4"/>
        <v>108564.79079999999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90949</v>
      </c>
      <c r="E28" s="33">
        <v>1100</v>
      </c>
      <c r="F28" s="33">
        <v>835.06</v>
      </c>
      <c r="G28" s="142">
        <f t="shared" si="9"/>
        <v>90684.06</v>
      </c>
      <c r="H28" s="142">
        <f t="shared" si="10"/>
        <v>16323.130799999999</v>
      </c>
      <c r="I28" s="40">
        <f t="shared" si="4"/>
        <v>107007.1908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84944</v>
      </c>
      <c r="E42" s="33">
        <v>1100</v>
      </c>
      <c r="F42" s="33">
        <v>835.06</v>
      </c>
      <c r="G42" s="142">
        <f t="shared" ref="G42:G44" si="11">D42-E42+F42</f>
        <v>84679.06</v>
      </c>
      <c r="H42" s="142">
        <f t="shared" ref="H42:H44" si="12">G42*18%</f>
        <v>15242.230799999999</v>
      </c>
      <c r="I42" s="40">
        <f t="shared" ref="I42:I49" si="13">D42-E42+F42+H42</f>
        <v>99921.290800000002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85194</v>
      </c>
      <c r="E43" s="33">
        <v>1100</v>
      </c>
      <c r="F43" s="33">
        <v>835.06</v>
      </c>
      <c r="G43" s="142">
        <f t="shared" si="11"/>
        <v>84929.06</v>
      </c>
      <c r="H43" s="142">
        <f t="shared" si="12"/>
        <v>15287.230799999999</v>
      </c>
      <c r="I43" s="40">
        <f t="shared" si="13"/>
        <v>100216.2908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86694</v>
      </c>
      <c r="E44" s="33">
        <v>1100</v>
      </c>
      <c r="F44" s="33">
        <v>835.06</v>
      </c>
      <c r="G44" s="142">
        <f t="shared" si="11"/>
        <v>86429.06</v>
      </c>
      <c r="H44" s="142">
        <f t="shared" si="12"/>
        <v>15557.230799999999</v>
      </c>
      <c r="I44" s="40">
        <f t="shared" ref="I44" si="14">D44-E44+F44+H44</f>
        <v>101986.2908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83874</v>
      </c>
      <c r="E46" s="33">
        <v>1100</v>
      </c>
      <c r="F46" s="33">
        <v>835.06</v>
      </c>
      <c r="G46" s="142">
        <f t="shared" ref="G46" si="15">D46-E46+F46</f>
        <v>83609.06</v>
      </c>
      <c r="H46" s="142">
        <f t="shared" ref="H46" si="16">G46*18%</f>
        <v>15049.630799999999</v>
      </c>
      <c r="I46" s="40">
        <f t="shared" si="13"/>
        <v>98658.690799999997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85434</v>
      </c>
      <c r="E48" s="33">
        <v>1100</v>
      </c>
      <c r="F48" s="33">
        <v>835.06</v>
      </c>
      <c r="G48" s="142">
        <f t="shared" ref="G48:G49" si="17">D48-E48+F48</f>
        <v>85169.06</v>
      </c>
      <c r="H48" s="142">
        <f t="shared" ref="H48:H49" si="18">G48*18%</f>
        <v>15330.430799999998</v>
      </c>
      <c r="I48" s="40">
        <f t="shared" si="13"/>
        <v>100499.4908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85434</v>
      </c>
      <c r="E49" s="33">
        <v>1100</v>
      </c>
      <c r="F49" s="33">
        <v>835.06</v>
      </c>
      <c r="G49" s="142">
        <f t="shared" si="17"/>
        <v>85169.06</v>
      </c>
      <c r="H49" s="142">
        <f t="shared" si="18"/>
        <v>15330.430799999998</v>
      </c>
      <c r="I49" s="40">
        <f t="shared" si="13"/>
        <v>100499.4908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87844</v>
      </c>
      <c r="E67" s="33">
        <v>1100</v>
      </c>
      <c r="F67" s="33">
        <v>835.06</v>
      </c>
      <c r="G67" s="142">
        <f t="shared" ref="G67:G72" si="19">D67-E67+F67</f>
        <v>87579.06</v>
      </c>
      <c r="H67" s="142">
        <f t="shared" ref="H67:H72" si="20">G67*18%</f>
        <v>15764.230799999999</v>
      </c>
      <c r="I67" s="40">
        <f t="shared" ref="I67:I72" si="21">D67-E67+F67+H67</f>
        <v>103343.2908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88094</v>
      </c>
      <c r="E68" s="33">
        <v>1100</v>
      </c>
      <c r="F68" s="33">
        <v>835.06</v>
      </c>
      <c r="G68" s="142">
        <f t="shared" si="19"/>
        <v>87829.06</v>
      </c>
      <c r="H68" s="142">
        <f t="shared" si="20"/>
        <v>15809.230799999999</v>
      </c>
      <c r="I68" s="40">
        <f t="shared" si="21"/>
        <v>103638.2908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88594</v>
      </c>
      <c r="E69" s="33">
        <v>1100</v>
      </c>
      <c r="F69" s="33">
        <v>835.06</v>
      </c>
      <c r="G69" s="142">
        <f t="shared" si="19"/>
        <v>88329.06</v>
      </c>
      <c r="H69" s="142">
        <f t="shared" si="20"/>
        <v>15899.230799999999</v>
      </c>
      <c r="I69" s="40">
        <f t="shared" si="21"/>
        <v>104228.2908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90444</v>
      </c>
      <c r="E70" s="33">
        <v>1100</v>
      </c>
      <c r="F70" s="33">
        <v>835.06</v>
      </c>
      <c r="G70" s="142">
        <f t="shared" si="19"/>
        <v>90179.06</v>
      </c>
      <c r="H70" s="142">
        <f t="shared" si="20"/>
        <v>16232.230799999999</v>
      </c>
      <c r="I70" s="40">
        <f t="shared" si="21"/>
        <v>106411.2908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90644</v>
      </c>
      <c r="E71" s="33">
        <v>1100</v>
      </c>
      <c r="F71" s="33">
        <v>835.06</v>
      </c>
      <c r="G71" s="142">
        <f t="shared" si="19"/>
        <v>90379.06</v>
      </c>
      <c r="H71" s="142">
        <f t="shared" si="20"/>
        <v>16268.230799999999</v>
      </c>
      <c r="I71" s="40">
        <f t="shared" si="21"/>
        <v>106647.2908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92434</v>
      </c>
      <c r="E72" s="33">
        <v>1100</v>
      </c>
      <c r="F72" s="33">
        <v>835.06</v>
      </c>
      <c r="G72" s="142">
        <f t="shared" si="19"/>
        <v>92169.06</v>
      </c>
      <c r="H72" s="142">
        <f t="shared" si="20"/>
        <v>16590.430799999998</v>
      </c>
      <c r="I72" s="40">
        <f t="shared" si="21"/>
        <v>108759.4908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75" right="0.25" top="0.36" bottom="0.3" header="0.23" footer="0.3"/>
  <pageSetup paperSize="9" scale="54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16" zoomScaleNormal="100" workbookViewId="0">
      <selection activeCell="D38" sqref="D38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31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31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31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.75" thickBot="1" x14ac:dyDescent="0.3">
      <c r="A4" s="231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96" t="s">
        <v>211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225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2" t="s">
        <v>6</v>
      </c>
      <c r="B8" s="223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223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81145</v>
      </c>
      <c r="E9" s="33">
        <v>1100</v>
      </c>
      <c r="F9" s="33">
        <v>5471.58</v>
      </c>
      <c r="G9" s="142">
        <f t="shared" ref="G9" si="0">D9-E9+F9</f>
        <v>85516.58</v>
      </c>
      <c r="H9" s="142">
        <f t="shared" ref="H9" si="1">G9*18%</f>
        <v>15392.984399999999</v>
      </c>
      <c r="I9" s="40">
        <f>D9-E9+F9+H9</f>
        <v>100909.5644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81895</v>
      </c>
      <c r="E13" s="33">
        <v>1100</v>
      </c>
      <c r="F13" s="33">
        <v>5471.58</v>
      </c>
      <c r="G13" s="142">
        <f t="shared" ref="G13" si="2">D13-E13+F13</f>
        <v>86266.58</v>
      </c>
      <c r="H13" s="142">
        <f t="shared" ref="H13" si="3">G13*18%</f>
        <v>15527.984399999999</v>
      </c>
      <c r="I13" s="40">
        <f t="shared" ref="I13:I28" si="4">D13-E13+F13+H13</f>
        <v>101794.5644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93155</v>
      </c>
      <c r="E21" s="33">
        <v>1100</v>
      </c>
      <c r="F21" s="33">
        <v>5471.58</v>
      </c>
      <c r="G21" s="142">
        <f t="shared" ref="G21:G23" si="5">D21-E21+F21</f>
        <v>97526.58</v>
      </c>
      <c r="H21" s="142">
        <f t="shared" ref="H21:H23" si="6">G21*18%</f>
        <v>17554.7844</v>
      </c>
      <c r="I21" s="40">
        <f t="shared" si="4"/>
        <v>115081.36440000001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83405</v>
      </c>
      <c r="E22" s="33">
        <v>1100</v>
      </c>
      <c r="F22" s="33">
        <v>5471.58</v>
      </c>
      <c r="G22" s="142">
        <f t="shared" si="5"/>
        <v>87776.58</v>
      </c>
      <c r="H22" s="142">
        <f t="shared" si="6"/>
        <v>15799.7844</v>
      </c>
      <c r="I22" s="40">
        <f t="shared" si="4"/>
        <v>103576.36440000001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87855</v>
      </c>
      <c r="E23" s="33">
        <v>1100</v>
      </c>
      <c r="F23" s="33">
        <v>5471.58</v>
      </c>
      <c r="G23" s="142">
        <f t="shared" si="5"/>
        <v>92226.58</v>
      </c>
      <c r="H23" s="142">
        <f t="shared" si="6"/>
        <v>16600.7844</v>
      </c>
      <c r="I23" s="40">
        <f t="shared" si="4"/>
        <v>108827.36440000001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83225</v>
      </c>
      <c r="E25" s="33">
        <v>1100</v>
      </c>
      <c r="F25" s="33">
        <v>5471.58</v>
      </c>
      <c r="G25" s="142">
        <f t="shared" ref="G25:G28" si="7">D25-E25+F25</f>
        <v>87596.58</v>
      </c>
      <c r="H25" s="142">
        <f t="shared" ref="H25:H28" si="8">G25*18%</f>
        <v>15767.384399999999</v>
      </c>
      <c r="I25" s="40">
        <f t="shared" si="4"/>
        <v>103363.9644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83155</v>
      </c>
      <c r="E26" s="33">
        <v>1100</v>
      </c>
      <c r="F26" s="33">
        <v>5471.58</v>
      </c>
      <c r="G26" s="142">
        <f t="shared" si="7"/>
        <v>87526.58</v>
      </c>
      <c r="H26" s="142">
        <f t="shared" si="8"/>
        <v>15754.7844</v>
      </c>
      <c r="I26" s="40">
        <f t="shared" si="4"/>
        <v>103281.36440000001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85105</v>
      </c>
      <c r="E27" s="33">
        <v>1100</v>
      </c>
      <c r="F27" s="33">
        <v>5471.58</v>
      </c>
      <c r="G27" s="142">
        <f t="shared" si="7"/>
        <v>89476.58</v>
      </c>
      <c r="H27" s="142">
        <f t="shared" si="8"/>
        <v>16105.7844</v>
      </c>
      <c r="I27" s="40">
        <f t="shared" si="4"/>
        <v>105582.36440000001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83785</v>
      </c>
      <c r="E28" s="33">
        <v>1100</v>
      </c>
      <c r="F28" s="33">
        <v>5471.58</v>
      </c>
      <c r="G28" s="142">
        <f t="shared" si="7"/>
        <v>88156.58</v>
      </c>
      <c r="H28" s="142">
        <f t="shared" si="8"/>
        <v>15868.1844</v>
      </c>
      <c r="I28" s="40">
        <f t="shared" si="4"/>
        <v>104024.7644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77780</v>
      </c>
      <c r="E42" s="33">
        <v>1100</v>
      </c>
      <c r="F42" s="33">
        <v>5471.58</v>
      </c>
      <c r="G42" s="142">
        <f t="shared" ref="G42:G44" si="9">D42-E42+F42</f>
        <v>82151.58</v>
      </c>
      <c r="H42" s="142">
        <f t="shared" ref="H42:H44" si="10">G42*18%</f>
        <v>14787.2844</v>
      </c>
      <c r="I42" s="40">
        <f t="shared" ref="I42:I43" si="11">D42-E42+F42+H42</f>
        <v>96938.864400000006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79830</v>
      </c>
      <c r="E43" s="33">
        <v>1100</v>
      </c>
      <c r="F43" s="33">
        <v>5471.58</v>
      </c>
      <c r="G43" s="142">
        <f t="shared" si="9"/>
        <v>84201.58</v>
      </c>
      <c r="H43" s="142">
        <f t="shared" si="10"/>
        <v>15156.2844</v>
      </c>
      <c r="I43" s="40">
        <f t="shared" si="11"/>
        <v>99357.864400000006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82030</v>
      </c>
      <c r="E44" s="33">
        <v>1100</v>
      </c>
      <c r="F44" s="33">
        <v>5471.58</v>
      </c>
      <c r="G44" s="142">
        <f t="shared" si="9"/>
        <v>86401.58</v>
      </c>
      <c r="H44" s="142">
        <f t="shared" si="10"/>
        <v>15552.2844</v>
      </c>
      <c r="I44" s="40">
        <f t="shared" ref="I44" si="12">D44-E44+F44+H44</f>
        <v>101953.86440000001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/>
      <c r="E46" s="33"/>
      <c r="F46" s="33"/>
      <c r="G46" s="142"/>
      <c r="H46" s="142"/>
      <c r="I46" s="40"/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customHeight="1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238" t="s">
        <v>218</v>
      </c>
      <c r="G84" s="239"/>
      <c r="H84" s="240"/>
      <c r="I84" s="240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7">
    <mergeCell ref="A66:B66"/>
    <mergeCell ref="A78:E78"/>
    <mergeCell ref="A79:B79"/>
    <mergeCell ref="D79:E79"/>
    <mergeCell ref="F84:I84"/>
    <mergeCell ref="A65:I65"/>
    <mergeCell ref="A1:A4"/>
    <mergeCell ref="B1:H1"/>
    <mergeCell ref="I1:I4"/>
    <mergeCell ref="B2:H2"/>
    <mergeCell ref="B3:H3"/>
    <mergeCell ref="B4:H4"/>
    <mergeCell ref="B5:H6"/>
    <mergeCell ref="A7:I7"/>
    <mergeCell ref="A8:B8"/>
    <mergeCell ref="A37:I37"/>
    <mergeCell ref="A38:B38"/>
  </mergeCells>
  <pageMargins left="0.75" right="0.25" top="0.36" bottom="0.3" header="0.23" footer="0.3"/>
  <pageSetup paperSize="9" scale="54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9" zoomScaleNormal="100" workbookViewId="0">
      <selection activeCell="D81" sqref="D81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31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31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31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.75" thickBot="1" x14ac:dyDescent="0.3">
      <c r="A4" s="231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97" t="s">
        <v>212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225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2" t="s">
        <v>6</v>
      </c>
      <c r="B8" s="223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223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88703</v>
      </c>
      <c r="E9" s="33">
        <v>1100</v>
      </c>
      <c r="F9" s="33">
        <v>1691.48</v>
      </c>
      <c r="G9" s="142">
        <f t="shared" ref="G9" si="0">D9-E9+F9</f>
        <v>89294.48</v>
      </c>
      <c r="H9" s="142">
        <f t="shared" ref="H9" si="1">G9*18%</f>
        <v>16073.006399999998</v>
      </c>
      <c r="I9" s="40">
        <f>D9-E9+F9+H9</f>
        <v>105367.48639999999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90603</v>
      </c>
      <c r="E13" s="33">
        <v>1100</v>
      </c>
      <c r="F13" s="33">
        <v>1691.48</v>
      </c>
      <c r="G13" s="142">
        <f t="shared" ref="G13" si="2">D13-E13+F13</f>
        <v>91194.48</v>
      </c>
      <c r="H13" s="142">
        <f t="shared" ref="H13" si="3">G13*18%</f>
        <v>16415.006399999998</v>
      </c>
      <c r="I13" s="40">
        <f t="shared" ref="I13:I28" si="4">D13-E13+F13+H13</f>
        <v>107609.48639999999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100063</v>
      </c>
      <c r="E21" s="33">
        <v>1100</v>
      </c>
      <c r="F21" s="33">
        <v>1691.48</v>
      </c>
      <c r="G21" s="142">
        <f t="shared" ref="G21:G28" si="5">D21-E21+F21</f>
        <v>100654.48</v>
      </c>
      <c r="H21" s="142">
        <f t="shared" ref="H21:H28" si="6">G21*18%</f>
        <v>18117.806399999998</v>
      </c>
      <c r="I21" s="40">
        <f t="shared" si="4"/>
        <v>118772.2864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90413</v>
      </c>
      <c r="E22" s="33">
        <v>1100</v>
      </c>
      <c r="F22" s="33">
        <v>1691.48</v>
      </c>
      <c r="G22" s="142">
        <f t="shared" si="5"/>
        <v>91004.479999999996</v>
      </c>
      <c r="H22" s="142">
        <f t="shared" si="6"/>
        <v>16380.806399999999</v>
      </c>
      <c r="I22" s="40">
        <f t="shared" si="4"/>
        <v>107385.2864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94963</v>
      </c>
      <c r="E23" s="33">
        <v>1100</v>
      </c>
      <c r="F23" s="33">
        <v>1691.48</v>
      </c>
      <c r="G23" s="142">
        <f t="shared" si="5"/>
        <v>95554.48</v>
      </c>
      <c r="H23" s="142">
        <f t="shared" si="6"/>
        <v>17199.806399999998</v>
      </c>
      <c r="I23" s="40">
        <f t="shared" si="4"/>
        <v>112754.2864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89783</v>
      </c>
      <c r="E25" s="33">
        <v>1100</v>
      </c>
      <c r="F25" s="33">
        <v>1691.48</v>
      </c>
      <c r="G25" s="142">
        <f t="shared" si="5"/>
        <v>90374.48</v>
      </c>
      <c r="H25" s="142">
        <f t="shared" si="6"/>
        <v>16267.406399999998</v>
      </c>
      <c r="I25" s="40">
        <f t="shared" si="4"/>
        <v>106641.88639999999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90413</v>
      </c>
      <c r="E26" s="33">
        <v>1100</v>
      </c>
      <c r="F26" s="33">
        <v>1691.48</v>
      </c>
      <c r="G26" s="142">
        <f t="shared" si="5"/>
        <v>91004.479999999996</v>
      </c>
      <c r="H26" s="142">
        <f t="shared" si="6"/>
        <v>16380.806399999999</v>
      </c>
      <c r="I26" s="40">
        <f t="shared" si="4"/>
        <v>107385.2864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92213</v>
      </c>
      <c r="E27" s="33">
        <v>1100</v>
      </c>
      <c r="F27" s="33">
        <v>1691.48</v>
      </c>
      <c r="G27" s="142">
        <f t="shared" si="5"/>
        <v>92804.479999999996</v>
      </c>
      <c r="H27" s="142">
        <f t="shared" si="6"/>
        <v>16704.806399999998</v>
      </c>
      <c r="I27" s="40">
        <f t="shared" si="4"/>
        <v>109509.2864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90893</v>
      </c>
      <c r="E28" s="33">
        <v>1100</v>
      </c>
      <c r="F28" s="33">
        <v>1691.48</v>
      </c>
      <c r="G28" s="142">
        <f t="shared" si="5"/>
        <v>91484.479999999996</v>
      </c>
      <c r="H28" s="142">
        <f t="shared" si="6"/>
        <v>16467.206399999999</v>
      </c>
      <c r="I28" s="40">
        <f t="shared" si="4"/>
        <v>107951.68639999999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83038</v>
      </c>
      <c r="E42" s="33">
        <v>1100</v>
      </c>
      <c r="F42" s="33">
        <v>1691.48</v>
      </c>
      <c r="G42" s="142">
        <f t="shared" ref="G42:G44" si="7">D42-E42+F42</f>
        <v>83629.48</v>
      </c>
      <c r="H42" s="142">
        <f t="shared" ref="H42:H44" si="8">G42*18%</f>
        <v>15053.306399999999</v>
      </c>
      <c r="I42" s="40">
        <f t="shared" ref="I42:I46" si="9">D42-E42+F42+H42</f>
        <v>98682.786399999997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84888</v>
      </c>
      <c r="E43" s="33">
        <v>1100</v>
      </c>
      <c r="F43" s="33">
        <v>1691.48</v>
      </c>
      <c r="G43" s="142">
        <f t="shared" si="7"/>
        <v>85479.48</v>
      </c>
      <c r="H43" s="142">
        <f t="shared" si="8"/>
        <v>15386.306399999999</v>
      </c>
      <c r="I43" s="40">
        <f t="shared" si="9"/>
        <v>100865.7864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86088</v>
      </c>
      <c r="E44" s="33">
        <v>1100</v>
      </c>
      <c r="F44" s="33">
        <v>1691.48</v>
      </c>
      <c r="G44" s="142">
        <f t="shared" si="7"/>
        <v>86679.48</v>
      </c>
      <c r="H44" s="142">
        <f t="shared" si="8"/>
        <v>15602.306399999999</v>
      </c>
      <c r="I44" s="40">
        <f t="shared" si="9"/>
        <v>102281.7864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83068</v>
      </c>
      <c r="E46" s="33">
        <v>1100</v>
      </c>
      <c r="F46" s="33">
        <v>1691.48</v>
      </c>
      <c r="G46" s="142">
        <f t="shared" ref="G46" si="10">D46-E46+F46</f>
        <v>83659.48</v>
      </c>
      <c r="H46" s="142">
        <f t="shared" ref="H46" si="11">G46*18%</f>
        <v>15058.706399999999</v>
      </c>
      <c r="I46" s="40">
        <f t="shared" si="9"/>
        <v>98718.186399999991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85888</v>
      </c>
      <c r="E67" s="33">
        <v>1100</v>
      </c>
      <c r="F67" s="33">
        <v>1691.48</v>
      </c>
      <c r="G67" s="142">
        <f t="shared" ref="G67:G68" si="12">D67-E67+F67</f>
        <v>86479.48</v>
      </c>
      <c r="H67" s="142">
        <f t="shared" ref="H67:H68" si="13">G67*18%</f>
        <v>15566.306399999999</v>
      </c>
      <c r="I67" s="40">
        <f t="shared" ref="I67:I68" si="14">D67-E67+F67+H67</f>
        <v>102045.7864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87788</v>
      </c>
      <c r="E68" s="33">
        <v>1100</v>
      </c>
      <c r="F68" s="33">
        <v>1691.48</v>
      </c>
      <c r="G68" s="142">
        <f t="shared" si="12"/>
        <v>88379.48</v>
      </c>
      <c r="H68" s="142">
        <f t="shared" si="13"/>
        <v>15908.306399999999</v>
      </c>
      <c r="I68" s="40">
        <f t="shared" si="14"/>
        <v>104287.7864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75" right="0.25" top="0.36" bottom="0.3" header="0.23" footer="0.3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62" zoomScaleNormal="100" workbookViewId="0">
      <selection activeCell="I80" sqref="I80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187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225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83871</v>
      </c>
      <c r="E9" s="33">
        <v>1100</v>
      </c>
      <c r="F9" s="33">
        <v>2324.5700000000002</v>
      </c>
      <c r="G9" s="142">
        <f>D9-E9+F9</f>
        <v>85095.57</v>
      </c>
      <c r="H9" s="142">
        <f>G9*18%</f>
        <v>15317.202600000001</v>
      </c>
      <c r="I9" s="40">
        <f>D9-E9+F9+H9</f>
        <v>100412.77260000001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83871</v>
      </c>
      <c r="E10" s="33">
        <v>1100</v>
      </c>
      <c r="F10" s="33">
        <v>2324.5700000000002</v>
      </c>
      <c r="G10" s="142">
        <f t="shared" ref="G10:G35" si="0">D10-E10+F10</f>
        <v>85095.57</v>
      </c>
      <c r="H10" s="142">
        <f t="shared" ref="H10:H35" si="1">G10*18%</f>
        <v>15317.202600000001</v>
      </c>
      <c r="I10" s="40">
        <f t="shared" ref="I10:I35" si="2">D10-E10+F10+H10</f>
        <v>100412.77260000001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84471</v>
      </c>
      <c r="E11" s="33">
        <v>1100</v>
      </c>
      <c r="F11" s="33">
        <v>2324.5700000000002</v>
      </c>
      <c r="G11" s="142">
        <f t="shared" si="0"/>
        <v>85695.57</v>
      </c>
      <c r="H11" s="142">
        <f t="shared" si="1"/>
        <v>15425.202600000001</v>
      </c>
      <c r="I11" s="40">
        <f t="shared" si="2"/>
        <v>101120.77260000001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84471</v>
      </c>
      <c r="E12" s="33">
        <v>1100</v>
      </c>
      <c r="F12" s="33">
        <v>2324.5700000000002</v>
      </c>
      <c r="G12" s="142">
        <f t="shared" si="0"/>
        <v>85695.57</v>
      </c>
      <c r="H12" s="142">
        <f t="shared" si="1"/>
        <v>15425.202600000001</v>
      </c>
      <c r="I12" s="40">
        <f t="shared" si="2"/>
        <v>101120.77260000001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84571</v>
      </c>
      <c r="E13" s="33">
        <v>1100</v>
      </c>
      <c r="F13" s="33">
        <v>2324.5700000000002</v>
      </c>
      <c r="G13" s="142">
        <f t="shared" si="0"/>
        <v>85795.57</v>
      </c>
      <c r="H13" s="142">
        <f t="shared" si="1"/>
        <v>15443.202600000001</v>
      </c>
      <c r="I13" s="40">
        <f t="shared" si="2"/>
        <v>101238.77260000001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>
        <v>87051</v>
      </c>
      <c r="E14" s="33">
        <v>1100</v>
      </c>
      <c r="F14" s="33">
        <v>2324.5700000000002</v>
      </c>
      <c r="G14" s="142">
        <f t="shared" si="0"/>
        <v>88275.57</v>
      </c>
      <c r="H14" s="142">
        <f t="shared" si="1"/>
        <v>15889.6026</v>
      </c>
      <c r="I14" s="40">
        <f t="shared" si="2"/>
        <v>104165.17260000001</v>
      </c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85571</v>
      </c>
      <c r="E15" s="33">
        <v>1100</v>
      </c>
      <c r="F15" s="33">
        <v>2324.5700000000002</v>
      </c>
      <c r="G15" s="142">
        <f t="shared" si="0"/>
        <v>86795.57</v>
      </c>
      <c r="H15" s="142">
        <f t="shared" si="1"/>
        <v>15623.202600000001</v>
      </c>
      <c r="I15" s="40">
        <f t="shared" si="2"/>
        <v>102418.77260000001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88321</v>
      </c>
      <c r="E16" s="33">
        <v>1100</v>
      </c>
      <c r="F16" s="33">
        <v>2324.5700000000002</v>
      </c>
      <c r="G16" s="142">
        <f t="shared" si="0"/>
        <v>89545.57</v>
      </c>
      <c r="H16" s="142">
        <f t="shared" si="1"/>
        <v>16118.202600000001</v>
      </c>
      <c r="I16" s="40">
        <f t="shared" si="2"/>
        <v>105663.77260000001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88321</v>
      </c>
      <c r="E17" s="33">
        <v>1100</v>
      </c>
      <c r="F17" s="33">
        <v>2324.5700000000002</v>
      </c>
      <c r="G17" s="142">
        <f t="shared" si="0"/>
        <v>89545.57</v>
      </c>
      <c r="H17" s="142">
        <f t="shared" si="1"/>
        <v>16118.202600000001</v>
      </c>
      <c r="I17" s="40">
        <f t="shared" si="2"/>
        <v>105663.77260000001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88321</v>
      </c>
      <c r="E18" s="33">
        <v>1100</v>
      </c>
      <c r="F18" s="33">
        <v>2324.5700000000002</v>
      </c>
      <c r="G18" s="142">
        <f t="shared" si="0"/>
        <v>89545.57</v>
      </c>
      <c r="H18" s="142">
        <f t="shared" si="1"/>
        <v>16118.202600000001</v>
      </c>
      <c r="I18" s="40">
        <f t="shared" si="2"/>
        <v>105663.77260000001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88421</v>
      </c>
      <c r="E19" s="33">
        <v>1100</v>
      </c>
      <c r="F19" s="33">
        <v>2324.5700000000002</v>
      </c>
      <c r="G19" s="142">
        <f t="shared" si="0"/>
        <v>89645.57</v>
      </c>
      <c r="H19" s="142">
        <f t="shared" si="1"/>
        <v>16136.202600000001</v>
      </c>
      <c r="I19" s="40">
        <f t="shared" si="2"/>
        <v>105781.77260000001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96681</v>
      </c>
      <c r="E21" s="33">
        <v>1100</v>
      </c>
      <c r="F21" s="33">
        <v>2324.5700000000002</v>
      </c>
      <c r="G21" s="142">
        <f t="shared" si="0"/>
        <v>97905.57</v>
      </c>
      <c r="H21" s="142">
        <f t="shared" si="1"/>
        <v>17623.0026</v>
      </c>
      <c r="I21" s="40">
        <f t="shared" si="2"/>
        <v>115528.57260000001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85931</v>
      </c>
      <c r="E22" s="33">
        <v>1100</v>
      </c>
      <c r="F22" s="33">
        <v>2324.5700000000002</v>
      </c>
      <c r="G22" s="142">
        <f t="shared" si="0"/>
        <v>87155.57</v>
      </c>
      <c r="H22" s="142">
        <f t="shared" si="1"/>
        <v>15688.0026</v>
      </c>
      <c r="I22" s="40">
        <f t="shared" si="2"/>
        <v>102843.57260000001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89731</v>
      </c>
      <c r="E23" s="33">
        <v>1100</v>
      </c>
      <c r="F23" s="33">
        <v>2324.5700000000002</v>
      </c>
      <c r="G23" s="142">
        <f t="shared" si="0"/>
        <v>90955.57</v>
      </c>
      <c r="H23" s="142">
        <f t="shared" si="1"/>
        <v>16372.0026</v>
      </c>
      <c r="I23" s="40">
        <f t="shared" si="2"/>
        <v>107327.57260000001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94781</v>
      </c>
      <c r="E24" s="33">
        <v>1100</v>
      </c>
      <c r="F24" s="33">
        <v>2324.5700000000002</v>
      </c>
      <c r="G24" s="142">
        <f t="shared" si="0"/>
        <v>96005.57</v>
      </c>
      <c r="H24" s="142">
        <f t="shared" si="1"/>
        <v>17281.0026</v>
      </c>
      <c r="I24" s="40">
        <f t="shared" si="2"/>
        <v>113286.57260000001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85301</v>
      </c>
      <c r="E25" s="33">
        <v>1100</v>
      </c>
      <c r="F25" s="33">
        <v>2324.5700000000002</v>
      </c>
      <c r="G25" s="142">
        <f t="shared" si="0"/>
        <v>86525.57</v>
      </c>
      <c r="H25" s="142">
        <f t="shared" si="1"/>
        <v>15574.6026</v>
      </c>
      <c r="I25" s="40">
        <f t="shared" si="2"/>
        <v>102100.17260000001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85931</v>
      </c>
      <c r="E26" s="33">
        <v>1100</v>
      </c>
      <c r="F26" s="33">
        <v>2324.5700000000002</v>
      </c>
      <c r="G26" s="142">
        <f t="shared" si="0"/>
        <v>87155.57</v>
      </c>
      <c r="H26" s="142">
        <f t="shared" si="1"/>
        <v>15688.0026</v>
      </c>
      <c r="I26" s="40">
        <f t="shared" si="2"/>
        <v>102843.57260000001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87781</v>
      </c>
      <c r="E27" s="33">
        <v>1100</v>
      </c>
      <c r="F27" s="33">
        <v>2324.5700000000002</v>
      </c>
      <c r="G27" s="142">
        <f t="shared" si="0"/>
        <v>89005.57</v>
      </c>
      <c r="H27" s="142">
        <f t="shared" si="1"/>
        <v>16021.0026</v>
      </c>
      <c r="I27" s="40">
        <f t="shared" si="2"/>
        <v>105026.57260000001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86461</v>
      </c>
      <c r="E28" s="33">
        <v>1100</v>
      </c>
      <c r="F28" s="33">
        <v>2324.5700000000002</v>
      </c>
      <c r="G28" s="142">
        <f t="shared" si="0"/>
        <v>87685.57</v>
      </c>
      <c r="H28" s="142">
        <f t="shared" si="1"/>
        <v>15783.402600000001</v>
      </c>
      <c r="I28" s="40">
        <f t="shared" si="2"/>
        <v>103468.97260000001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87181</v>
      </c>
      <c r="E29" s="33">
        <v>1100</v>
      </c>
      <c r="F29" s="33">
        <v>2324.5700000000002</v>
      </c>
      <c r="G29" s="142">
        <f t="shared" si="0"/>
        <v>88405.57</v>
      </c>
      <c r="H29" s="142">
        <f t="shared" si="1"/>
        <v>15913.0026</v>
      </c>
      <c r="I29" s="40">
        <f t="shared" si="2"/>
        <v>104318.57260000001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86431</v>
      </c>
      <c r="E30" s="33">
        <v>1100</v>
      </c>
      <c r="F30" s="33">
        <v>2324.5700000000002</v>
      </c>
      <c r="G30" s="142">
        <f t="shared" si="0"/>
        <v>87655.57</v>
      </c>
      <c r="H30" s="142">
        <f t="shared" si="1"/>
        <v>15778.0026</v>
      </c>
      <c r="I30" s="40">
        <f t="shared" si="2"/>
        <v>103433.57260000001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85661</v>
      </c>
      <c r="E31" s="33">
        <v>1100</v>
      </c>
      <c r="F31" s="33">
        <v>2324.5700000000002</v>
      </c>
      <c r="G31" s="142">
        <f t="shared" si="0"/>
        <v>86885.57</v>
      </c>
      <c r="H31" s="142">
        <f t="shared" si="1"/>
        <v>15639.402600000001</v>
      </c>
      <c r="I31" s="40">
        <f t="shared" si="2"/>
        <v>102524.97260000001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86681</v>
      </c>
      <c r="E32" s="33">
        <v>1100</v>
      </c>
      <c r="F32" s="33">
        <v>2324.5700000000002</v>
      </c>
      <c r="G32" s="142">
        <f t="shared" si="0"/>
        <v>87905.57</v>
      </c>
      <c r="H32" s="142">
        <f t="shared" si="1"/>
        <v>15823.0026</v>
      </c>
      <c r="I32" s="40">
        <f t="shared" si="2"/>
        <v>103728.57260000001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87431</v>
      </c>
      <c r="E33" s="33">
        <v>1100</v>
      </c>
      <c r="F33" s="33">
        <v>2324.5700000000002</v>
      </c>
      <c r="G33" s="142">
        <f t="shared" si="0"/>
        <v>88655.57</v>
      </c>
      <c r="H33" s="142">
        <f t="shared" si="1"/>
        <v>15958.0026</v>
      </c>
      <c r="I33" s="40">
        <f t="shared" si="2"/>
        <v>104613.57260000001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77941</v>
      </c>
      <c r="E34" s="33">
        <v>0</v>
      </c>
      <c r="F34" s="33">
        <v>2324.5700000000002</v>
      </c>
      <c r="G34" s="142">
        <f t="shared" si="0"/>
        <v>80265.570000000007</v>
      </c>
      <c r="H34" s="142">
        <f t="shared" si="1"/>
        <v>14447.802600000001</v>
      </c>
      <c r="I34" s="40">
        <f t="shared" si="2"/>
        <v>94713.372600000002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77941</v>
      </c>
      <c r="E35" s="33">
        <v>0</v>
      </c>
      <c r="F35" s="33">
        <v>2324.5700000000002</v>
      </c>
      <c r="G35" s="142">
        <f t="shared" si="0"/>
        <v>80265.570000000007</v>
      </c>
      <c r="H35" s="142">
        <f t="shared" si="1"/>
        <v>14447.802600000001</v>
      </c>
      <c r="I35" s="40">
        <f t="shared" si="2"/>
        <v>94713.372600000002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79906</v>
      </c>
      <c r="E39" s="33">
        <v>1100</v>
      </c>
      <c r="F39" s="33">
        <v>2324.5700000000002</v>
      </c>
      <c r="G39" s="142">
        <f t="shared" ref="G39:G40" si="3">D39-E39+F39</f>
        <v>81130.570000000007</v>
      </c>
      <c r="H39" s="142">
        <f t="shared" ref="H39:H40" si="4">G39*18%</f>
        <v>14603.502600000002</v>
      </c>
      <c r="I39" s="40">
        <f t="shared" ref="I39:I63" si="5">D39-E39+F39+H39</f>
        <v>95734.072600000014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80756</v>
      </c>
      <c r="E40" s="33">
        <v>1100</v>
      </c>
      <c r="F40" s="33">
        <v>2324.5700000000002</v>
      </c>
      <c r="G40" s="142">
        <f t="shared" si="3"/>
        <v>81980.570000000007</v>
      </c>
      <c r="H40" s="142">
        <f t="shared" si="4"/>
        <v>14756.5026</v>
      </c>
      <c r="I40" s="40">
        <f t="shared" si="5"/>
        <v>96737.072600000014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79056</v>
      </c>
      <c r="E42" s="33">
        <v>1100</v>
      </c>
      <c r="F42" s="33">
        <v>2324.5700000000002</v>
      </c>
      <c r="G42" s="142">
        <f t="shared" ref="G42:G44" si="6">D42-E42+F42</f>
        <v>80280.570000000007</v>
      </c>
      <c r="H42" s="142">
        <f t="shared" ref="H42:H44" si="7">G42*18%</f>
        <v>14450.502600000002</v>
      </c>
      <c r="I42" s="40">
        <f t="shared" si="5"/>
        <v>94731.072600000014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80156</v>
      </c>
      <c r="E43" s="33">
        <v>1100</v>
      </c>
      <c r="F43" s="33">
        <v>2324.5700000000002</v>
      </c>
      <c r="G43" s="142">
        <f t="shared" si="6"/>
        <v>81380.570000000007</v>
      </c>
      <c r="H43" s="142">
        <f t="shared" si="7"/>
        <v>14648.502600000002</v>
      </c>
      <c r="I43" s="40">
        <f t="shared" si="5"/>
        <v>96029.072600000014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81656</v>
      </c>
      <c r="E44" s="33">
        <v>1100</v>
      </c>
      <c r="F44" s="33">
        <v>2324.5700000000002</v>
      </c>
      <c r="G44" s="142">
        <f t="shared" si="6"/>
        <v>82880.570000000007</v>
      </c>
      <c r="H44" s="142">
        <f t="shared" si="7"/>
        <v>14918.5026</v>
      </c>
      <c r="I44" s="40">
        <f t="shared" si="5"/>
        <v>97799.072600000014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79936</v>
      </c>
      <c r="E46" s="33">
        <v>1100</v>
      </c>
      <c r="F46" s="33">
        <v>2324.5700000000002</v>
      </c>
      <c r="G46" s="142">
        <f t="shared" ref="G46" si="8">D46-E46+F46</f>
        <v>81160.570000000007</v>
      </c>
      <c r="H46" s="142">
        <f t="shared" ref="H46" si="9">G46*18%</f>
        <v>14608.902600000001</v>
      </c>
      <c r="I46" s="40">
        <f t="shared" si="5"/>
        <v>95769.472600000008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81946</v>
      </c>
      <c r="E48" s="33">
        <v>1100</v>
      </c>
      <c r="F48" s="33">
        <v>2324.5700000000002</v>
      </c>
      <c r="G48" s="142">
        <f t="shared" ref="G48:G52" si="10">D48-E48+F48</f>
        <v>83170.570000000007</v>
      </c>
      <c r="H48" s="142">
        <f t="shared" ref="H48:H52" si="11">G48*18%</f>
        <v>14970.702600000001</v>
      </c>
      <c r="I48" s="40">
        <f t="shared" si="5"/>
        <v>98141.272600000011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81946</v>
      </c>
      <c r="E49" s="33">
        <v>1100</v>
      </c>
      <c r="F49" s="33">
        <v>2324.5700000000002</v>
      </c>
      <c r="G49" s="142">
        <f t="shared" si="10"/>
        <v>83170.570000000007</v>
      </c>
      <c r="H49" s="142">
        <f t="shared" si="11"/>
        <v>14970.702600000001</v>
      </c>
      <c r="I49" s="40">
        <f t="shared" si="5"/>
        <v>98141.272600000011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84326</v>
      </c>
      <c r="E50" s="33">
        <v>1100</v>
      </c>
      <c r="F50" s="33">
        <v>2324.5700000000002</v>
      </c>
      <c r="G50" s="142">
        <f t="shared" si="10"/>
        <v>85550.57</v>
      </c>
      <c r="H50" s="142">
        <f t="shared" si="11"/>
        <v>15399.1026</v>
      </c>
      <c r="I50" s="40">
        <f t="shared" si="5"/>
        <v>100949.67260000001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84846</v>
      </c>
      <c r="E51" s="33">
        <v>1100</v>
      </c>
      <c r="F51" s="33">
        <v>2324.5700000000002</v>
      </c>
      <c r="G51" s="142">
        <f t="shared" si="10"/>
        <v>86070.57</v>
      </c>
      <c r="H51" s="142">
        <f t="shared" si="11"/>
        <v>15492.702600000001</v>
      </c>
      <c r="I51" s="40">
        <f t="shared" si="5"/>
        <v>101563.27260000001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86756</v>
      </c>
      <c r="E52" s="33">
        <v>1100</v>
      </c>
      <c r="F52" s="33">
        <v>2324.5700000000002</v>
      </c>
      <c r="G52" s="142">
        <f t="shared" si="10"/>
        <v>87980.57</v>
      </c>
      <c r="H52" s="142">
        <f t="shared" si="11"/>
        <v>15836.5026</v>
      </c>
      <c r="I52" s="40">
        <f t="shared" si="5"/>
        <v>103817.07260000001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>
        <v>87356</v>
      </c>
      <c r="E54" s="33">
        <v>1100</v>
      </c>
      <c r="F54" s="33">
        <v>2324.5700000000002</v>
      </c>
      <c r="G54" s="142">
        <f t="shared" ref="G54" si="12">D54-E54+F54</f>
        <v>88580.57</v>
      </c>
      <c r="H54" s="142">
        <f t="shared" ref="H54" si="13">G54*18%</f>
        <v>15944.5026</v>
      </c>
      <c r="I54" s="40">
        <f t="shared" si="5"/>
        <v>104525.07260000001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83296</v>
      </c>
      <c r="E56" s="33">
        <v>1100</v>
      </c>
      <c r="F56" s="33">
        <v>2324.5700000000002</v>
      </c>
      <c r="G56" s="142">
        <f t="shared" ref="G56:G63" si="14">D56-E56+F56</f>
        <v>84520.57</v>
      </c>
      <c r="H56" s="142">
        <f t="shared" ref="H56:H63" si="15">G56*18%</f>
        <v>15213.702600000001</v>
      </c>
      <c r="I56" s="40">
        <f t="shared" si="5"/>
        <v>99734.272600000011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>
        <v>86582</v>
      </c>
      <c r="E57" s="33">
        <v>1100</v>
      </c>
      <c r="F57" s="33">
        <v>2324.5700000000002</v>
      </c>
      <c r="G57" s="142">
        <f t="shared" si="14"/>
        <v>87806.57</v>
      </c>
      <c r="H57" s="142">
        <f t="shared" si="15"/>
        <v>15805.1826</v>
      </c>
      <c r="I57" s="40">
        <f t="shared" si="5"/>
        <v>103611.75260000001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73376</v>
      </c>
      <c r="E58" s="33">
        <v>0</v>
      </c>
      <c r="F58" s="33">
        <v>2324.5700000000002</v>
      </c>
      <c r="G58" s="142">
        <f t="shared" si="14"/>
        <v>75700.570000000007</v>
      </c>
      <c r="H58" s="142">
        <f t="shared" si="15"/>
        <v>13626.1026</v>
      </c>
      <c r="I58" s="40">
        <f t="shared" si="5"/>
        <v>89326.672600000005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68602</v>
      </c>
      <c r="E59" s="33">
        <v>0</v>
      </c>
      <c r="F59" s="33">
        <v>2324.5700000000002</v>
      </c>
      <c r="G59" s="142">
        <f t="shared" si="14"/>
        <v>70926.570000000007</v>
      </c>
      <c r="H59" s="142">
        <f t="shared" si="15"/>
        <v>12766.7826</v>
      </c>
      <c r="I59" s="40">
        <f t="shared" si="5"/>
        <v>83693.352600000013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75476</v>
      </c>
      <c r="E60" s="33">
        <v>0</v>
      </c>
      <c r="F60" s="33">
        <v>2324.5700000000002</v>
      </c>
      <c r="G60" s="142">
        <f t="shared" si="14"/>
        <v>77800.570000000007</v>
      </c>
      <c r="H60" s="142">
        <f t="shared" si="15"/>
        <v>14004.1026</v>
      </c>
      <c r="I60" s="40">
        <f t="shared" si="5"/>
        <v>91804.672600000005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75026</v>
      </c>
      <c r="E61" s="33">
        <v>0</v>
      </c>
      <c r="F61" s="33">
        <v>2324.5700000000002</v>
      </c>
      <c r="G61" s="142">
        <f t="shared" si="14"/>
        <v>77350.570000000007</v>
      </c>
      <c r="H61" s="142">
        <f t="shared" si="15"/>
        <v>13923.1026</v>
      </c>
      <c r="I61" s="40">
        <f t="shared" si="5"/>
        <v>91273.672600000005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76816</v>
      </c>
      <c r="E62" s="33">
        <v>0</v>
      </c>
      <c r="F62" s="33">
        <v>2324.5700000000002</v>
      </c>
      <c r="G62" s="142">
        <f t="shared" si="14"/>
        <v>79140.570000000007</v>
      </c>
      <c r="H62" s="142">
        <f t="shared" si="15"/>
        <v>14245.302600000001</v>
      </c>
      <c r="I62" s="40">
        <f t="shared" si="5"/>
        <v>93385.872600000002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>
        <v>76526</v>
      </c>
      <c r="E63" s="63">
        <v>0</v>
      </c>
      <c r="F63" s="33">
        <v>2324.5700000000002</v>
      </c>
      <c r="G63" s="142">
        <f t="shared" si="14"/>
        <v>78850.570000000007</v>
      </c>
      <c r="H63" s="142">
        <f t="shared" si="15"/>
        <v>14193.1026</v>
      </c>
      <c r="I63" s="40">
        <f t="shared" si="5"/>
        <v>93043.672600000005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81356</v>
      </c>
      <c r="E67" s="33">
        <v>1100</v>
      </c>
      <c r="F67" s="33">
        <v>2324.5700000000002</v>
      </c>
      <c r="G67" s="142">
        <f t="shared" ref="G67:G77" si="16">D67-E67+F67</f>
        <v>82580.570000000007</v>
      </c>
      <c r="H67" s="142">
        <f t="shared" ref="H67:H77" si="17">G67*18%</f>
        <v>14864.5026</v>
      </c>
      <c r="I67" s="40">
        <f t="shared" ref="I67:I77" si="18">D67-E67+F67+H67</f>
        <v>97445.072600000014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81806</v>
      </c>
      <c r="E68" s="33">
        <v>1100</v>
      </c>
      <c r="F68" s="33">
        <v>2324.5700000000002</v>
      </c>
      <c r="G68" s="142">
        <f t="shared" si="16"/>
        <v>83030.570000000007</v>
      </c>
      <c r="H68" s="142">
        <f t="shared" si="17"/>
        <v>14945.5026</v>
      </c>
      <c r="I68" s="40">
        <f t="shared" si="18"/>
        <v>97976.072600000014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82306</v>
      </c>
      <c r="E69" s="33">
        <v>1100</v>
      </c>
      <c r="F69" s="33">
        <v>2324.5700000000002</v>
      </c>
      <c r="G69" s="142">
        <f t="shared" si="16"/>
        <v>83530.570000000007</v>
      </c>
      <c r="H69" s="142">
        <f t="shared" si="17"/>
        <v>15035.5026</v>
      </c>
      <c r="I69" s="40">
        <f t="shared" si="18"/>
        <v>98566.072600000014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85156</v>
      </c>
      <c r="E70" s="33">
        <v>1100</v>
      </c>
      <c r="F70" s="33">
        <v>2324.5700000000002</v>
      </c>
      <c r="G70" s="142">
        <f t="shared" si="16"/>
        <v>86380.57</v>
      </c>
      <c r="H70" s="142">
        <f t="shared" si="17"/>
        <v>15548.5026</v>
      </c>
      <c r="I70" s="40">
        <f t="shared" si="18"/>
        <v>101929.07260000001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85156</v>
      </c>
      <c r="E71" s="33">
        <v>1100</v>
      </c>
      <c r="F71" s="33">
        <v>2324.5700000000002</v>
      </c>
      <c r="G71" s="142">
        <f t="shared" si="16"/>
        <v>86380.57</v>
      </c>
      <c r="H71" s="142">
        <f t="shared" si="17"/>
        <v>15548.5026</v>
      </c>
      <c r="I71" s="40">
        <f t="shared" si="18"/>
        <v>101929.07260000001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86946</v>
      </c>
      <c r="E72" s="33">
        <v>1100</v>
      </c>
      <c r="F72" s="33">
        <v>2324.5700000000002</v>
      </c>
      <c r="G72" s="142">
        <f t="shared" si="16"/>
        <v>88170.57</v>
      </c>
      <c r="H72" s="142">
        <f t="shared" si="17"/>
        <v>15870.702600000001</v>
      </c>
      <c r="I72" s="40">
        <f t="shared" si="18"/>
        <v>104041.27260000001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>
        <v>86306</v>
      </c>
      <c r="E73" s="33">
        <v>1100</v>
      </c>
      <c r="F73" s="33">
        <v>2324.5700000000002</v>
      </c>
      <c r="G73" s="142">
        <f t="shared" si="16"/>
        <v>87530.57</v>
      </c>
      <c r="H73" s="142">
        <f t="shared" si="17"/>
        <v>15755.5026</v>
      </c>
      <c r="I73" s="40">
        <f t="shared" si="18"/>
        <v>103286.07260000001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86606</v>
      </c>
      <c r="E74" s="33">
        <v>1100</v>
      </c>
      <c r="F74" s="33">
        <v>2324.5700000000002</v>
      </c>
      <c r="G74" s="142">
        <f t="shared" si="16"/>
        <v>87830.57</v>
      </c>
      <c r="H74" s="142">
        <f t="shared" si="17"/>
        <v>15809.5026</v>
      </c>
      <c r="I74" s="40">
        <f t="shared" si="18"/>
        <v>103640.07260000001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74026</v>
      </c>
      <c r="E75" s="33">
        <v>0</v>
      </c>
      <c r="F75" s="33">
        <v>2324.5700000000002</v>
      </c>
      <c r="G75" s="142">
        <f t="shared" si="16"/>
        <v>76350.570000000007</v>
      </c>
      <c r="H75" s="142">
        <f t="shared" si="17"/>
        <v>13743.1026</v>
      </c>
      <c r="I75" s="40">
        <f t="shared" si="18"/>
        <v>90093.672600000005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78026</v>
      </c>
      <c r="E76" s="33">
        <v>0</v>
      </c>
      <c r="F76" s="33">
        <v>2324.5700000000002</v>
      </c>
      <c r="G76" s="142">
        <f t="shared" si="16"/>
        <v>80350.570000000007</v>
      </c>
      <c r="H76" s="142">
        <f t="shared" si="17"/>
        <v>14463.1026</v>
      </c>
      <c r="I76" s="40">
        <f t="shared" si="18"/>
        <v>94813.672600000005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74476</v>
      </c>
      <c r="E77" s="63">
        <v>0</v>
      </c>
      <c r="F77" s="33">
        <v>2324.5700000000002</v>
      </c>
      <c r="G77" s="142">
        <f t="shared" si="16"/>
        <v>76800.570000000007</v>
      </c>
      <c r="H77" s="142">
        <f t="shared" si="17"/>
        <v>13824.1026</v>
      </c>
      <c r="I77" s="40">
        <f t="shared" si="18"/>
        <v>90624.672600000005</v>
      </c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33" zoomScaleNormal="100" workbookViewId="0">
      <selection activeCell="D47" sqref="D47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31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31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31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31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63" t="s">
        <v>213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225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2" t="s">
        <v>6</v>
      </c>
      <c r="B8" s="223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223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86736</v>
      </c>
      <c r="E19" s="33">
        <v>1100</v>
      </c>
      <c r="F19" s="33">
        <v>4655.9399999999996</v>
      </c>
      <c r="G19" s="142">
        <f t="shared" ref="G19" si="0">D19-E19+F19</f>
        <v>90291.94</v>
      </c>
      <c r="H19" s="142">
        <f t="shared" ref="H19" si="1">G19*18%</f>
        <v>16252.549199999999</v>
      </c>
      <c r="I19" s="40">
        <f t="shared" ref="I19" si="2">D19-E19+F19+H19</f>
        <v>106544.4892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79401</v>
      </c>
      <c r="E46" s="33">
        <v>1100</v>
      </c>
      <c r="F46" s="33">
        <v>4655.9399999999996</v>
      </c>
      <c r="G46" s="142">
        <f t="shared" ref="G46" si="3">D46-E46+F46</f>
        <v>82956.94</v>
      </c>
      <c r="H46" s="142">
        <f t="shared" ref="H46" si="4">G46*18%</f>
        <v>14932.2492</v>
      </c>
      <c r="I46" s="40">
        <f t="shared" ref="I46" si="5">D46-E46+F46+H46</f>
        <v>97889.189200000008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75" right="0.25" top="0.36" bottom="0.3" header="0.23" footer="0.3"/>
  <pageSetup paperSize="9" scale="54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10" zoomScaleNormal="100" workbookViewId="0">
      <selection activeCell="F29" sqref="F2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31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31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31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31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63" t="s">
        <v>214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225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2" t="s">
        <v>6</v>
      </c>
      <c r="B8" s="223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223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86680</v>
      </c>
      <c r="E19" s="33">
        <v>1100</v>
      </c>
      <c r="F19" s="33">
        <v>5182.2299999999996</v>
      </c>
      <c r="G19" s="142">
        <f t="shared" ref="G19" si="0">D19-E19+F19</f>
        <v>90762.23</v>
      </c>
      <c r="H19" s="142">
        <f t="shared" ref="H19" si="1">G19*18%</f>
        <v>16337.201399999998</v>
      </c>
      <c r="I19" s="40">
        <f t="shared" ref="I19" si="2">D19-E19+F19+H19</f>
        <v>107099.4314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79895</v>
      </c>
      <c r="E46" s="33">
        <v>1100</v>
      </c>
      <c r="F46" s="33">
        <v>5182.2299999999996</v>
      </c>
      <c r="G46" s="142">
        <f t="shared" ref="G46" si="3">D46-E46+F46</f>
        <v>83977.23</v>
      </c>
      <c r="H46" s="142">
        <f t="shared" ref="H46" si="4">G46*18%</f>
        <v>15115.901399999999</v>
      </c>
      <c r="I46" s="40">
        <f t="shared" ref="I46" si="5">D46-E46+F46+H46</f>
        <v>99093.131399999998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75" right="0.25" top="0.36" bottom="0.3" header="0.23" footer="0.3"/>
  <pageSetup paperSize="9" scale="54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25" zoomScaleNormal="100" workbookViewId="0">
      <selection activeCell="D46" sqref="D4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31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31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31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31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63" t="s">
        <v>215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225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2" t="s">
        <v>6</v>
      </c>
      <c r="B8" s="223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223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88974</v>
      </c>
      <c r="E19" s="33">
        <v>1100</v>
      </c>
      <c r="F19" s="33">
        <v>3390.73</v>
      </c>
      <c r="G19" s="142">
        <f t="shared" ref="G19" si="0">D19-E19+F19</f>
        <v>91264.73</v>
      </c>
      <c r="H19" s="142">
        <f t="shared" ref="H19" si="1">G19*18%</f>
        <v>16427.651399999999</v>
      </c>
      <c r="I19" s="40">
        <f t="shared" ref="I19" si="2">D19-E19+F19+H19</f>
        <v>107692.3814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59" t="s">
        <v>7</v>
      </c>
      <c r="D38" s="149" t="s">
        <v>8</v>
      </c>
      <c r="E38" s="149" t="s">
        <v>9</v>
      </c>
      <c r="F38" s="149" t="s">
        <v>10</v>
      </c>
      <c r="G38" s="149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80389</v>
      </c>
      <c r="E46" s="33">
        <v>1100</v>
      </c>
      <c r="F46" s="33">
        <v>3390.73</v>
      </c>
      <c r="G46" s="142">
        <f t="shared" ref="G46" si="3">D46-E46+F46</f>
        <v>82679.73</v>
      </c>
      <c r="H46" s="142">
        <f t="shared" ref="H46" si="4">G46*18%</f>
        <v>14882.3514</v>
      </c>
      <c r="I46" s="40">
        <f t="shared" ref="I46" si="5">D46-E46+F46+H46</f>
        <v>97562.081399999995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59" t="s">
        <v>7</v>
      </c>
      <c r="D66" s="149" t="s">
        <v>8</v>
      </c>
      <c r="E66" s="149" t="s">
        <v>9</v>
      </c>
      <c r="F66" s="149" t="s">
        <v>10</v>
      </c>
      <c r="G66" s="149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187" t="s">
        <v>217</v>
      </c>
      <c r="G84" s="187"/>
      <c r="H84" s="187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75" right="0.25" top="0.36" bottom="0.3" header="0.23" footer="0.3"/>
  <pageSetup paperSize="9" scale="54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10" zoomScaleNormal="100" workbookViewId="0">
      <selection activeCell="E23" sqref="E23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31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31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31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31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63" t="s">
        <v>216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225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2" t="s">
        <v>6</v>
      </c>
      <c r="B8" s="223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223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89619</v>
      </c>
      <c r="E19" s="33">
        <v>1100</v>
      </c>
      <c r="F19" s="33">
        <v>3373.25</v>
      </c>
      <c r="G19" s="142">
        <f t="shared" ref="G19" si="0">D19-E19+F19</f>
        <v>91892.25</v>
      </c>
      <c r="H19" s="142">
        <f t="shared" ref="H19" si="1">G19*18%</f>
        <v>16540.605</v>
      </c>
      <c r="I19" s="40">
        <f t="shared" ref="I19" si="2">D19-E19+F19+H19</f>
        <v>108432.855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81484</v>
      </c>
      <c r="E46" s="33">
        <v>1100</v>
      </c>
      <c r="F46" s="33">
        <v>3373.25</v>
      </c>
      <c r="G46" s="142">
        <f t="shared" ref="G46" si="3">D46-E46+F46</f>
        <v>83757.25</v>
      </c>
      <c r="H46" s="142">
        <f t="shared" ref="H46" si="4">G46*18%</f>
        <v>15076.305</v>
      </c>
      <c r="I46" s="40">
        <f t="shared" ref="I46" si="5">D46-E46+F46+H46</f>
        <v>98833.554999999993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241" t="s">
        <v>219</v>
      </c>
      <c r="G84" s="241"/>
      <c r="H84" s="241"/>
      <c r="I84" s="241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7">
    <mergeCell ref="A66:B66"/>
    <mergeCell ref="A78:E78"/>
    <mergeCell ref="A79:B79"/>
    <mergeCell ref="D79:E79"/>
    <mergeCell ref="F84:I84"/>
    <mergeCell ref="A65:I65"/>
    <mergeCell ref="A1:A4"/>
    <mergeCell ref="B1:H1"/>
    <mergeCell ref="I1:I4"/>
    <mergeCell ref="B2:H2"/>
    <mergeCell ref="B3:H3"/>
    <mergeCell ref="B4:H4"/>
    <mergeCell ref="B5:H6"/>
    <mergeCell ref="A7:I7"/>
    <mergeCell ref="A8:B8"/>
    <mergeCell ref="A37:I37"/>
    <mergeCell ref="A38:B38"/>
  </mergeCells>
  <pageMargins left="0.75" right="0.25" top="0.36" bottom="0.3" header="0.23" footer="0.3"/>
  <pageSetup paperSize="9" scale="54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4"/>
  <sheetViews>
    <sheetView showGridLines="0" zoomScaleSheetLayoutView="100" workbookViewId="0">
      <selection activeCell="D15" sqref="D15"/>
    </sheetView>
  </sheetViews>
  <sheetFormatPr defaultColWidth="14.85546875" defaultRowHeight="15" x14ac:dyDescent="0.25"/>
  <cols>
    <col min="1" max="1" width="24.85546875" customWidth="1"/>
    <col min="2" max="2" width="17.7109375" style="1" customWidth="1"/>
    <col min="3" max="4" width="17.7109375" style="2" customWidth="1"/>
    <col min="5" max="5" width="17.7109375" style="136" customWidth="1"/>
    <col min="6" max="6" width="17.7109375" style="202" customWidth="1"/>
    <col min="7" max="7" width="17.7109375" style="136" customWidth="1"/>
    <col min="8" max="8" width="17.7109375" style="2" customWidth="1"/>
    <col min="9" max="9" width="17.7109375" style="111" customWidth="1"/>
    <col min="10" max="29" width="14.85546875" style="4"/>
  </cols>
  <sheetData>
    <row r="1" spans="1:29" ht="44.25" x14ac:dyDescent="0.6">
      <c r="A1" s="255"/>
      <c r="B1" s="257" t="s">
        <v>0</v>
      </c>
      <c r="C1" s="257"/>
      <c r="D1" s="257"/>
      <c r="E1" s="257"/>
      <c r="F1" s="257"/>
      <c r="G1" s="257"/>
      <c r="H1" s="257"/>
      <c r="I1" s="252"/>
    </row>
    <row r="2" spans="1:29" ht="23.25" x14ac:dyDescent="0.35">
      <c r="A2" s="256"/>
      <c r="B2" s="232" t="s">
        <v>185</v>
      </c>
      <c r="C2" s="232"/>
      <c r="D2" s="232"/>
      <c r="E2" s="232"/>
      <c r="F2" s="232"/>
      <c r="G2" s="232"/>
      <c r="H2" s="232"/>
      <c r="I2" s="253"/>
    </row>
    <row r="3" spans="1:29" x14ac:dyDescent="0.25">
      <c r="A3" s="256"/>
      <c r="B3" s="233" t="s">
        <v>174</v>
      </c>
      <c r="C3" s="233"/>
      <c r="D3" s="233"/>
      <c r="E3" s="233"/>
      <c r="F3" s="233"/>
      <c r="G3" s="233"/>
      <c r="H3" s="233"/>
      <c r="I3" s="253"/>
    </row>
    <row r="4" spans="1:29" ht="18" x14ac:dyDescent="0.25">
      <c r="A4" s="256"/>
      <c r="B4" s="234" t="s">
        <v>183</v>
      </c>
      <c r="C4" s="234"/>
      <c r="D4" s="234"/>
      <c r="E4" s="234"/>
      <c r="F4" s="234"/>
      <c r="G4" s="234"/>
      <c r="H4" s="234"/>
      <c r="I4" s="253"/>
    </row>
    <row r="5" spans="1:29" ht="15.75" thickBot="1" x14ac:dyDescent="0.3">
      <c r="A5" s="20"/>
      <c r="B5" s="218" t="s">
        <v>4</v>
      </c>
      <c r="C5" s="218"/>
      <c r="D5" s="218"/>
      <c r="E5" s="218"/>
      <c r="F5" s="218"/>
      <c r="G5" s="218"/>
      <c r="H5" s="218"/>
      <c r="I5" s="143" t="s">
        <v>224</v>
      </c>
    </row>
    <row r="6" spans="1:29" ht="21" thickBot="1" x14ac:dyDescent="0.3">
      <c r="A6" s="176"/>
      <c r="B6" s="218"/>
      <c r="C6" s="218"/>
      <c r="D6" s="218"/>
      <c r="E6" s="218"/>
      <c r="F6" s="218"/>
      <c r="G6" s="218"/>
      <c r="H6" s="218"/>
      <c r="I6" s="153" t="s">
        <v>225</v>
      </c>
    </row>
    <row r="7" spans="1:29" ht="23.25" customHeight="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29" ht="23.25" customHeight="1" x14ac:dyDescent="0.25">
      <c r="A8" s="254" t="s">
        <v>168</v>
      </c>
      <c r="B8" s="254"/>
      <c r="C8" s="254"/>
      <c r="D8" s="254"/>
      <c r="E8" s="254"/>
      <c r="F8" s="254"/>
      <c r="G8" s="254"/>
      <c r="H8" s="254"/>
      <c r="I8" s="254"/>
    </row>
    <row r="9" spans="1:29" s="26" customFormat="1" ht="15.75" x14ac:dyDescent="0.25">
      <c r="A9" s="245" t="s">
        <v>6</v>
      </c>
      <c r="B9" s="245"/>
      <c r="C9" s="118" t="s">
        <v>7</v>
      </c>
      <c r="D9" s="118" t="s">
        <v>169</v>
      </c>
      <c r="E9" s="118" t="s">
        <v>9</v>
      </c>
      <c r="F9" s="118" t="s">
        <v>223</v>
      </c>
      <c r="G9" s="118" t="s">
        <v>182</v>
      </c>
      <c r="H9" s="118" t="s">
        <v>181</v>
      </c>
      <c r="I9" s="118" t="s">
        <v>170</v>
      </c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</row>
    <row r="10" spans="1:29" s="88" customFormat="1" ht="15.75" x14ac:dyDescent="0.25">
      <c r="A10" s="96" t="s">
        <v>12</v>
      </c>
      <c r="B10" s="97" t="s">
        <v>13</v>
      </c>
      <c r="C10" s="100" t="s">
        <v>14</v>
      </c>
      <c r="D10" s="34">
        <v>86280</v>
      </c>
      <c r="E10" s="34">
        <v>1100</v>
      </c>
      <c r="F10" s="34">
        <f>D10-E10</f>
        <v>85180</v>
      </c>
      <c r="G10" s="34">
        <f>F10*9%</f>
        <v>7666.2</v>
      </c>
      <c r="H10" s="34">
        <f>F10*9%</f>
        <v>7666.2</v>
      </c>
      <c r="I10" s="104">
        <f>D10-E10+G10+H10</f>
        <v>100512.4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</row>
    <row r="11" spans="1:29" s="88" customFormat="1" ht="15.75" x14ac:dyDescent="0.25">
      <c r="A11" s="37" t="s">
        <v>12</v>
      </c>
      <c r="B11" s="38" t="s">
        <v>21</v>
      </c>
      <c r="C11" s="39" t="s">
        <v>22</v>
      </c>
      <c r="D11" s="34">
        <v>86280</v>
      </c>
      <c r="E11" s="34">
        <v>1100</v>
      </c>
      <c r="F11" s="34">
        <f t="shared" ref="F11:F18" si="0">D11-E11</f>
        <v>85180</v>
      </c>
      <c r="G11" s="34">
        <f t="shared" ref="G11:G18" si="1">F11*9%</f>
        <v>7666.2</v>
      </c>
      <c r="H11" s="34">
        <f t="shared" ref="H11:H18" si="2">F11*9%</f>
        <v>7666.2</v>
      </c>
      <c r="I11" s="104">
        <f t="shared" ref="I11:I36" si="3">D11-E11+G11+H11</f>
        <v>100512.4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</row>
    <row r="12" spans="1:29" s="88" customFormat="1" ht="15.75" x14ac:dyDescent="0.25">
      <c r="A12" s="37" t="s">
        <v>12</v>
      </c>
      <c r="B12" s="38" t="s">
        <v>17</v>
      </c>
      <c r="C12" s="39" t="s">
        <v>18</v>
      </c>
      <c r="D12" s="34">
        <v>86780</v>
      </c>
      <c r="E12" s="34">
        <v>1100</v>
      </c>
      <c r="F12" s="34">
        <f t="shared" si="0"/>
        <v>85680</v>
      </c>
      <c r="G12" s="34">
        <f t="shared" si="1"/>
        <v>7711.2</v>
      </c>
      <c r="H12" s="34">
        <f t="shared" si="2"/>
        <v>7711.2</v>
      </c>
      <c r="I12" s="104">
        <f t="shared" si="3"/>
        <v>101102.39999999999</v>
      </c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</row>
    <row r="13" spans="1:29" s="88" customFormat="1" ht="15.75" x14ac:dyDescent="0.25">
      <c r="A13" s="37" t="s">
        <v>12</v>
      </c>
      <c r="B13" s="38" t="s">
        <v>19</v>
      </c>
      <c r="C13" s="39" t="s">
        <v>20</v>
      </c>
      <c r="D13" s="35">
        <v>86930</v>
      </c>
      <c r="E13" s="34">
        <v>1100</v>
      </c>
      <c r="F13" s="34">
        <f t="shared" si="0"/>
        <v>85830</v>
      </c>
      <c r="G13" s="34">
        <f t="shared" si="1"/>
        <v>7724.7</v>
      </c>
      <c r="H13" s="34">
        <f t="shared" si="2"/>
        <v>7724.7</v>
      </c>
      <c r="I13" s="104">
        <f t="shared" si="3"/>
        <v>101279.4</v>
      </c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</row>
    <row r="14" spans="1:29" s="88" customFormat="1" ht="15.75" x14ac:dyDescent="0.25">
      <c r="A14" s="37" t="s">
        <v>12</v>
      </c>
      <c r="B14" s="38" t="s">
        <v>15</v>
      </c>
      <c r="C14" s="39" t="s">
        <v>16</v>
      </c>
      <c r="D14" s="35">
        <v>87580</v>
      </c>
      <c r="E14" s="34">
        <v>1100</v>
      </c>
      <c r="F14" s="34">
        <f t="shared" si="0"/>
        <v>86480</v>
      </c>
      <c r="G14" s="34">
        <f t="shared" si="1"/>
        <v>7783.2</v>
      </c>
      <c r="H14" s="34">
        <f t="shared" si="2"/>
        <v>7783.2</v>
      </c>
      <c r="I14" s="104">
        <f t="shared" si="3"/>
        <v>102046.39999999999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</row>
    <row r="15" spans="1:29" s="88" customFormat="1" ht="15.75" x14ac:dyDescent="0.25">
      <c r="A15" s="37" t="s">
        <v>12</v>
      </c>
      <c r="B15" s="38" t="s">
        <v>176</v>
      </c>
      <c r="C15" s="39" t="s">
        <v>177</v>
      </c>
      <c r="D15" s="107">
        <v>90250</v>
      </c>
      <c r="E15" s="34">
        <v>1100</v>
      </c>
      <c r="F15" s="34">
        <f t="shared" si="0"/>
        <v>89150</v>
      </c>
      <c r="G15" s="34">
        <f t="shared" si="1"/>
        <v>8023.5</v>
      </c>
      <c r="H15" s="34">
        <f t="shared" si="2"/>
        <v>8023.5</v>
      </c>
      <c r="I15" s="104">
        <f t="shared" si="3"/>
        <v>105197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</row>
    <row r="16" spans="1:29" s="90" customFormat="1" ht="15.75" x14ac:dyDescent="0.25">
      <c r="A16" s="37" t="s">
        <v>23</v>
      </c>
      <c r="B16" s="38" t="s">
        <v>24</v>
      </c>
      <c r="C16" s="39" t="s">
        <v>20</v>
      </c>
      <c r="D16" s="35">
        <v>88480</v>
      </c>
      <c r="E16" s="34">
        <v>1100</v>
      </c>
      <c r="F16" s="34">
        <f t="shared" si="0"/>
        <v>87380</v>
      </c>
      <c r="G16" s="34">
        <f t="shared" si="1"/>
        <v>7864.2</v>
      </c>
      <c r="H16" s="34">
        <f t="shared" si="2"/>
        <v>7864.2</v>
      </c>
      <c r="I16" s="104">
        <f t="shared" si="3"/>
        <v>103108.4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29" s="88" customFormat="1" ht="15.75" x14ac:dyDescent="0.25">
      <c r="A17" s="37" t="s">
        <v>29</v>
      </c>
      <c r="B17" s="38" t="s">
        <v>30</v>
      </c>
      <c r="C17" s="39" t="s">
        <v>31</v>
      </c>
      <c r="D17" s="35">
        <v>91680</v>
      </c>
      <c r="E17" s="34">
        <v>1100</v>
      </c>
      <c r="F17" s="34">
        <f t="shared" si="0"/>
        <v>90580</v>
      </c>
      <c r="G17" s="34">
        <f t="shared" si="1"/>
        <v>8152.2</v>
      </c>
      <c r="H17" s="34">
        <f t="shared" si="2"/>
        <v>8152.2</v>
      </c>
      <c r="I17" s="104">
        <f t="shared" si="3"/>
        <v>106884.4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</row>
    <row r="18" spans="1:29" s="88" customFormat="1" ht="15.75" x14ac:dyDescent="0.25">
      <c r="A18" s="37" t="s">
        <v>32</v>
      </c>
      <c r="B18" s="38" t="s">
        <v>33</v>
      </c>
      <c r="C18" s="39" t="s">
        <v>34</v>
      </c>
      <c r="D18" s="116">
        <v>91680</v>
      </c>
      <c r="E18" s="34">
        <v>1100</v>
      </c>
      <c r="F18" s="34">
        <f t="shared" si="0"/>
        <v>90580</v>
      </c>
      <c r="G18" s="34">
        <f t="shared" si="1"/>
        <v>8152.2</v>
      </c>
      <c r="H18" s="34">
        <f t="shared" si="2"/>
        <v>8152.2</v>
      </c>
      <c r="I18" s="104">
        <f t="shared" si="3"/>
        <v>106884.4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</row>
    <row r="19" spans="1:29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</row>
    <row r="20" spans="1:29" s="88" customFormat="1" ht="15.75" x14ac:dyDescent="0.25">
      <c r="A20" s="37" t="s">
        <v>25</v>
      </c>
      <c r="B20" s="38" t="s">
        <v>26</v>
      </c>
      <c r="C20" s="39" t="s">
        <v>16</v>
      </c>
      <c r="D20" s="35">
        <v>90080</v>
      </c>
      <c r="E20" s="34">
        <v>1100</v>
      </c>
      <c r="F20" s="34">
        <f>D20-E20</f>
        <v>88980</v>
      </c>
      <c r="G20" s="34">
        <f>F20*9%</f>
        <v>8008.2</v>
      </c>
      <c r="H20" s="34">
        <f>F20*9%</f>
        <v>8008.2</v>
      </c>
      <c r="I20" s="104">
        <f t="shared" si="3"/>
        <v>104996.4</v>
      </c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</row>
    <row r="21" spans="1:29" s="88" customFormat="1" ht="15.75" x14ac:dyDescent="0.25">
      <c r="A21" s="37" t="s">
        <v>27</v>
      </c>
      <c r="B21" s="38" t="s">
        <v>28</v>
      </c>
      <c r="C21" s="39" t="s">
        <v>20</v>
      </c>
      <c r="D21" s="35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</row>
    <row r="22" spans="1:29" s="88" customFormat="1" ht="15.75" x14ac:dyDescent="0.25">
      <c r="A22" s="47" t="s">
        <v>175</v>
      </c>
      <c r="B22" s="38" t="s">
        <v>56</v>
      </c>
      <c r="C22" s="39" t="s">
        <v>16</v>
      </c>
      <c r="D22" s="35">
        <v>98790</v>
      </c>
      <c r="E22" s="34">
        <v>1100</v>
      </c>
      <c r="F22" s="34">
        <f t="shared" ref="F22:F36" si="4">D22-E22</f>
        <v>97690</v>
      </c>
      <c r="G22" s="34">
        <f t="shared" ref="G22:G36" si="5">F22*9%</f>
        <v>8792.1</v>
      </c>
      <c r="H22" s="34">
        <f t="shared" ref="H22:H36" si="6">F22*9%</f>
        <v>8792.1</v>
      </c>
      <c r="I22" s="104">
        <f t="shared" si="3"/>
        <v>115274.20000000001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</row>
    <row r="23" spans="1:29" s="88" customFormat="1" ht="15.75" x14ac:dyDescent="0.25">
      <c r="A23" s="47" t="s">
        <v>37</v>
      </c>
      <c r="B23" s="38" t="s">
        <v>38</v>
      </c>
      <c r="C23" s="39" t="s">
        <v>20</v>
      </c>
      <c r="D23" s="35">
        <v>87740</v>
      </c>
      <c r="E23" s="34">
        <v>1100</v>
      </c>
      <c r="F23" s="34">
        <f t="shared" si="4"/>
        <v>86640</v>
      </c>
      <c r="G23" s="34">
        <f t="shared" si="5"/>
        <v>7797.5999999999995</v>
      </c>
      <c r="H23" s="34">
        <f t="shared" si="6"/>
        <v>7797.5999999999995</v>
      </c>
      <c r="I23" s="104">
        <f t="shared" si="3"/>
        <v>102235.20000000001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</row>
    <row r="24" spans="1:29" s="88" customFormat="1" ht="15.75" x14ac:dyDescent="0.25">
      <c r="A24" s="47" t="s">
        <v>37</v>
      </c>
      <c r="B24" s="38" t="s">
        <v>39</v>
      </c>
      <c r="C24" s="39" t="s">
        <v>40</v>
      </c>
      <c r="D24" s="35">
        <v>92290</v>
      </c>
      <c r="E24" s="34">
        <v>1100</v>
      </c>
      <c r="F24" s="34">
        <f t="shared" si="4"/>
        <v>91190</v>
      </c>
      <c r="G24" s="34">
        <f t="shared" si="5"/>
        <v>8207.1</v>
      </c>
      <c r="H24" s="34">
        <f t="shared" si="6"/>
        <v>8207.1</v>
      </c>
      <c r="I24" s="104">
        <f t="shared" si="3"/>
        <v>107604.20000000001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</row>
    <row r="25" spans="1:29" s="88" customFormat="1" ht="15.75" x14ac:dyDescent="0.25">
      <c r="A25" s="47" t="s">
        <v>55</v>
      </c>
      <c r="B25" s="38" t="s">
        <v>57</v>
      </c>
      <c r="C25" s="39" t="s">
        <v>58</v>
      </c>
      <c r="D25" s="35">
        <v>97340</v>
      </c>
      <c r="E25" s="34">
        <v>1100</v>
      </c>
      <c r="F25" s="34">
        <f t="shared" si="4"/>
        <v>96240</v>
      </c>
      <c r="G25" s="34">
        <f t="shared" si="5"/>
        <v>8661.6</v>
      </c>
      <c r="H25" s="34">
        <f t="shared" si="6"/>
        <v>8661.6</v>
      </c>
      <c r="I25" s="104">
        <f t="shared" si="3"/>
        <v>113563.20000000001</v>
      </c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</row>
    <row r="26" spans="1:29" s="88" customFormat="1" ht="15.75" x14ac:dyDescent="0.25">
      <c r="A26" s="47" t="s">
        <v>37</v>
      </c>
      <c r="B26" s="38" t="s">
        <v>41</v>
      </c>
      <c r="C26" s="39" t="s">
        <v>42</v>
      </c>
      <c r="D26" s="35">
        <v>87910</v>
      </c>
      <c r="E26" s="34">
        <v>1100</v>
      </c>
      <c r="F26" s="34">
        <f t="shared" si="4"/>
        <v>86810</v>
      </c>
      <c r="G26" s="34">
        <f t="shared" si="5"/>
        <v>7812.9</v>
      </c>
      <c r="H26" s="34">
        <f t="shared" si="6"/>
        <v>7812.9</v>
      </c>
      <c r="I26" s="104">
        <f t="shared" si="3"/>
        <v>102435.79999999999</v>
      </c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</row>
    <row r="27" spans="1:29" s="88" customFormat="1" ht="15.75" x14ac:dyDescent="0.25">
      <c r="A27" s="47" t="s">
        <v>37</v>
      </c>
      <c r="B27" s="38" t="s">
        <v>43</v>
      </c>
      <c r="C27" s="39" t="s">
        <v>42</v>
      </c>
      <c r="D27" s="35">
        <v>88290</v>
      </c>
      <c r="E27" s="34">
        <v>1100</v>
      </c>
      <c r="F27" s="34">
        <f t="shared" si="4"/>
        <v>87190</v>
      </c>
      <c r="G27" s="34">
        <f t="shared" si="5"/>
        <v>7847.0999999999995</v>
      </c>
      <c r="H27" s="34">
        <f t="shared" si="6"/>
        <v>7847.0999999999995</v>
      </c>
      <c r="I27" s="104">
        <f t="shared" si="3"/>
        <v>102884.20000000001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</row>
    <row r="28" spans="1:29" s="88" customFormat="1" ht="15.75" x14ac:dyDescent="0.25">
      <c r="A28" s="47" t="s">
        <v>37</v>
      </c>
      <c r="B28" s="38" t="s">
        <v>44</v>
      </c>
      <c r="C28" s="39" t="s">
        <v>172</v>
      </c>
      <c r="D28" s="35">
        <v>90540</v>
      </c>
      <c r="E28" s="34">
        <v>1100</v>
      </c>
      <c r="F28" s="34">
        <f t="shared" si="4"/>
        <v>89440</v>
      </c>
      <c r="G28" s="34">
        <f t="shared" si="5"/>
        <v>8049.5999999999995</v>
      </c>
      <c r="H28" s="34">
        <f t="shared" si="6"/>
        <v>8049.5999999999995</v>
      </c>
      <c r="I28" s="104">
        <f t="shared" si="3"/>
        <v>105539.20000000001</v>
      </c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</row>
    <row r="29" spans="1:29" s="88" customFormat="1" ht="15.75" x14ac:dyDescent="0.25">
      <c r="A29" s="47" t="s">
        <v>37</v>
      </c>
      <c r="B29" s="38" t="s">
        <v>45</v>
      </c>
      <c r="C29" s="39" t="s">
        <v>172</v>
      </c>
      <c r="D29" s="35">
        <v>89220</v>
      </c>
      <c r="E29" s="34">
        <v>1100</v>
      </c>
      <c r="F29" s="34">
        <f t="shared" si="4"/>
        <v>88120</v>
      </c>
      <c r="G29" s="34">
        <f t="shared" si="5"/>
        <v>7930.7999999999993</v>
      </c>
      <c r="H29" s="34">
        <f t="shared" si="6"/>
        <v>7930.7999999999993</v>
      </c>
      <c r="I29" s="104">
        <f t="shared" si="3"/>
        <v>103981.6</v>
      </c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</row>
    <row r="30" spans="1:29" s="88" customFormat="1" ht="15.75" x14ac:dyDescent="0.25">
      <c r="A30" s="47" t="s">
        <v>37</v>
      </c>
      <c r="B30" s="38" t="s">
        <v>46</v>
      </c>
      <c r="C30" s="39" t="s">
        <v>47</v>
      </c>
      <c r="D30" s="35">
        <v>89790</v>
      </c>
      <c r="E30" s="34">
        <v>1100</v>
      </c>
      <c r="F30" s="34">
        <f t="shared" si="4"/>
        <v>88690</v>
      </c>
      <c r="G30" s="34">
        <f t="shared" si="5"/>
        <v>7982.0999999999995</v>
      </c>
      <c r="H30" s="34">
        <f t="shared" si="6"/>
        <v>7982.0999999999995</v>
      </c>
      <c r="I30" s="104">
        <f t="shared" si="3"/>
        <v>104654.20000000001</v>
      </c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</row>
    <row r="31" spans="1:29" s="88" customFormat="1" ht="15.75" x14ac:dyDescent="0.25">
      <c r="A31" s="47" t="s">
        <v>37</v>
      </c>
      <c r="B31" s="38" t="s">
        <v>48</v>
      </c>
      <c r="C31" s="39" t="s">
        <v>49</v>
      </c>
      <c r="D31" s="35">
        <v>88790</v>
      </c>
      <c r="E31" s="34">
        <v>1100</v>
      </c>
      <c r="F31" s="34">
        <f t="shared" si="4"/>
        <v>87690</v>
      </c>
      <c r="G31" s="34">
        <f t="shared" si="5"/>
        <v>7892.0999999999995</v>
      </c>
      <c r="H31" s="34">
        <f t="shared" si="6"/>
        <v>7892.0999999999995</v>
      </c>
      <c r="I31" s="104">
        <f t="shared" si="3"/>
        <v>103474.20000000001</v>
      </c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</row>
    <row r="32" spans="1:29" s="88" customFormat="1" ht="15.75" x14ac:dyDescent="0.25">
      <c r="A32" s="47" t="s">
        <v>37</v>
      </c>
      <c r="B32" s="38" t="s">
        <v>50</v>
      </c>
      <c r="C32" s="39" t="s">
        <v>40</v>
      </c>
      <c r="D32" s="35">
        <v>88220</v>
      </c>
      <c r="E32" s="34">
        <v>1100</v>
      </c>
      <c r="F32" s="34">
        <f t="shared" si="4"/>
        <v>87120</v>
      </c>
      <c r="G32" s="34">
        <f t="shared" si="5"/>
        <v>7840.7999999999993</v>
      </c>
      <c r="H32" s="34">
        <f t="shared" si="6"/>
        <v>7840.7999999999993</v>
      </c>
      <c r="I32" s="104">
        <f t="shared" si="3"/>
        <v>102801.60000000001</v>
      </c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</row>
    <row r="33" spans="1:29" s="90" customFormat="1" ht="15.75" x14ac:dyDescent="0.25">
      <c r="A33" s="47" t="s">
        <v>37</v>
      </c>
      <c r="B33" s="38" t="s">
        <v>51</v>
      </c>
      <c r="C33" s="39" t="s">
        <v>52</v>
      </c>
      <c r="D33" s="35">
        <v>89240</v>
      </c>
      <c r="E33" s="34">
        <v>1100</v>
      </c>
      <c r="F33" s="34">
        <f t="shared" si="4"/>
        <v>88140</v>
      </c>
      <c r="G33" s="34">
        <f t="shared" si="5"/>
        <v>7932.5999999999995</v>
      </c>
      <c r="H33" s="34">
        <f t="shared" si="6"/>
        <v>7932.5999999999995</v>
      </c>
      <c r="I33" s="104">
        <f t="shared" si="3"/>
        <v>104005.20000000001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29" s="88" customFormat="1" ht="15.75" x14ac:dyDescent="0.25">
      <c r="A34" s="47" t="s">
        <v>37</v>
      </c>
      <c r="B34" s="38" t="s">
        <v>53</v>
      </c>
      <c r="C34" s="39" t="s">
        <v>54</v>
      </c>
      <c r="D34" s="116">
        <v>89240</v>
      </c>
      <c r="E34" s="34">
        <v>1100</v>
      </c>
      <c r="F34" s="34">
        <f t="shared" si="4"/>
        <v>88140</v>
      </c>
      <c r="G34" s="34">
        <f t="shared" si="5"/>
        <v>7932.5999999999995</v>
      </c>
      <c r="H34" s="34">
        <f t="shared" si="6"/>
        <v>7932.5999999999995</v>
      </c>
      <c r="I34" s="104">
        <f t="shared" si="3"/>
        <v>104005.20000000001</v>
      </c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</row>
    <row r="35" spans="1:29" s="88" customFormat="1" ht="15.75" x14ac:dyDescent="0.25">
      <c r="A35" s="37" t="s">
        <v>59</v>
      </c>
      <c r="B35" s="38" t="s">
        <v>60</v>
      </c>
      <c r="C35" s="39"/>
      <c r="D35" s="35">
        <v>80350</v>
      </c>
      <c r="E35" s="34">
        <v>0</v>
      </c>
      <c r="F35" s="34">
        <f t="shared" si="4"/>
        <v>80350</v>
      </c>
      <c r="G35" s="34">
        <f t="shared" si="5"/>
        <v>7231.5</v>
      </c>
      <c r="H35" s="34">
        <f t="shared" si="6"/>
        <v>7231.5</v>
      </c>
      <c r="I35" s="104">
        <f t="shared" si="3"/>
        <v>94813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</row>
    <row r="36" spans="1:29" s="88" customFormat="1" ht="15.75" x14ac:dyDescent="0.25">
      <c r="A36" s="37" t="s">
        <v>59</v>
      </c>
      <c r="B36" s="38" t="s">
        <v>61</v>
      </c>
      <c r="C36" s="39"/>
      <c r="D36" s="116">
        <v>80350</v>
      </c>
      <c r="E36" s="34">
        <v>0</v>
      </c>
      <c r="F36" s="34">
        <f t="shared" si="4"/>
        <v>80350</v>
      </c>
      <c r="G36" s="34">
        <f t="shared" si="5"/>
        <v>7231.5</v>
      </c>
      <c r="H36" s="34">
        <f t="shared" si="6"/>
        <v>7231.5</v>
      </c>
      <c r="I36" s="104">
        <f t="shared" si="3"/>
        <v>94813</v>
      </c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</row>
    <row r="37" spans="1:29" s="89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</row>
    <row r="38" spans="1:29" s="88" customFormat="1" ht="21" thickBot="1" x14ac:dyDescent="0.35">
      <c r="A38" s="224" t="s">
        <v>62</v>
      </c>
      <c r="B38" s="225"/>
      <c r="C38" s="225"/>
      <c r="D38" s="225"/>
      <c r="E38" s="225"/>
      <c r="F38" s="225"/>
      <c r="G38" s="225"/>
      <c r="H38" s="225"/>
      <c r="I38" s="226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</row>
    <row r="39" spans="1:29" s="92" customFormat="1" ht="15.75" x14ac:dyDescent="0.25">
      <c r="A39" s="245" t="s">
        <v>6</v>
      </c>
      <c r="B39" s="245"/>
      <c r="C39" s="118" t="s">
        <v>7</v>
      </c>
      <c r="D39" s="118" t="s">
        <v>169</v>
      </c>
      <c r="E39" s="118" t="s">
        <v>9</v>
      </c>
      <c r="F39" s="118" t="s">
        <v>223</v>
      </c>
      <c r="G39" s="118" t="s">
        <v>182</v>
      </c>
      <c r="H39" s="118" t="s">
        <v>181</v>
      </c>
      <c r="I39" s="118" t="s">
        <v>170</v>
      </c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</row>
    <row r="40" spans="1:29" s="80" customFormat="1" ht="15.75" x14ac:dyDescent="0.25">
      <c r="A40" s="96" t="s">
        <v>23</v>
      </c>
      <c r="B40" s="97" t="s">
        <v>63</v>
      </c>
      <c r="C40" s="98" t="s">
        <v>64</v>
      </c>
      <c r="D40" s="34">
        <v>82615</v>
      </c>
      <c r="E40" s="34">
        <v>1100</v>
      </c>
      <c r="F40" s="34">
        <f t="shared" ref="F40:F64" si="7">D40-E40</f>
        <v>81515</v>
      </c>
      <c r="G40" s="34">
        <f t="shared" ref="G40:G64" si="8">F40*9%</f>
        <v>7336.3499999999995</v>
      </c>
      <c r="H40" s="34">
        <f t="shared" ref="H40:H64" si="9">F40*9%</f>
        <v>7336.3499999999995</v>
      </c>
      <c r="I40" s="104">
        <f t="shared" ref="I40:I64" si="10">D40-E40+G40+H40</f>
        <v>96187.700000000012</v>
      </c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</row>
    <row r="41" spans="1:29" s="80" customFormat="1" ht="15.75" x14ac:dyDescent="0.25">
      <c r="A41" s="37" t="s">
        <v>65</v>
      </c>
      <c r="B41" s="38" t="s">
        <v>66</v>
      </c>
      <c r="C41" s="55" t="s">
        <v>67</v>
      </c>
      <c r="D41" s="34">
        <v>83315</v>
      </c>
      <c r="E41" s="34">
        <v>1100</v>
      </c>
      <c r="F41" s="34">
        <f t="shared" si="7"/>
        <v>82215</v>
      </c>
      <c r="G41" s="34">
        <f t="shared" si="8"/>
        <v>7399.3499999999995</v>
      </c>
      <c r="H41" s="34">
        <f t="shared" si="9"/>
        <v>7399.3499999999995</v>
      </c>
      <c r="I41" s="104">
        <f t="shared" si="10"/>
        <v>97013.700000000012</v>
      </c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</row>
    <row r="42" spans="1:29" s="80" customFormat="1" ht="15.75" x14ac:dyDescent="0.25">
      <c r="A42" s="37" t="s">
        <v>68</v>
      </c>
      <c r="B42" s="57" t="s">
        <v>69</v>
      </c>
      <c r="C42" s="55" t="s">
        <v>70</v>
      </c>
      <c r="D42" s="35"/>
      <c r="E42" s="34"/>
      <c r="F42" s="34"/>
      <c r="G42" s="34"/>
      <c r="H42" s="34"/>
      <c r="I42" s="104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</row>
    <row r="43" spans="1:29" s="88" customFormat="1" ht="15.75" x14ac:dyDescent="0.25">
      <c r="A43" s="37" t="s">
        <v>71</v>
      </c>
      <c r="B43" s="38" t="s">
        <v>72</v>
      </c>
      <c r="C43" s="55" t="s">
        <v>73</v>
      </c>
      <c r="D43" s="35">
        <v>82215</v>
      </c>
      <c r="E43" s="34">
        <v>1100</v>
      </c>
      <c r="F43" s="34">
        <f t="shared" si="7"/>
        <v>81115</v>
      </c>
      <c r="G43" s="34">
        <f t="shared" si="8"/>
        <v>7300.3499999999995</v>
      </c>
      <c r="H43" s="34">
        <f t="shared" si="9"/>
        <v>7300.3499999999995</v>
      </c>
      <c r="I43" s="104">
        <f t="shared" si="10"/>
        <v>95715.700000000012</v>
      </c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</row>
    <row r="44" spans="1:29" s="90" customFormat="1" ht="15.75" x14ac:dyDescent="0.25">
      <c r="A44" s="37" t="s">
        <v>71</v>
      </c>
      <c r="B44" s="38" t="s">
        <v>74</v>
      </c>
      <c r="C44" s="55" t="s">
        <v>40</v>
      </c>
      <c r="D44" s="35">
        <v>82915</v>
      </c>
      <c r="E44" s="34">
        <v>1100</v>
      </c>
      <c r="F44" s="34">
        <f t="shared" si="7"/>
        <v>81815</v>
      </c>
      <c r="G44" s="34">
        <f t="shared" si="8"/>
        <v>7363.3499999999995</v>
      </c>
      <c r="H44" s="34">
        <f t="shared" si="9"/>
        <v>7363.3499999999995</v>
      </c>
      <c r="I44" s="104">
        <f t="shared" si="10"/>
        <v>96541.700000000012</v>
      </c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29" s="88" customFormat="1" ht="15.75" x14ac:dyDescent="0.25">
      <c r="A45" s="37" t="s">
        <v>75</v>
      </c>
      <c r="B45" s="38" t="s">
        <v>76</v>
      </c>
      <c r="C45" s="55" t="s">
        <v>40</v>
      </c>
      <c r="D45" s="35">
        <v>84415</v>
      </c>
      <c r="E45" s="34">
        <v>1100</v>
      </c>
      <c r="F45" s="34">
        <f t="shared" si="7"/>
        <v>83315</v>
      </c>
      <c r="G45" s="34">
        <f t="shared" si="8"/>
        <v>7498.3499999999995</v>
      </c>
      <c r="H45" s="34">
        <f t="shared" si="9"/>
        <v>7498.3499999999995</v>
      </c>
      <c r="I45" s="104">
        <f t="shared" si="10"/>
        <v>98311.700000000012</v>
      </c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</row>
    <row r="46" spans="1:29" s="88" customFormat="1" ht="15.75" x14ac:dyDescent="0.25">
      <c r="A46" s="37" t="s">
        <v>71</v>
      </c>
      <c r="B46" s="38" t="s">
        <v>77</v>
      </c>
      <c r="C46" s="55" t="s">
        <v>40</v>
      </c>
      <c r="D46" s="35"/>
      <c r="E46" s="34"/>
      <c r="F46" s="34"/>
      <c r="G46" s="34"/>
      <c r="H46" s="34"/>
      <c r="I46" s="104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</row>
    <row r="47" spans="1:29" s="88" customFormat="1" ht="15.75" x14ac:dyDescent="0.25">
      <c r="A47" s="37" t="s">
        <v>78</v>
      </c>
      <c r="B47" s="38" t="s">
        <v>79</v>
      </c>
      <c r="C47" s="55" t="s">
        <v>80</v>
      </c>
      <c r="D47" s="35">
        <v>82895</v>
      </c>
      <c r="E47" s="34">
        <v>1100</v>
      </c>
      <c r="F47" s="34">
        <f t="shared" si="7"/>
        <v>81795</v>
      </c>
      <c r="G47" s="34">
        <f t="shared" si="8"/>
        <v>7361.55</v>
      </c>
      <c r="H47" s="34">
        <f t="shared" si="9"/>
        <v>7361.55</v>
      </c>
      <c r="I47" s="104">
        <f t="shared" si="10"/>
        <v>96518.1</v>
      </c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</row>
    <row r="48" spans="1:29" s="88" customFormat="1" ht="15.75" x14ac:dyDescent="0.25">
      <c r="A48" s="37" t="s">
        <v>87</v>
      </c>
      <c r="B48" s="38" t="s">
        <v>88</v>
      </c>
      <c r="C48" s="55" t="s">
        <v>89</v>
      </c>
      <c r="D48" s="35"/>
      <c r="E48" s="34"/>
      <c r="F48" s="34"/>
      <c r="G48" s="34"/>
      <c r="H48" s="34"/>
      <c r="I48" s="104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</row>
    <row r="49" spans="1:29" s="90" customFormat="1" ht="15.75" x14ac:dyDescent="0.25">
      <c r="A49" s="37" t="s">
        <v>90</v>
      </c>
      <c r="B49" s="38" t="s">
        <v>91</v>
      </c>
      <c r="C49" s="58" t="s">
        <v>92</v>
      </c>
      <c r="D49" s="35">
        <v>84055</v>
      </c>
      <c r="E49" s="34">
        <v>1100</v>
      </c>
      <c r="F49" s="34">
        <f t="shared" si="7"/>
        <v>82955</v>
      </c>
      <c r="G49" s="34">
        <f t="shared" si="8"/>
        <v>7465.95</v>
      </c>
      <c r="H49" s="34">
        <f t="shared" si="9"/>
        <v>7465.95</v>
      </c>
      <c r="I49" s="104">
        <f t="shared" si="10"/>
        <v>97886.9</v>
      </c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1:29" s="90" customFormat="1" ht="15.75" x14ac:dyDescent="0.25">
      <c r="A50" s="37" t="s">
        <v>90</v>
      </c>
      <c r="B50" s="38" t="s">
        <v>93</v>
      </c>
      <c r="C50" s="58" t="s">
        <v>94</v>
      </c>
      <c r="D50" s="116">
        <v>84055</v>
      </c>
      <c r="E50" s="34">
        <v>1100</v>
      </c>
      <c r="F50" s="34">
        <f t="shared" si="7"/>
        <v>82955</v>
      </c>
      <c r="G50" s="34">
        <f t="shared" si="8"/>
        <v>7465.95</v>
      </c>
      <c r="H50" s="34">
        <f t="shared" si="9"/>
        <v>7465.95</v>
      </c>
      <c r="I50" s="104">
        <f t="shared" si="10"/>
        <v>97886.9</v>
      </c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1:29" s="88" customFormat="1" ht="15.75" x14ac:dyDescent="0.25">
      <c r="A51" s="37" t="s">
        <v>95</v>
      </c>
      <c r="B51" s="38" t="s">
        <v>96</v>
      </c>
      <c r="C51" s="58" t="s">
        <v>97</v>
      </c>
      <c r="D51" s="36">
        <v>86785</v>
      </c>
      <c r="E51" s="34">
        <v>1100</v>
      </c>
      <c r="F51" s="34">
        <f t="shared" si="7"/>
        <v>85685</v>
      </c>
      <c r="G51" s="34">
        <f t="shared" si="8"/>
        <v>7711.65</v>
      </c>
      <c r="H51" s="34">
        <f t="shared" si="9"/>
        <v>7711.65</v>
      </c>
      <c r="I51" s="104">
        <f t="shared" si="10"/>
        <v>101108.29999999999</v>
      </c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</row>
    <row r="52" spans="1:29" s="88" customFormat="1" ht="15.75" x14ac:dyDescent="0.25">
      <c r="A52" s="37" t="s">
        <v>95</v>
      </c>
      <c r="B52" s="38" t="s">
        <v>98</v>
      </c>
      <c r="C52" s="58" t="s">
        <v>97</v>
      </c>
      <c r="D52" s="36">
        <v>87905</v>
      </c>
      <c r="E52" s="34">
        <v>1100</v>
      </c>
      <c r="F52" s="34">
        <f t="shared" si="7"/>
        <v>86805</v>
      </c>
      <c r="G52" s="34">
        <f t="shared" si="8"/>
        <v>7812.45</v>
      </c>
      <c r="H52" s="34">
        <f t="shared" si="9"/>
        <v>7812.45</v>
      </c>
      <c r="I52" s="104">
        <f t="shared" si="10"/>
        <v>102429.9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s="88" customFormat="1" ht="15.75" x14ac:dyDescent="0.25">
      <c r="A53" s="37" t="s">
        <v>101</v>
      </c>
      <c r="B53" s="38" t="s">
        <v>102</v>
      </c>
      <c r="C53" s="58" t="s">
        <v>103</v>
      </c>
      <c r="D53" s="35">
        <v>89265</v>
      </c>
      <c r="E53" s="34">
        <v>1100</v>
      </c>
      <c r="F53" s="34">
        <f t="shared" si="7"/>
        <v>88165</v>
      </c>
      <c r="G53" s="34">
        <f t="shared" si="8"/>
        <v>7934.8499999999995</v>
      </c>
      <c r="H53" s="34">
        <f t="shared" si="9"/>
        <v>7934.8499999999995</v>
      </c>
      <c r="I53" s="104">
        <f t="shared" si="10"/>
        <v>104034.70000000001</v>
      </c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</row>
    <row r="54" spans="1:29" s="88" customFormat="1" ht="15.75" x14ac:dyDescent="0.25">
      <c r="A54" s="37" t="s">
        <v>104</v>
      </c>
      <c r="B54" s="38" t="s">
        <v>105</v>
      </c>
      <c r="C54" s="58" t="s">
        <v>106</v>
      </c>
      <c r="D54" s="35"/>
      <c r="E54" s="34"/>
      <c r="F54" s="34"/>
      <c r="G54" s="34"/>
      <c r="H54" s="34"/>
      <c r="I54" s="104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s="88" customFormat="1" ht="15.75" x14ac:dyDescent="0.25">
      <c r="A55" s="37" t="s">
        <v>104</v>
      </c>
      <c r="B55" s="38" t="s">
        <v>107</v>
      </c>
      <c r="C55" s="39" t="s">
        <v>94</v>
      </c>
      <c r="D55" s="33">
        <v>90215</v>
      </c>
      <c r="E55" s="34">
        <v>1100</v>
      </c>
      <c r="F55" s="34">
        <f t="shared" si="7"/>
        <v>89115</v>
      </c>
      <c r="G55" s="34">
        <f t="shared" si="8"/>
        <v>8020.3499999999995</v>
      </c>
      <c r="H55" s="34">
        <f t="shared" si="9"/>
        <v>8020.3499999999995</v>
      </c>
      <c r="I55" s="104">
        <f t="shared" si="10"/>
        <v>105155.70000000001</v>
      </c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</row>
    <row r="56" spans="1:29" s="92" customFormat="1" x14ac:dyDescent="0.2">
      <c r="A56" s="37" t="s">
        <v>95</v>
      </c>
      <c r="B56" s="38" t="s">
        <v>99</v>
      </c>
      <c r="C56" s="58" t="s">
        <v>100</v>
      </c>
      <c r="D56" s="33"/>
      <c r="E56" s="34"/>
      <c r="F56" s="34"/>
      <c r="G56" s="34"/>
      <c r="H56" s="34"/>
      <c r="I56" s="10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</row>
    <row r="57" spans="1:29" s="88" customFormat="1" ht="15.75" x14ac:dyDescent="0.25">
      <c r="A57" s="37" t="s">
        <v>81</v>
      </c>
      <c r="B57" s="38" t="s">
        <v>82</v>
      </c>
      <c r="C57" s="55" t="s">
        <v>83</v>
      </c>
      <c r="D57" s="33">
        <v>85455</v>
      </c>
      <c r="E57" s="34">
        <v>1100</v>
      </c>
      <c r="F57" s="34">
        <f t="shared" si="7"/>
        <v>84355</v>
      </c>
      <c r="G57" s="34">
        <f t="shared" si="8"/>
        <v>7591.95</v>
      </c>
      <c r="H57" s="34">
        <f t="shared" si="9"/>
        <v>7591.95</v>
      </c>
      <c r="I57" s="104">
        <f t="shared" si="10"/>
        <v>99538.9</v>
      </c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</row>
    <row r="58" spans="1:29" s="90" customFormat="1" ht="15.75" x14ac:dyDescent="0.25">
      <c r="A58" s="37" t="s">
        <v>84</v>
      </c>
      <c r="B58" s="38" t="s">
        <v>85</v>
      </c>
      <c r="C58" s="55" t="s">
        <v>86</v>
      </c>
      <c r="D58" s="35">
        <v>89241</v>
      </c>
      <c r="E58" s="34">
        <v>1100</v>
      </c>
      <c r="F58" s="34">
        <f t="shared" si="7"/>
        <v>88141</v>
      </c>
      <c r="G58" s="34">
        <f t="shared" si="8"/>
        <v>7932.69</v>
      </c>
      <c r="H58" s="34">
        <f t="shared" si="9"/>
        <v>7932.69</v>
      </c>
      <c r="I58" s="104">
        <f t="shared" si="10"/>
        <v>104006.38</v>
      </c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1:29" s="88" customFormat="1" ht="15.75" x14ac:dyDescent="0.25">
      <c r="A59" s="37" t="s">
        <v>59</v>
      </c>
      <c r="B59" s="38" t="s">
        <v>108</v>
      </c>
      <c r="C59" s="59"/>
      <c r="D59" s="35">
        <v>76085</v>
      </c>
      <c r="E59" s="34">
        <v>0</v>
      </c>
      <c r="F59" s="34">
        <f t="shared" si="7"/>
        <v>76085</v>
      </c>
      <c r="G59" s="34">
        <f t="shared" si="8"/>
        <v>6847.65</v>
      </c>
      <c r="H59" s="34">
        <f t="shared" si="9"/>
        <v>6847.65</v>
      </c>
      <c r="I59" s="104">
        <f t="shared" si="10"/>
        <v>89780.299999999988</v>
      </c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</row>
    <row r="60" spans="1:29" s="88" customFormat="1" ht="15.75" x14ac:dyDescent="0.25">
      <c r="A60" s="37" t="s">
        <v>59</v>
      </c>
      <c r="B60" s="38" t="s">
        <v>109</v>
      </c>
      <c r="C60" s="59"/>
      <c r="D60" s="103">
        <v>71761</v>
      </c>
      <c r="E60" s="34">
        <v>0</v>
      </c>
      <c r="F60" s="34">
        <f t="shared" si="7"/>
        <v>71761</v>
      </c>
      <c r="G60" s="34">
        <f t="shared" si="8"/>
        <v>6458.49</v>
      </c>
      <c r="H60" s="34">
        <f t="shared" si="9"/>
        <v>6458.49</v>
      </c>
      <c r="I60" s="104">
        <f t="shared" si="10"/>
        <v>84677.98000000001</v>
      </c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</row>
    <row r="61" spans="1:29" s="88" customFormat="1" ht="15.75" x14ac:dyDescent="0.25">
      <c r="A61" s="37" t="s">
        <v>59</v>
      </c>
      <c r="B61" s="38" t="s">
        <v>111</v>
      </c>
      <c r="C61" s="59"/>
      <c r="D61" s="35">
        <v>78435</v>
      </c>
      <c r="E61" s="34">
        <v>0</v>
      </c>
      <c r="F61" s="34">
        <f t="shared" si="7"/>
        <v>78435</v>
      </c>
      <c r="G61" s="34">
        <f t="shared" si="8"/>
        <v>7059.15</v>
      </c>
      <c r="H61" s="34">
        <f t="shared" si="9"/>
        <v>7059.15</v>
      </c>
      <c r="I61" s="104">
        <f t="shared" si="10"/>
        <v>92553.299999999988</v>
      </c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</row>
    <row r="62" spans="1:29" s="88" customFormat="1" ht="15.75" x14ac:dyDescent="0.25">
      <c r="A62" s="37" t="s">
        <v>59</v>
      </c>
      <c r="B62" s="38" t="s">
        <v>110</v>
      </c>
      <c r="C62" s="59"/>
      <c r="D62" s="35">
        <v>77785</v>
      </c>
      <c r="E62" s="34">
        <v>0</v>
      </c>
      <c r="F62" s="34">
        <f t="shared" si="7"/>
        <v>77785</v>
      </c>
      <c r="G62" s="34">
        <f t="shared" si="8"/>
        <v>7000.65</v>
      </c>
      <c r="H62" s="34">
        <f t="shared" si="9"/>
        <v>7000.65</v>
      </c>
      <c r="I62" s="104">
        <f t="shared" si="10"/>
        <v>91786.299999999988</v>
      </c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</row>
    <row r="63" spans="1:29" s="88" customFormat="1" ht="15.75" x14ac:dyDescent="0.25">
      <c r="A63" s="37" t="s">
        <v>59</v>
      </c>
      <c r="B63" s="38" t="s">
        <v>112</v>
      </c>
      <c r="C63" s="59"/>
      <c r="D63" s="35">
        <v>78925</v>
      </c>
      <c r="E63" s="34">
        <v>0</v>
      </c>
      <c r="F63" s="34">
        <f t="shared" si="7"/>
        <v>78925</v>
      </c>
      <c r="G63" s="34">
        <f t="shared" si="8"/>
        <v>7103.25</v>
      </c>
      <c r="H63" s="34">
        <f t="shared" si="9"/>
        <v>7103.25</v>
      </c>
      <c r="I63" s="104">
        <f t="shared" si="10"/>
        <v>93131.5</v>
      </c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</row>
    <row r="64" spans="1:29" s="88" customFormat="1" ht="16.5" thickBot="1" x14ac:dyDescent="0.3">
      <c r="A64" s="60" t="s">
        <v>59</v>
      </c>
      <c r="B64" s="61" t="s">
        <v>113</v>
      </c>
      <c r="C64" s="59"/>
      <c r="D64" s="35">
        <v>79385</v>
      </c>
      <c r="E64" s="34">
        <v>0</v>
      </c>
      <c r="F64" s="34">
        <f t="shared" si="7"/>
        <v>79385</v>
      </c>
      <c r="G64" s="34">
        <f t="shared" si="8"/>
        <v>7144.65</v>
      </c>
      <c r="H64" s="34">
        <f t="shared" si="9"/>
        <v>7144.65</v>
      </c>
      <c r="I64" s="104">
        <f t="shared" si="10"/>
        <v>93674.299999999988</v>
      </c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</row>
    <row r="65" spans="1:29" s="88" customFormat="1" ht="16.5" thickBot="1" x14ac:dyDescent="0.3">
      <c r="A65" s="74"/>
      <c r="B65" s="76"/>
      <c r="C65" s="77"/>
      <c r="D65" s="78"/>
      <c r="E65" s="78"/>
      <c r="F65" s="78"/>
      <c r="G65" s="78"/>
      <c r="H65" s="78"/>
      <c r="I65" s="75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</row>
    <row r="66" spans="1:29" s="88" customFormat="1" ht="16.5" thickBot="1" x14ac:dyDescent="0.3">
      <c r="A66" s="249" t="s">
        <v>114</v>
      </c>
      <c r="B66" s="250"/>
      <c r="C66" s="250"/>
      <c r="D66" s="250"/>
      <c r="E66" s="250"/>
      <c r="F66" s="250"/>
      <c r="G66" s="250"/>
      <c r="H66" s="250"/>
      <c r="I66" s="251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</row>
    <row r="67" spans="1:29" s="88" customFormat="1" ht="15.75" x14ac:dyDescent="0.25">
      <c r="A67" s="245" t="s">
        <v>6</v>
      </c>
      <c r="B67" s="245"/>
      <c r="C67" s="118" t="s">
        <v>7</v>
      </c>
      <c r="D67" s="118" t="s">
        <v>169</v>
      </c>
      <c r="E67" s="118" t="s">
        <v>9</v>
      </c>
      <c r="F67" s="118" t="s">
        <v>223</v>
      </c>
      <c r="G67" s="118" t="s">
        <v>182</v>
      </c>
      <c r="H67" s="118" t="s">
        <v>181</v>
      </c>
      <c r="I67" s="118" t="s">
        <v>170</v>
      </c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</row>
    <row r="68" spans="1:29" s="88" customFormat="1" ht="15.75" x14ac:dyDescent="0.25">
      <c r="A68" s="69" t="s">
        <v>120</v>
      </c>
      <c r="B68" s="70" t="s">
        <v>121</v>
      </c>
      <c r="C68" s="39" t="s">
        <v>64</v>
      </c>
      <c r="D68" s="99">
        <v>84265</v>
      </c>
      <c r="E68" s="34">
        <v>1100</v>
      </c>
      <c r="F68" s="34">
        <f t="shared" ref="F68:F78" si="11">D68-E68</f>
        <v>83165</v>
      </c>
      <c r="G68" s="34">
        <f t="shared" ref="G68:G78" si="12">F68*9%</f>
        <v>7484.8499999999995</v>
      </c>
      <c r="H68" s="34">
        <f t="shared" ref="H68:H78" si="13">F68*9%</f>
        <v>7484.8499999999995</v>
      </c>
      <c r="I68" s="104">
        <f t="shared" ref="I68:I78" si="14">D68-E68+G68+H68</f>
        <v>98134.700000000012</v>
      </c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</row>
    <row r="69" spans="1:29" s="88" customFormat="1" ht="15.75" x14ac:dyDescent="0.25">
      <c r="A69" s="69" t="s">
        <v>120</v>
      </c>
      <c r="B69" s="70" t="s">
        <v>122</v>
      </c>
      <c r="C69" s="39" t="s">
        <v>123</v>
      </c>
      <c r="D69" s="35">
        <v>84715</v>
      </c>
      <c r="E69" s="34">
        <v>1100</v>
      </c>
      <c r="F69" s="34">
        <f t="shared" si="11"/>
        <v>83615</v>
      </c>
      <c r="G69" s="34">
        <f t="shared" si="12"/>
        <v>7525.3499999999995</v>
      </c>
      <c r="H69" s="34">
        <f t="shared" si="13"/>
        <v>7525.3499999999995</v>
      </c>
      <c r="I69" s="104">
        <f t="shared" si="14"/>
        <v>98665.700000000012</v>
      </c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</row>
    <row r="70" spans="1:29" s="80" customFormat="1" ht="15.75" x14ac:dyDescent="0.25">
      <c r="A70" s="69" t="s">
        <v>120</v>
      </c>
      <c r="B70" s="70" t="s">
        <v>124</v>
      </c>
      <c r="C70" s="39" t="s">
        <v>123</v>
      </c>
      <c r="D70" s="35">
        <v>85215</v>
      </c>
      <c r="E70" s="34">
        <v>1100</v>
      </c>
      <c r="F70" s="34">
        <f t="shared" si="11"/>
        <v>84115</v>
      </c>
      <c r="G70" s="34">
        <f t="shared" si="12"/>
        <v>7570.3499999999995</v>
      </c>
      <c r="H70" s="34">
        <f t="shared" si="13"/>
        <v>7570.3499999999995</v>
      </c>
      <c r="I70" s="104">
        <f t="shared" si="14"/>
        <v>99255.700000000012</v>
      </c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</row>
    <row r="71" spans="1:29" s="80" customFormat="1" ht="15.75" x14ac:dyDescent="0.25">
      <c r="A71" s="69" t="s">
        <v>125</v>
      </c>
      <c r="B71" s="70" t="s">
        <v>126</v>
      </c>
      <c r="C71" s="39" t="s">
        <v>127</v>
      </c>
      <c r="D71" s="35">
        <v>86815</v>
      </c>
      <c r="E71" s="34">
        <v>1100</v>
      </c>
      <c r="F71" s="34">
        <f t="shared" si="11"/>
        <v>85715</v>
      </c>
      <c r="G71" s="34">
        <f t="shared" si="12"/>
        <v>7714.3499999999995</v>
      </c>
      <c r="H71" s="34">
        <f t="shared" si="13"/>
        <v>7714.3499999999995</v>
      </c>
      <c r="I71" s="104">
        <f t="shared" si="14"/>
        <v>101143.70000000001</v>
      </c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</row>
    <row r="72" spans="1:29" s="80" customFormat="1" ht="15.75" x14ac:dyDescent="0.25">
      <c r="A72" s="69" t="s">
        <v>128</v>
      </c>
      <c r="B72" s="70" t="s">
        <v>129</v>
      </c>
      <c r="C72" s="39" t="s">
        <v>130</v>
      </c>
      <c r="D72" s="35">
        <v>87915</v>
      </c>
      <c r="E72" s="34">
        <v>1100</v>
      </c>
      <c r="F72" s="34">
        <f t="shared" si="11"/>
        <v>86815</v>
      </c>
      <c r="G72" s="34">
        <f t="shared" si="12"/>
        <v>7813.3499999999995</v>
      </c>
      <c r="H72" s="34">
        <f t="shared" si="13"/>
        <v>7813.3499999999995</v>
      </c>
      <c r="I72" s="104">
        <f t="shared" si="14"/>
        <v>102441.70000000001</v>
      </c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</row>
    <row r="73" spans="1:29" s="77" customFormat="1" x14ac:dyDescent="0.2">
      <c r="A73" s="69" t="s">
        <v>128</v>
      </c>
      <c r="B73" s="70" t="s">
        <v>131</v>
      </c>
      <c r="C73" s="39" t="s">
        <v>130</v>
      </c>
      <c r="D73" s="35">
        <v>89705</v>
      </c>
      <c r="E73" s="34">
        <v>1100</v>
      </c>
      <c r="F73" s="34">
        <f t="shared" si="11"/>
        <v>88605</v>
      </c>
      <c r="G73" s="34">
        <f t="shared" si="12"/>
        <v>7974.45</v>
      </c>
      <c r="H73" s="34">
        <f t="shared" si="13"/>
        <v>7974.45</v>
      </c>
      <c r="I73" s="104">
        <f t="shared" si="14"/>
        <v>104553.9</v>
      </c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</row>
    <row r="74" spans="1:29" s="90" customFormat="1" ht="15.75" x14ac:dyDescent="0.25">
      <c r="A74" s="69" t="s">
        <v>115</v>
      </c>
      <c r="B74" s="70" t="s">
        <v>116</v>
      </c>
      <c r="C74" s="39" t="s">
        <v>117</v>
      </c>
      <c r="D74" s="35">
        <v>89015</v>
      </c>
      <c r="E74" s="34">
        <v>1100</v>
      </c>
      <c r="F74" s="34">
        <f t="shared" si="11"/>
        <v>87915</v>
      </c>
      <c r="G74" s="34">
        <f t="shared" si="12"/>
        <v>7912.3499999999995</v>
      </c>
      <c r="H74" s="34">
        <f t="shared" si="13"/>
        <v>7912.3499999999995</v>
      </c>
      <c r="I74" s="104">
        <f t="shared" si="14"/>
        <v>103739.70000000001</v>
      </c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29" s="90" customFormat="1" ht="15.75" x14ac:dyDescent="0.25">
      <c r="A75" s="71" t="s">
        <v>115</v>
      </c>
      <c r="B75" s="72" t="s">
        <v>118</v>
      </c>
      <c r="C75" s="39" t="s">
        <v>119</v>
      </c>
      <c r="D75" s="35">
        <v>89315</v>
      </c>
      <c r="E75" s="34">
        <v>1100</v>
      </c>
      <c r="F75" s="34">
        <f t="shared" si="11"/>
        <v>88215</v>
      </c>
      <c r="G75" s="34">
        <f t="shared" si="12"/>
        <v>7939.3499999999995</v>
      </c>
      <c r="H75" s="34">
        <f t="shared" si="13"/>
        <v>7939.3499999999995</v>
      </c>
      <c r="I75" s="104">
        <f t="shared" si="14"/>
        <v>104093.70000000001</v>
      </c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29" s="88" customFormat="1" ht="15.75" x14ac:dyDescent="0.25">
      <c r="A76" s="37" t="s">
        <v>59</v>
      </c>
      <c r="B76" s="38" t="s">
        <v>132</v>
      </c>
      <c r="C76" s="59"/>
      <c r="D76" s="35">
        <v>76785</v>
      </c>
      <c r="E76" s="34">
        <v>0</v>
      </c>
      <c r="F76" s="34">
        <f t="shared" si="11"/>
        <v>76785</v>
      </c>
      <c r="G76" s="34">
        <f t="shared" si="12"/>
        <v>6910.65</v>
      </c>
      <c r="H76" s="34">
        <f t="shared" si="13"/>
        <v>6910.65</v>
      </c>
      <c r="I76" s="104">
        <f t="shared" si="14"/>
        <v>90606.299999999988</v>
      </c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</row>
    <row r="77" spans="1:29" s="88" customFormat="1" ht="15.75" x14ac:dyDescent="0.25">
      <c r="A77" s="37" t="s">
        <v>59</v>
      </c>
      <c r="B77" s="38" t="s">
        <v>133</v>
      </c>
      <c r="C77" s="59"/>
      <c r="D77" s="35">
        <v>79685</v>
      </c>
      <c r="E77" s="34">
        <v>0</v>
      </c>
      <c r="F77" s="34">
        <f t="shared" si="11"/>
        <v>79685</v>
      </c>
      <c r="G77" s="34">
        <f t="shared" si="12"/>
        <v>7171.65</v>
      </c>
      <c r="H77" s="34">
        <f t="shared" si="13"/>
        <v>7171.65</v>
      </c>
      <c r="I77" s="104">
        <f t="shared" si="14"/>
        <v>94028.299999999988</v>
      </c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</row>
    <row r="78" spans="1:29" s="88" customFormat="1" ht="16.5" thickBot="1" x14ac:dyDescent="0.3">
      <c r="A78" s="180" t="s">
        <v>59</v>
      </c>
      <c r="B78" s="101" t="s">
        <v>134</v>
      </c>
      <c r="C78" s="181"/>
      <c r="D78" s="36">
        <v>77385</v>
      </c>
      <c r="E78" s="182">
        <v>0</v>
      </c>
      <c r="F78" s="182">
        <f t="shared" si="11"/>
        <v>77385</v>
      </c>
      <c r="G78" s="182">
        <f t="shared" si="12"/>
        <v>6964.65</v>
      </c>
      <c r="H78" s="182">
        <f t="shared" si="13"/>
        <v>6964.65</v>
      </c>
      <c r="I78" s="206">
        <f t="shared" si="14"/>
        <v>91314.299999999988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</row>
    <row r="79" spans="1:29" s="88" customFormat="1" ht="16.5" thickBot="1" x14ac:dyDescent="0.3">
      <c r="A79" s="246"/>
      <c r="B79" s="247"/>
      <c r="C79" s="247"/>
      <c r="D79" s="247"/>
      <c r="E79" s="247"/>
      <c r="F79" s="247"/>
      <c r="G79" s="247"/>
      <c r="H79" s="247"/>
      <c r="I79" s="248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</row>
    <row r="80" spans="1:29" s="88" customFormat="1" ht="15.75" x14ac:dyDescent="0.25">
      <c r="A80" s="243" t="s">
        <v>135</v>
      </c>
      <c r="B80" s="243"/>
      <c r="C80" s="243"/>
      <c r="D80" s="243"/>
      <c r="E80" s="243"/>
      <c r="F80" s="24" t="s">
        <v>173</v>
      </c>
      <c r="H80" s="178"/>
      <c r="I80" s="140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</row>
    <row r="81" spans="1:29" s="88" customFormat="1" ht="15.75" x14ac:dyDescent="0.25">
      <c r="A81" s="244" t="s">
        <v>136</v>
      </c>
      <c r="B81" s="244"/>
      <c r="C81" s="148"/>
      <c r="D81" s="242" t="s">
        <v>137</v>
      </c>
      <c r="E81" s="242"/>
      <c r="F81" s="6" t="s">
        <v>155</v>
      </c>
      <c r="H81" s="179"/>
      <c r="I81" s="67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</row>
    <row r="82" spans="1:29" s="88" customFormat="1" ht="15.75" x14ac:dyDescent="0.25">
      <c r="A82" s="183" t="s">
        <v>138</v>
      </c>
      <c r="B82" s="113" t="s">
        <v>139</v>
      </c>
      <c r="C82" s="59"/>
      <c r="D82" s="33" t="s">
        <v>138</v>
      </c>
      <c r="E82" s="33" t="s">
        <v>139</v>
      </c>
      <c r="F82" s="6" t="s">
        <v>156</v>
      </c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</row>
    <row r="83" spans="1:29" s="88" customFormat="1" ht="15.75" x14ac:dyDescent="0.25">
      <c r="A83" s="95" t="s">
        <v>140</v>
      </c>
      <c r="B83" s="114">
        <v>300</v>
      </c>
      <c r="C83" s="59"/>
      <c r="D83" s="59" t="s">
        <v>141</v>
      </c>
      <c r="E83" s="82">
        <v>300</v>
      </c>
      <c r="F83" s="205"/>
      <c r="G83" s="67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</row>
    <row r="84" spans="1:29" s="88" customFormat="1" ht="15.75" x14ac:dyDescent="0.25">
      <c r="A84" s="95" t="s">
        <v>142</v>
      </c>
      <c r="B84" s="114">
        <v>400</v>
      </c>
      <c r="C84" s="59"/>
      <c r="D84" s="59" t="s">
        <v>143</v>
      </c>
      <c r="E84" s="82">
        <v>400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</row>
    <row r="85" spans="1:29" s="88" customFormat="1" ht="15.75" x14ac:dyDescent="0.25">
      <c r="A85" s="95" t="s">
        <v>144</v>
      </c>
      <c r="B85" s="114">
        <v>500</v>
      </c>
      <c r="C85" s="59"/>
      <c r="D85" s="59" t="s">
        <v>145</v>
      </c>
      <c r="E85" s="82">
        <v>500</v>
      </c>
      <c r="F85" s="205"/>
      <c r="G85" s="67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</row>
    <row r="86" spans="1:29" s="88" customFormat="1" ht="15.75" x14ac:dyDescent="0.25">
      <c r="A86" s="95" t="s">
        <v>146</v>
      </c>
      <c r="B86" s="114">
        <v>600</v>
      </c>
      <c r="C86" s="59"/>
      <c r="D86" s="59" t="s">
        <v>147</v>
      </c>
      <c r="E86" s="82">
        <v>600</v>
      </c>
      <c r="F86" s="205"/>
      <c r="G86" s="67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</row>
    <row r="87" spans="1:29" s="31" customFormat="1" ht="15.75" x14ac:dyDescent="0.25">
      <c r="A87" s="184" t="s">
        <v>148</v>
      </c>
      <c r="B87" s="115">
        <v>700</v>
      </c>
      <c r="C87" s="22"/>
      <c r="D87" s="22" t="s">
        <v>149</v>
      </c>
      <c r="E87" s="27">
        <v>700</v>
      </c>
      <c r="F87" s="29"/>
      <c r="G87" s="109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1:29" s="31" customFormat="1" ht="15.75" x14ac:dyDescent="0.25">
      <c r="A88" s="184" t="s">
        <v>150</v>
      </c>
      <c r="B88" s="115">
        <v>800</v>
      </c>
      <c r="C88" s="22"/>
      <c r="D88" s="22" t="s">
        <v>151</v>
      </c>
      <c r="E88" s="27">
        <v>750</v>
      </c>
      <c r="F88" s="29"/>
      <c r="G88" s="109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spans="1:29" s="31" customFormat="1" ht="15.75" x14ac:dyDescent="0.25">
      <c r="A89" s="184" t="s">
        <v>152</v>
      </c>
      <c r="B89" s="115">
        <v>900</v>
      </c>
      <c r="C89" s="22"/>
      <c r="D89" s="22" t="s">
        <v>153</v>
      </c>
      <c r="E89" s="27">
        <v>800</v>
      </c>
      <c r="F89" s="29"/>
      <c r="G89" s="109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</row>
    <row r="90" spans="1:29" s="31" customFormat="1" ht="15.75" x14ac:dyDescent="0.25">
      <c r="B90" s="28"/>
      <c r="C90" s="25"/>
      <c r="D90" s="23"/>
      <c r="E90" s="23"/>
      <c r="F90" s="23"/>
      <c r="G90" s="23"/>
      <c r="H90" s="29"/>
      <c r="I90" s="109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31" customFormat="1" ht="15.75" x14ac:dyDescent="0.25">
      <c r="B91" s="7"/>
      <c r="C91" s="30"/>
      <c r="D91" s="30"/>
      <c r="E91" s="139"/>
      <c r="F91" s="151"/>
      <c r="G91" s="139"/>
      <c r="H91" s="30"/>
      <c r="I91" s="110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31" customFormat="1" ht="15.75" x14ac:dyDescent="0.25">
      <c r="B92" s="7"/>
      <c r="C92" s="30"/>
      <c r="D92" s="30"/>
      <c r="E92" s="139"/>
      <c r="F92" s="151"/>
      <c r="G92" s="139"/>
      <c r="H92" s="30"/>
      <c r="I92" s="110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104" spans="1:9" x14ac:dyDescent="0.25">
      <c r="A104" s="8"/>
      <c r="B104" s="8"/>
      <c r="C104" s="9"/>
      <c r="D104" s="9"/>
      <c r="E104" s="141"/>
      <c r="F104" s="204"/>
      <c r="G104" s="141"/>
      <c r="H104" s="9"/>
      <c r="I104" s="112"/>
    </row>
  </sheetData>
  <mergeCells count="18">
    <mergeCell ref="B4:H4"/>
    <mergeCell ref="A66:I66"/>
    <mergeCell ref="I1:I4"/>
    <mergeCell ref="B5:H6"/>
    <mergeCell ref="A7:I7"/>
    <mergeCell ref="A8:I8"/>
    <mergeCell ref="A1:A4"/>
    <mergeCell ref="B1:H1"/>
    <mergeCell ref="B2:H2"/>
    <mergeCell ref="B3:H3"/>
    <mergeCell ref="D81:E81"/>
    <mergeCell ref="A80:E80"/>
    <mergeCell ref="A81:B81"/>
    <mergeCell ref="A9:B9"/>
    <mergeCell ref="A39:B39"/>
    <mergeCell ref="A67:B67"/>
    <mergeCell ref="A38:I38"/>
    <mergeCell ref="A79:I79"/>
  </mergeCells>
  <pageMargins left="1" right="0.25" top="0.65" bottom="0.65" header="0.28000000000000003" footer="0.3"/>
  <pageSetup scale="47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4"/>
  <sheetViews>
    <sheetView showGridLines="0" topLeftCell="A28" zoomScaleNormal="100" zoomScaleSheetLayoutView="100" workbookViewId="0">
      <selection activeCell="D46" sqref="D46"/>
    </sheetView>
  </sheetViews>
  <sheetFormatPr defaultColWidth="14.85546875" defaultRowHeight="15" x14ac:dyDescent="0.25"/>
  <cols>
    <col min="1" max="1" width="24.85546875" customWidth="1"/>
    <col min="2" max="2" width="17.7109375" style="1" customWidth="1"/>
    <col min="3" max="5" width="17.7109375" style="146" customWidth="1"/>
    <col min="6" max="6" width="17.7109375" style="202" customWidth="1"/>
    <col min="7" max="8" width="17.7109375" style="146" customWidth="1"/>
    <col min="9" max="9" width="17.7109375" style="150" customWidth="1"/>
    <col min="10" max="29" width="14.85546875" style="4"/>
  </cols>
  <sheetData>
    <row r="1" spans="1:29" ht="44.25" x14ac:dyDescent="0.6">
      <c r="A1" s="255"/>
      <c r="B1" s="257" t="s">
        <v>0</v>
      </c>
      <c r="C1" s="257"/>
      <c r="D1" s="257"/>
      <c r="E1" s="257"/>
      <c r="F1" s="257"/>
      <c r="G1" s="257"/>
      <c r="H1" s="257"/>
      <c r="I1" s="252"/>
    </row>
    <row r="2" spans="1:29" ht="23.25" x14ac:dyDescent="0.35">
      <c r="A2" s="256"/>
      <c r="B2" s="232" t="s">
        <v>185</v>
      </c>
      <c r="C2" s="232"/>
      <c r="D2" s="232"/>
      <c r="E2" s="232"/>
      <c r="F2" s="232"/>
      <c r="G2" s="232"/>
      <c r="H2" s="232"/>
      <c r="I2" s="253"/>
    </row>
    <row r="3" spans="1:29" x14ac:dyDescent="0.25">
      <c r="A3" s="256"/>
      <c r="B3" s="233" t="s">
        <v>174</v>
      </c>
      <c r="C3" s="233"/>
      <c r="D3" s="233"/>
      <c r="E3" s="233"/>
      <c r="F3" s="233"/>
      <c r="G3" s="233"/>
      <c r="H3" s="233"/>
      <c r="I3" s="253"/>
    </row>
    <row r="4" spans="1:29" ht="18" x14ac:dyDescent="0.25">
      <c r="A4" s="256"/>
      <c r="B4" s="234" t="s">
        <v>183</v>
      </c>
      <c r="C4" s="234"/>
      <c r="D4" s="234"/>
      <c r="E4" s="234"/>
      <c r="F4" s="234"/>
      <c r="G4" s="234"/>
      <c r="H4" s="234"/>
      <c r="I4" s="253"/>
    </row>
    <row r="5" spans="1:29" ht="15.75" thickBot="1" x14ac:dyDescent="0.3">
      <c r="A5" s="20"/>
      <c r="B5" s="218" t="s">
        <v>4</v>
      </c>
      <c r="C5" s="218"/>
      <c r="D5" s="218"/>
      <c r="E5" s="218"/>
      <c r="F5" s="218"/>
      <c r="G5" s="218"/>
      <c r="H5" s="218"/>
      <c r="I5" s="143" t="s">
        <v>221</v>
      </c>
    </row>
    <row r="6" spans="1:29" ht="21" thickBot="1" x14ac:dyDescent="0.3">
      <c r="A6" s="176"/>
      <c r="B6" s="218"/>
      <c r="C6" s="218"/>
      <c r="D6" s="218"/>
      <c r="E6" s="218"/>
      <c r="F6" s="218"/>
      <c r="G6" s="218"/>
      <c r="H6" s="218"/>
      <c r="I6" s="153" t="s">
        <v>225</v>
      </c>
    </row>
    <row r="7" spans="1:29" ht="23.25" customHeight="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29" ht="23.25" customHeight="1" x14ac:dyDescent="0.25">
      <c r="A8" s="254" t="s">
        <v>168</v>
      </c>
      <c r="B8" s="254"/>
      <c r="C8" s="254"/>
      <c r="D8" s="254"/>
      <c r="E8" s="254"/>
      <c r="F8" s="254"/>
      <c r="G8" s="254"/>
      <c r="H8" s="254"/>
      <c r="I8" s="254"/>
    </row>
    <row r="9" spans="1:29" s="26" customFormat="1" ht="15.75" x14ac:dyDescent="0.25">
      <c r="A9" s="245" t="s">
        <v>6</v>
      </c>
      <c r="B9" s="245"/>
      <c r="C9" s="118" t="s">
        <v>7</v>
      </c>
      <c r="D9" s="118" t="s">
        <v>169</v>
      </c>
      <c r="E9" s="118" t="s">
        <v>9</v>
      </c>
      <c r="F9" s="118" t="s">
        <v>223</v>
      </c>
      <c r="G9" s="118" t="s">
        <v>182</v>
      </c>
      <c r="H9" s="118" t="s">
        <v>181</v>
      </c>
      <c r="I9" s="118" t="s">
        <v>170</v>
      </c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</row>
    <row r="10" spans="1:29" s="88" customFormat="1" ht="15.75" x14ac:dyDescent="0.25">
      <c r="A10" s="96" t="s">
        <v>12</v>
      </c>
      <c r="B10" s="97" t="s">
        <v>13</v>
      </c>
      <c r="C10" s="100" t="s">
        <v>14</v>
      </c>
      <c r="D10" s="34">
        <v>86091</v>
      </c>
      <c r="E10" s="34">
        <v>1100</v>
      </c>
      <c r="F10" s="34">
        <f>D10-E10</f>
        <v>84991</v>
      </c>
      <c r="G10" s="34">
        <f>F10*9%</f>
        <v>7649.19</v>
      </c>
      <c r="H10" s="34">
        <f>F10*9%</f>
        <v>7649.19</v>
      </c>
      <c r="I10" s="104">
        <f>D10-E10+G10+H10</f>
        <v>100289.38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</row>
    <row r="11" spans="1:29" s="88" customFormat="1" ht="15.75" x14ac:dyDescent="0.25">
      <c r="A11" s="37" t="s">
        <v>12</v>
      </c>
      <c r="B11" s="38" t="s">
        <v>21</v>
      </c>
      <c r="C11" s="39" t="s">
        <v>22</v>
      </c>
      <c r="D11" s="34">
        <v>86091</v>
      </c>
      <c r="E11" s="34">
        <v>1100</v>
      </c>
      <c r="F11" s="34">
        <f t="shared" ref="F11:F18" si="0">D11-E11</f>
        <v>84991</v>
      </c>
      <c r="G11" s="34">
        <f t="shared" ref="G11:G18" si="1">F11*9%</f>
        <v>7649.19</v>
      </c>
      <c r="H11" s="34">
        <f t="shared" ref="H11:H18" si="2">F11*9%</f>
        <v>7649.19</v>
      </c>
      <c r="I11" s="104">
        <f t="shared" ref="I11:I36" si="3">D11-E11+G11+H11</f>
        <v>100289.38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</row>
    <row r="12" spans="1:29" s="88" customFormat="1" ht="15.75" x14ac:dyDescent="0.25">
      <c r="A12" s="37" t="s">
        <v>12</v>
      </c>
      <c r="B12" s="38" t="s">
        <v>17</v>
      </c>
      <c r="C12" s="39" t="s">
        <v>18</v>
      </c>
      <c r="D12" s="116">
        <v>86741</v>
      </c>
      <c r="E12" s="34">
        <v>1100</v>
      </c>
      <c r="F12" s="34">
        <f t="shared" si="0"/>
        <v>85641</v>
      </c>
      <c r="G12" s="34">
        <f t="shared" si="1"/>
        <v>7707.69</v>
      </c>
      <c r="H12" s="34">
        <f t="shared" si="2"/>
        <v>7707.69</v>
      </c>
      <c r="I12" s="104">
        <f t="shared" si="3"/>
        <v>101056.38</v>
      </c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</row>
    <row r="13" spans="1:29" s="88" customFormat="1" ht="15.75" x14ac:dyDescent="0.25">
      <c r="A13" s="37" t="s">
        <v>12</v>
      </c>
      <c r="B13" s="38" t="s">
        <v>19</v>
      </c>
      <c r="C13" s="39" t="s">
        <v>20</v>
      </c>
      <c r="D13" s="116">
        <v>86891</v>
      </c>
      <c r="E13" s="34">
        <v>1100</v>
      </c>
      <c r="F13" s="34">
        <f t="shared" si="0"/>
        <v>85791</v>
      </c>
      <c r="G13" s="34">
        <f t="shared" si="1"/>
        <v>7721.19</v>
      </c>
      <c r="H13" s="34">
        <f t="shared" si="2"/>
        <v>7721.19</v>
      </c>
      <c r="I13" s="104">
        <f t="shared" si="3"/>
        <v>101233.38</v>
      </c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</row>
    <row r="14" spans="1:29" s="88" customFormat="1" ht="15.75" x14ac:dyDescent="0.25">
      <c r="A14" s="37" t="s">
        <v>12</v>
      </c>
      <c r="B14" s="38" t="s">
        <v>15</v>
      </c>
      <c r="C14" s="39" t="s">
        <v>16</v>
      </c>
      <c r="D14" s="116">
        <v>87591</v>
      </c>
      <c r="E14" s="34">
        <v>1100</v>
      </c>
      <c r="F14" s="34">
        <f t="shared" si="0"/>
        <v>86491</v>
      </c>
      <c r="G14" s="34">
        <f t="shared" si="1"/>
        <v>7784.19</v>
      </c>
      <c r="H14" s="34">
        <f t="shared" si="2"/>
        <v>7784.19</v>
      </c>
      <c r="I14" s="104">
        <f t="shared" si="3"/>
        <v>102059.38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</row>
    <row r="15" spans="1:29" s="88" customFormat="1" ht="15.75" x14ac:dyDescent="0.25">
      <c r="A15" s="37" t="s">
        <v>12</v>
      </c>
      <c r="B15" s="38" t="s">
        <v>176</v>
      </c>
      <c r="C15" s="39" t="s">
        <v>177</v>
      </c>
      <c r="D15" s="116">
        <v>90261</v>
      </c>
      <c r="E15" s="34">
        <v>1100</v>
      </c>
      <c r="F15" s="34">
        <f t="shared" si="0"/>
        <v>89161</v>
      </c>
      <c r="G15" s="34">
        <f t="shared" si="1"/>
        <v>8024.49</v>
      </c>
      <c r="H15" s="34">
        <f t="shared" si="2"/>
        <v>8024.49</v>
      </c>
      <c r="I15" s="104">
        <f t="shared" si="3"/>
        <v>105209.98000000001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</row>
    <row r="16" spans="1:29" s="90" customFormat="1" ht="15.75" x14ac:dyDescent="0.25">
      <c r="A16" s="37" t="s">
        <v>23</v>
      </c>
      <c r="B16" s="38" t="s">
        <v>24</v>
      </c>
      <c r="C16" s="39" t="s">
        <v>20</v>
      </c>
      <c r="D16" s="116">
        <v>88491</v>
      </c>
      <c r="E16" s="34">
        <v>1100</v>
      </c>
      <c r="F16" s="34">
        <f t="shared" si="0"/>
        <v>87391</v>
      </c>
      <c r="G16" s="34">
        <f t="shared" si="1"/>
        <v>7865.19</v>
      </c>
      <c r="H16" s="34">
        <f t="shared" si="2"/>
        <v>7865.19</v>
      </c>
      <c r="I16" s="104">
        <f t="shared" si="3"/>
        <v>103121.38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29" s="88" customFormat="1" ht="15.75" x14ac:dyDescent="0.25">
      <c r="A17" s="37" t="s">
        <v>29</v>
      </c>
      <c r="B17" s="38" t="s">
        <v>30</v>
      </c>
      <c r="C17" s="39" t="s">
        <v>31</v>
      </c>
      <c r="D17" s="116">
        <v>91641</v>
      </c>
      <c r="E17" s="34">
        <v>1100</v>
      </c>
      <c r="F17" s="34">
        <f t="shared" si="0"/>
        <v>90541</v>
      </c>
      <c r="G17" s="34">
        <f t="shared" si="1"/>
        <v>8148.69</v>
      </c>
      <c r="H17" s="34">
        <f t="shared" si="2"/>
        <v>8148.69</v>
      </c>
      <c r="I17" s="104">
        <f t="shared" si="3"/>
        <v>106838.38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</row>
    <row r="18" spans="1:29" s="88" customFormat="1" ht="15.75" x14ac:dyDescent="0.25">
      <c r="A18" s="37" t="s">
        <v>32</v>
      </c>
      <c r="B18" s="38" t="s">
        <v>33</v>
      </c>
      <c r="C18" s="39" t="s">
        <v>34</v>
      </c>
      <c r="D18" s="116">
        <v>91641</v>
      </c>
      <c r="E18" s="34">
        <v>1100</v>
      </c>
      <c r="F18" s="34">
        <f t="shared" si="0"/>
        <v>90541</v>
      </c>
      <c r="G18" s="34">
        <f t="shared" si="1"/>
        <v>8148.69</v>
      </c>
      <c r="H18" s="34">
        <f t="shared" si="2"/>
        <v>8148.69</v>
      </c>
      <c r="I18" s="104">
        <f t="shared" si="3"/>
        <v>106838.38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</row>
    <row r="19" spans="1:29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</row>
    <row r="20" spans="1:29" s="88" customFormat="1" ht="15.75" x14ac:dyDescent="0.25">
      <c r="A20" s="37" t="s">
        <v>25</v>
      </c>
      <c r="B20" s="38" t="s">
        <v>26</v>
      </c>
      <c r="C20" s="39" t="s">
        <v>16</v>
      </c>
      <c r="D20" s="116">
        <v>90241</v>
      </c>
      <c r="E20" s="34">
        <v>1100</v>
      </c>
      <c r="F20" s="34">
        <f>D20-E20</f>
        <v>89141</v>
      </c>
      <c r="G20" s="34">
        <f>F20*9%</f>
        <v>8022.69</v>
      </c>
      <c r="H20" s="34">
        <f>F20*9%</f>
        <v>8022.69</v>
      </c>
      <c r="I20" s="104">
        <f t="shared" si="3"/>
        <v>105186.38</v>
      </c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</row>
    <row r="21" spans="1:29" s="88" customFormat="1" ht="15.75" x14ac:dyDescent="0.25">
      <c r="A21" s="37" t="s">
        <v>27</v>
      </c>
      <c r="B21" s="38" t="s">
        <v>28</v>
      </c>
      <c r="C21" s="39" t="s">
        <v>20</v>
      </c>
      <c r="D21" s="116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</row>
    <row r="22" spans="1:29" s="88" customFormat="1" ht="15.75" x14ac:dyDescent="0.25">
      <c r="A22" s="47" t="s">
        <v>175</v>
      </c>
      <c r="B22" s="38" t="s">
        <v>56</v>
      </c>
      <c r="C22" s="39" t="s">
        <v>16</v>
      </c>
      <c r="D22" s="116">
        <v>98851</v>
      </c>
      <c r="E22" s="34">
        <v>1100</v>
      </c>
      <c r="F22" s="34">
        <f t="shared" ref="F22:F36" si="4">D22-E22</f>
        <v>97751</v>
      </c>
      <c r="G22" s="34">
        <f t="shared" ref="G22:G36" si="5">F22*9%</f>
        <v>8797.59</v>
      </c>
      <c r="H22" s="34">
        <f t="shared" ref="H22:H36" si="6">F22*9%</f>
        <v>8797.59</v>
      </c>
      <c r="I22" s="104">
        <f t="shared" si="3"/>
        <v>115346.18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</row>
    <row r="23" spans="1:29" s="88" customFormat="1" ht="15.75" x14ac:dyDescent="0.25">
      <c r="A23" s="47" t="s">
        <v>37</v>
      </c>
      <c r="B23" s="38" t="s">
        <v>38</v>
      </c>
      <c r="C23" s="39" t="s">
        <v>20</v>
      </c>
      <c r="D23" s="116">
        <v>87751</v>
      </c>
      <c r="E23" s="34">
        <v>1100</v>
      </c>
      <c r="F23" s="34">
        <f t="shared" si="4"/>
        <v>86651</v>
      </c>
      <c r="G23" s="34">
        <f t="shared" si="5"/>
        <v>7798.59</v>
      </c>
      <c r="H23" s="34">
        <f t="shared" si="6"/>
        <v>7798.59</v>
      </c>
      <c r="I23" s="104">
        <f t="shared" si="3"/>
        <v>102248.18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</row>
    <row r="24" spans="1:29" s="88" customFormat="1" ht="15.75" x14ac:dyDescent="0.25">
      <c r="A24" s="47" t="s">
        <v>37</v>
      </c>
      <c r="B24" s="38" t="s">
        <v>39</v>
      </c>
      <c r="C24" s="39" t="s">
        <v>40</v>
      </c>
      <c r="D24" s="116">
        <v>92301</v>
      </c>
      <c r="E24" s="34">
        <v>1100</v>
      </c>
      <c r="F24" s="34">
        <f t="shared" si="4"/>
        <v>91201</v>
      </c>
      <c r="G24" s="34">
        <f t="shared" si="5"/>
        <v>8208.09</v>
      </c>
      <c r="H24" s="34">
        <f t="shared" si="6"/>
        <v>8208.09</v>
      </c>
      <c r="I24" s="104">
        <f t="shared" si="3"/>
        <v>107617.18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</row>
    <row r="25" spans="1:29" s="88" customFormat="1" ht="15.75" x14ac:dyDescent="0.25">
      <c r="A25" s="47" t="s">
        <v>55</v>
      </c>
      <c r="B25" s="38" t="s">
        <v>57</v>
      </c>
      <c r="C25" s="39" t="s">
        <v>58</v>
      </c>
      <c r="D25" s="116">
        <v>97351</v>
      </c>
      <c r="E25" s="34">
        <v>1100</v>
      </c>
      <c r="F25" s="34">
        <f t="shared" si="4"/>
        <v>96251</v>
      </c>
      <c r="G25" s="34">
        <f t="shared" si="5"/>
        <v>8662.59</v>
      </c>
      <c r="H25" s="34">
        <f t="shared" si="6"/>
        <v>8662.59</v>
      </c>
      <c r="I25" s="104">
        <f t="shared" si="3"/>
        <v>113576.18</v>
      </c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</row>
    <row r="26" spans="1:29" s="88" customFormat="1" ht="15.75" x14ac:dyDescent="0.25">
      <c r="A26" s="47" t="s">
        <v>37</v>
      </c>
      <c r="B26" s="38" t="s">
        <v>41</v>
      </c>
      <c r="C26" s="39" t="s">
        <v>42</v>
      </c>
      <c r="D26" s="116">
        <v>87871</v>
      </c>
      <c r="E26" s="34">
        <v>1100</v>
      </c>
      <c r="F26" s="34">
        <f t="shared" si="4"/>
        <v>86771</v>
      </c>
      <c r="G26" s="34">
        <f t="shared" si="5"/>
        <v>7809.3899999999994</v>
      </c>
      <c r="H26" s="34">
        <f t="shared" si="6"/>
        <v>7809.3899999999994</v>
      </c>
      <c r="I26" s="104">
        <f t="shared" si="3"/>
        <v>102389.78</v>
      </c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</row>
    <row r="27" spans="1:29" s="88" customFormat="1" ht="15.75" x14ac:dyDescent="0.25">
      <c r="A27" s="47" t="s">
        <v>37</v>
      </c>
      <c r="B27" s="38" t="s">
        <v>43</v>
      </c>
      <c r="C27" s="39" t="s">
        <v>42</v>
      </c>
      <c r="D27" s="116">
        <v>88251</v>
      </c>
      <c r="E27" s="34">
        <v>1100</v>
      </c>
      <c r="F27" s="34">
        <f t="shared" si="4"/>
        <v>87151</v>
      </c>
      <c r="G27" s="34">
        <f t="shared" si="5"/>
        <v>7843.59</v>
      </c>
      <c r="H27" s="34">
        <f t="shared" si="6"/>
        <v>7843.59</v>
      </c>
      <c r="I27" s="104">
        <f t="shared" si="3"/>
        <v>102838.18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</row>
    <row r="28" spans="1:29" s="88" customFormat="1" ht="15.75" x14ac:dyDescent="0.25">
      <c r="A28" s="47" t="s">
        <v>37</v>
      </c>
      <c r="B28" s="38" t="s">
        <v>44</v>
      </c>
      <c r="C28" s="39" t="s">
        <v>172</v>
      </c>
      <c r="D28" s="116">
        <v>90551</v>
      </c>
      <c r="E28" s="34">
        <v>1100</v>
      </c>
      <c r="F28" s="34">
        <f t="shared" si="4"/>
        <v>89451</v>
      </c>
      <c r="G28" s="34">
        <f t="shared" si="5"/>
        <v>8050.59</v>
      </c>
      <c r="H28" s="34">
        <f t="shared" si="6"/>
        <v>8050.59</v>
      </c>
      <c r="I28" s="104">
        <f t="shared" si="3"/>
        <v>105552.18</v>
      </c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</row>
    <row r="29" spans="1:29" s="88" customFormat="1" ht="15.75" x14ac:dyDescent="0.25">
      <c r="A29" s="47" t="s">
        <v>37</v>
      </c>
      <c r="B29" s="38" t="s">
        <v>45</v>
      </c>
      <c r="C29" s="39" t="s">
        <v>172</v>
      </c>
      <c r="D29" s="116">
        <v>89231</v>
      </c>
      <c r="E29" s="34">
        <v>1100</v>
      </c>
      <c r="F29" s="34">
        <f t="shared" si="4"/>
        <v>88131</v>
      </c>
      <c r="G29" s="34">
        <f t="shared" si="5"/>
        <v>7931.79</v>
      </c>
      <c r="H29" s="34">
        <f t="shared" si="6"/>
        <v>7931.79</v>
      </c>
      <c r="I29" s="104">
        <f t="shared" si="3"/>
        <v>103994.57999999999</v>
      </c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</row>
    <row r="30" spans="1:29" s="88" customFormat="1" ht="15.75" x14ac:dyDescent="0.25">
      <c r="A30" s="47" t="s">
        <v>37</v>
      </c>
      <c r="B30" s="38" t="s">
        <v>46</v>
      </c>
      <c r="C30" s="39" t="s">
        <v>47</v>
      </c>
      <c r="D30" s="116">
        <v>89751</v>
      </c>
      <c r="E30" s="34">
        <v>1100</v>
      </c>
      <c r="F30" s="34">
        <f t="shared" si="4"/>
        <v>88651</v>
      </c>
      <c r="G30" s="34">
        <f t="shared" si="5"/>
        <v>7978.59</v>
      </c>
      <c r="H30" s="34">
        <f t="shared" si="6"/>
        <v>7978.59</v>
      </c>
      <c r="I30" s="104">
        <f t="shared" si="3"/>
        <v>104608.18</v>
      </c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</row>
    <row r="31" spans="1:29" s="88" customFormat="1" ht="15.75" x14ac:dyDescent="0.25">
      <c r="A31" s="47" t="s">
        <v>37</v>
      </c>
      <c r="B31" s="38" t="s">
        <v>48</v>
      </c>
      <c r="C31" s="39" t="s">
        <v>49</v>
      </c>
      <c r="D31" s="116">
        <v>88751</v>
      </c>
      <c r="E31" s="34">
        <v>1100</v>
      </c>
      <c r="F31" s="34">
        <f t="shared" si="4"/>
        <v>87651</v>
      </c>
      <c r="G31" s="34">
        <f t="shared" si="5"/>
        <v>7888.59</v>
      </c>
      <c r="H31" s="34">
        <f t="shared" si="6"/>
        <v>7888.59</v>
      </c>
      <c r="I31" s="104">
        <f t="shared" si="3"/>
        <v>103428.18</v>
      </c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</row>
    <row r="32" spans="1:29" s="88" customFormat="1" ht="15.75" x14ac:dyDescent="0.25">
      <c r="A32" s="47" t="s">
        <v>37</v>
      </c>
      <c r="B32" s="38" t="s">
        <v>50</v>
      </c>
      <c r="C32" s="39" t="s">
        <v>40</v>
      </c>
      <c r="D32" s="116">
        <v>87981</v>
      </c>
      <c r="E32" s="34">
        <v>1100</v>
      </c>
      <c r="F32" s="34">
        <f t="shared" si="4"/>
        <v>86881</v>
      </c>
      <c r="G32" s="34">
        <f t="shared" si="5"/>
        <v>7819.29</v>
      </c>
      <c r="H32" s="34">
        <f t="shared" si="6"/>
        <v>7819.29</v>
      </c>
      <c r="I32" s="104">
        <f t="shared" si="3"/>
        <v>102519.57999999999</v>
      </c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</row>
    <row r="33" spans="1:29" s="90" customFormat="1" ht="15.75" x14ac:dyDescent="0.25">
      <c r="A33" s="47" t="s">
        <v>37</v>
      </c>
      <c r="B33" s="38" t="s">
        <v>51</v>
      </c>
      <c r="C33" s="39" t="s">
        <v>52</v>
      </c>
      <c r="D33" s="116">
        <v>89251</v>
      </c>
      <c r="E33" s="34">
        <v>1100</v>
      </c>
      <c r="F33" s="34">
        <f t="shared" si="4"/>
        <v>88151</v>
      </c>
      <c r="G33" s="34">
        <f t="shared" si="5"/>
        <v>7933.59</v>
      </c>
      <c r="H33" s="34">
        <f t="shared" si="6"/>
        <v>7933.59</v>
      </c>
      <c r="I33" s="104">
        <f t="shared" si="3"/>
        <v>104018.18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29" s="88" customFormat="1" ht="15.75" x14ac:dyDescent="0.25">
      <c r="A34" s="47" t="s">
        <v>37</v>
      </c>
      <c r="B34" s="38" t="s">
        <v>53</v>
      </c>
      <c r="C34" s="39" t="s">
        <v>54</v>
      </c>
      <c r="D34" s="116">
        <v>89251</v>
      </c>
      <c r="E34" s="34">
        <v>1100</v>
      </c>
      <c r="F34" s="34">
        <f t="shared" si="4"/>
        <v>88151</v>
      </c>
      <c r="G34" s="34">
        <f t="shared" si="5"/>
        <v>7933.59</v>
      </c>
      <c r="H34" s="34">
        <f t="shared" si="6"/>
        <v>7933.59</v>
      </c>
      <c r="I34" s="104">
        <f t="shared" si="3"/>
        <v>104018.18</v>
      </c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</row>
    <row r="35" spans="1:29" s="88" customFormat="1" ht="15.75" x14ac:dyDescent="0.25">
      <c r="A35" s="37" t="s">
        <v>59</v>
      </c>
      <c r="B35" s="38" t="s">
        <v>60</v>
      </c>
      <c r="C35" s="39"/>
      <c r="D35" s="116">
        <v>80161</v>
      </c>
      <c r="E35" s="34">
        <v>0</v>
      </c>
      <c r="F35" s="34">
        <f t="shared" si="4"/>
        <v>80161</v>
      </c>
      <c r="G35" s="34">
        <f t="shared" si="5"/>
        <v>7214.49</v>
      </c>
      <c r="H35" s="34">
        <f t="shared" si="6"/>
        <v>7214.49</v>
      </c>
      <c r="I35" s="104">
        <f t="shared" si="3"/>
        <v>94589.98000000001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</row>
    <row r="36" spans="1:29" s="88" customFormat="1" ht="15.75" x14ac:dyDescent="0.25">
      <c r="A36" s="37" t="s">
        <v>59</v>
      </c>
      <c r="B36" s="38" t="s">
        <v>61</v>
      </c>
      <c r="C36" s="39"/>
      <c r="D36" s="116">
        <v>80161</v>
      </c>
      <c r="E36" s="34">
        <v>0</v>
      </c>
      <c r="F36" s="34">
        <f t="shared" si="4"/>
        <v>80161</v>
      </c>
      <c r="G36" s="34">
        <f t="shared" si="5"/>
        <v>7214.49</v>
      </c>
      <c r="H36" s="34">
        <f t="shared" si="6"/>
        <v>7214.49</v>
      </c>
      <c r="I36" s="104">
        <f t="shared" si="3"/>
        <v>94589.98000000001</v>
      </c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</row>
    <row r="37" spans="1:29" s="89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</row>
    <row r="38" spans="1:29" s="88" customFormat="1" ht="21" thickBot="1" x14ac:dyDescent="0.35">
      <c r="A38" s="224" t="s">
        <v>62</v>
      </c>
      <c r="B38" s="225"/>
      <c r="C38" s="225"/>
      <c r="D38" s="225"/>
      <c r="E38" s="225"/>
      <c r="F38" s="225"/>
      <c r="G38" s="225"/>
      <c r="H38" s="225"/>
      <c r="I38" s="226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</row>
    <row r="39" spans="1:29" s="92" customFormat="1" ht="15.75" x14ac:dyDescent="0.25">
      <c r="A39" s="245" t="s">
        <v>6</v>
      </c>
      <c r="B39" s="245"/>
      <c r="C39" s="118" t="s">
        <v>7</v>
      </c>
      <c r="D39" s="118" t="s">
        <v>169</v>
      </c>
      <c r="E39" s="118" t="s">
        <v>9</v>
      </c>
      <c r="F39" s="118" t="s">
        <v>223</v>
      </c>
      <c r="G39" s="118" t="s">
        <v>182</v>
      </c>
      <c r="H39" s="118" t="s">
        <v>181</v>
      </c>
      <c r="I39" s="118" t="s">
        <v>170</v>
      </c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</row>
    <row r="40" spans="1:29" s="80" customFormat="1" ht="15.75" x14ac:dyDescent="0.25">
      <c r="A40" s="96" t="s">
        <v>23</v>
      </c>
      <c r="B40" s="97" t="s">
        <v>63</v>
      </c>
      <c r="C40" s="98" t="s">
        <v>64</v>
      </c>
      <c r="D40" s="34">
        <v>82676</v>
      </c>
      <c r="E40" s="34">
        <v>1100</v>
      </c>
      <c r="F40" s="34">
        <f>D40-E40</f>
        <v>81576</v>
      </c>
      <c r="G40" s="34">
        <f>F40*9%</f>
        <v>7341.84</v>
      </c>
      <c r="H40" s="34">
        <f>F40*9%</f>
        <v>7341.84</v>
      </c>
      <c r="I40" s="104">
        <f t="shared" ref="I40:I64" si="7">D40-E40+G40+H40</f>
        <v>96259.68</v>
      </c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</row>
    <row r="41" spans="1:29" s="80" customFormat="1" ht="15.75" x14ac:dyDescent="0.25">
      <c r="A41" s="37" t="s">
        <v>65</v>
      </c>
      <c r="B41" s="38" t="s">
        <v>66</v>
      </c>
      <c r="C41" s="55" t="s">
        <v>67</v>
      </c>
      <c r="D41" s="34">
        <v>83376</v>
      </c>
      <c r="E41" s="34">
        <v>1100</v>
      </c>
      <c r="F41" s="34">
        <f>D41-E41</f>
        <v>82276</v>
      </c>
      <c r="G41" s="34">
        <f>F41*9%</f>
        <v>7404.84</v>
      </c>
      <c r="H41" s="34">
        <f>F41*9%</f>
        <v>7404.84</v>
      </c>
      <c r="I41" s="104">
        <f t="shared" si="7"/>
        <v>97085.68</v>
      </c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</row>
    <row r="42" spans="1:29" s="80" customFormat="1" ht="15.75" x14ac:dyDescent="0.25">
      <c r="A42" s="37" t="s">
        <v>68</v>
      </c>
      <c r="B42" s="57" t="s">
        <v>69</v>
      </c>
      <c r="C42" s="55" t="s">
        <v>70</v>
      </c>
      <c r="D42" s="116"/>
      <c r="E42" s="34"/>
      <c r="F42" s="34"/>
      <c r="G42" s="34"/>
      <c r="H42" s="34"/>
      <c r="I42" s="104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</row>
    <row r="43" spans="1:29" s="88" customFormat="1" ht="15.75" x14ac:dyDescent="0.25">
      <c r="A43" s="37" t="s">
        <v>71</v>
      </c>
      <c r="B43" s="38" t="s">
        <v>72</v>
      </c>
      <c r="C43" s="55" t="s">
        <v>73</v>
      </c>
      <c r="D43" s="116">
        <v>81876</v>
      </c>
      <c r="E43" s="34">
        <v>1100</v>
      </c>
      <c r="F43" s="34">
        <f t="shared" ref="F43:F45" si="8">D43-E43</f>
        <v>80776</v>
      </c>
      <c r="G43" s="34">
        <f t="shared" ref="G43:G45" si="9">F43*9%</f>
        <v>7269.84</v>
      </c>
      <c r="H43" s="34">
        <f t="shared" ref="H43:H45" si="10">F43*9%</f>
        <v>7269.84</v>
      </c>
      <c r="I43" s="104">
        <f t="shared" si="7"/>
        <v>95315.68</v>
      </c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</row>
    <row r="44" spans="1:29" s="90" customFormat="1" ht="15.75" x14ac:dyDescent="0.25">
      <c r="A44" s="37" t="s">
        <v>71</v>
      </c>
      <c r="B44" s="38" t="s">
        <v>74</v>
      </c>
      <c r="C44" s="55" t="s">
        <v>40</v>
      </c>
      <c r="D44" s="116">
        <v>82876</v>
      </c>
      <c r="E44" s="34">
        <v>1100</v>
      </c>
      <c r="F44" s="34">
        <f t="shared" si="8"/>
        <v>81776</v>
      </c>
      <c r="G44" s="34">
        <f t="shared" si="9"/>
        <v>7359.84</v>
      </c>
      <c r="H44" s="34">
        <f t="shared" si="10"/>
        <v>7359.84</v>
      </c>
      <c r="I44" s="104">
        <f t="shared" si="7"/>
        <v>96495.679999999993</v>
      </c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29" s="88" customFormat="1" ht="15.75" x14ac:dyDescent="0.25">
      <c r="A45" s="37" t="s">
        <v>75</v>
      </c>
      <c r="B45" s="38" t="s">
        <v>76</v>
      </c>
      <c r="C45" s="55" t="s">
        <v>40</v>
      </c>
      <c r="D45" s="116">
        <v>84376</v>
      </c>
      <c r="E45" s="34">
        <v>1100</v>
      </c>
      <c r="F45" s="34">
        <f t="shared" si="8"/>
        <v>83276</v>
      </c>
      <c r="G45" s="34">
        <f t="shared" si="9"/>
        <v>7494.84</v>
      </c>
      <c r="H45" s="34">
        <f t="shared" si="10"/>
        <v>7494.84</v>
      </c>
      <c r="I45" s="104">
        <f t="shared" si="7"/>
        <v>98265.68</v>
      </c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</row>
    <row r="46" spans="1:29" s="88" customFormat="1" ht="15.75" x14ac:dyDescent="0.25">
      <c r="A46" s="37" t="s">
        <v>71</v>
      </c>
      <c r="B46" s="38" t="s">
        <v>77</v>
      </c>
      <c r="C46" s="55" t="s">
        <v>40</v>
      </c>
      <c r="D46" s="116"/>
      <c r="E46" s="34"/>
      <c r="F46" s="34"/>
      <c r="G46" s="34"/>
      <c r="H46" s="34"/>
      <c r="I46" s="104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</row>
    <row r="47" spans="1:29" s="88" customFormat="1" ht="15.75" x14ac:dyDescent="0.25">
      <c r="A47" s="37" t="s">
        <v>78</v>
      </c>
      <c r="B47" s="38" t="s">
        <v>79</v>
      </c>
      <c r="C47" s="55" t="s">
        <v>80</v>
      </c>
      <c r="D47" s="116">
        <v>82656</v>
      </c>
      <c r="E47" s="34">
        <v>1100</v>
      </c>
      <c r="F47" s="34">
        <f>D47-E47</f>
        <v>81556</v>
      </c>
      <c r="G47" s="34">
        <f>F47*9%</f>
        <v>7340.04</v>
      </c>
      <c r="H47" s="34">
        <f>F47*9%</f>
        <v>7340.04</v>
      </c>
      <c r="I47" s="104">
        <f t="shared" si="7"/>
        <v>96236.079999999987</v>
      </c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</row>
    <row r="48" spans="1:29" s="88" customFormat="1" ht="15.75" x14ac:dyDescent="0.25">
      <c r="A48" s="37" t="s">
        <v>87</v>
      </c>
      <c r="B48" s="38" t="s">
        <v>88</v>
      </c>
      <c r="C48" s="55" t="s">
        <v>89</v>
      </c>
      <c r="D48" s="116"/>
      <c r="E48" s="34"/>
      <c r="F48" s="34"/>
      <c r="G48" s="34"/>
      <c r="H48" s="34"/>
      <c r="I48" s="104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</row>
    <row r="49" spans="1:29" s="90" customFormat="1" ht="15.75" x14ac:dyDescent="0.25">
      <c r="A49" s="37" t="s">
        <v>90</v>
      </c>
      <c r="B49" s="38" t="s">
        <v>91</v>
      </c>
      <c r="C49" s="58" t="s">
        <v>92</v>
      </c>
      <c r="D49" s="116">
        <v>84516</v>
      </c>
      <c r="E49" s="34">
        <v>1100</v>
      </c>
      <c r="F49" s="34">
        <f t="shared" ref="F49:F53" si="11">D49-E49</f>
        <v>83416</v>
      </c>
      <c r="G49" s="34">
        <f t="shared" ref="G49:G53" si="12">F49*9%</f>
        <v>7507.44</v>
      </c>
      <c r="H49" s="34">
        <f t="shared" ref="H49:H53" si="13">F49*9%</f>
        <v>7507.44</v>
      </c>
      <c r="I49" s="104">
        <f t="shared" si="7"/>
        <v>98430.88</v>
      </c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1:29" s="90" customFormat="1" ht="15.75" x14ac:dyDescent="0.25">
      <c r="A50" s="37" t="s">
        <v>90</v>
      </c>
      <c r="B50" s="38" t="s">
        <v>93</v>
      </c>
      <c r="C50" s="58" t="s">
        <v>94</v>
      </c>
      <c r="D50" s="116">
        <v>84516</v>
      </c>
      <c r="E50" s="34">
        <v>1100</v>
      </c>
      <c r="F50" s="34">
        <f t="shared" si="11"/>
        <v>83416</v>
      </c>
      <c r="G50" s="34">
        <f t="shared" si="12"/>
        <v>7507.44</v>
      </c>
      <c r="H50" s="34">
        <f t="shared" si="13"/>
        <v>7507.44</v>
      </c>
      <c r="I50" s="104">
        <f t="shared" si="7"/>
        <v>98430.88</v>
      </c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1:29" s="88" customFormat="1" ht="15.75" x14ac:dyDescent="0.25">
      <c r="A51" s="37" t="s">
        <v>95</v>
      </c>
      <c r="B51" s="38" t="s">
        <v>96</v>
      </c>
      <c r="C51" s="58" t="s">
        <v>97</v>
      </c>
      <c r="D51" s="36">
        <v>86496</v>
      </c>
      <c r="E51" s="34">
        <v>1100</v>
      </c>
      <c r="F51" s="34">
        <f t="shared" si="11"/>
        <v>85396</v>
      </c>
      <c r="G51" s="34">
        <f t="shared" si="12"/>
        <v>7685.6399999999994</v>
      </c>
      <c r="H51" s="34">
        <f t="shared" si="13"/>
        <v>7685.6399999999994</v>
      </c>
      <c r="I51" s="104">
        <f t="shared" si="7"/>
        <v>100767.28</v>
      </c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</row>
    <row r="52" spans="1:29" s="88" customFormat="1" ht="15.75" x14ac:dyDescent="0.25">
      <c r="A52" s="37" t="s">
        <v>95</v>
      </c>
      <c r="B52" s="38" t="s">
        <v>98</v>
      </c>
      <c r="C52" s="58" t="s">
        <v>97</v>
      </c>
      <c r="D52" s="36">
        <v>87866</v>
      </c>
      <c r="E52" s="34">
        <v>1100</v>
      </c>
      <c r="F52" s="34">
        <f t="shared" si="11"/>
        <v>86766</v>
      </c>
      <c r="G52" s="34">
        <f t="shared" si="12"/>
        <v>7808.94</v>
      </c>
      <c r="H52" s="34">
        <f t="shared" si="13"/>
        <v>7808.94</v>
      </c>
      <c r="I52" s="104">
        <f t="shared" si="7"/>
        <v>102383.88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s="88" customFormat="1" ht="15.75" x14ac:dyDescent="0.25">
      <c r="A53" s="37" t="s">
        <v>101</v>
      </c>
      <c r="B53" s="38" t="s">
        <v>102</v>
      </c>
      <c r="C53" s="58" t="s">
        <v>103</v>
      </c>
      <c r="D53" s="116">
        <v>89776</v>
      </c>
      <c r="E53" s="34">
        <v>1100</v>
      </c>
      <c r="F53" s="34">
        <f t="shared" si="11"/>
        <v>88676</v>
      </c>
      <c r="G53" s="34">
        <f t="shared" si="12"/>
        <v>7980.84</v>
      </c>
      <c r="H53" s="34">
        <f t="shared" si="13"/>
        <v>7980.84</v>
      </c>
      <c r="I53" s="104">
        <f t="shared" si="7"/>
        <v>104637.68</v>
      </c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</row>
    <row r="54" spans="1:29" s="88" customFormat="1" ht="15.75" x14ac:dyDescent="0.25">
      <c r="A54" s="37" t="s">
        <v>104</v>
      </c>
      <c r="B54" s="38" t="s">
        <v>105</v>
      </c>
      <c r="C54" s="58" t="s">
        <v>106</v>
      </c>
      <c r="D54" s="116"/>
      <c r="E54" s="34"/>
      <c r="F54" s="34"/>
      <c r="G54" s="34"/>
      <c r="H54" s="34"/>
      <c r="I54" s="104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s="88" customFormat="1" ht="15.75" x14ac:dyDescent="0.25">
      <c r="A55" s="37" t="s">
        <v>104</v>
      </c>
      <c r="B55" s="38" t="s">
        <v>107</v>
      </c>
      <c r="C55" s="39" t="s">
        <v>94</v>
      </c>
      <c r="D55" s="33">
        <v>90876</v>
      </c>
      <c r="E55" s="34">
        <v>1100</v>
      </c>
      <c r="F55" s="34">
        <f>D55-E55</f>
        <v>89776</v>
      </c>
      <c r="G55" s="34">
        <f>F55*9%</f>
        <v>8079.84</v>
      </c>
      <c r="H55" s="34">
        <f>F55*9%</f>
        <v>8079.84</v>
      </c>
      <c r="I55" s="104">
        <f t="shared" si="7"/>
        <v>105935.67999999999</v>
      </c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</row>
    <row r="56" spans="1:29" s="92" customFormat="1" x14ac:dyDescent="0.2">
      <c r="A56" s="37" t="s">
        <v>95</v>
      </c>
      <c r="B56" s="38" t="s">
        <v>99</v>
      </c>
      <c r="C56" s="58" t="s">
        <v>100</v>
      </c>
      <c r="D56" s="33"/>
      <c r="E56" s="34"/>
      <c r="F56" s="34"/>
      <c r="G56" s="34"/>
      <c r="H56" s="34"/>
      <c r="I56" s="10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</row>
    <row r="57" spans="1:29" s="88" customFormat="1" ht="15.75" x14ac:dyDescent="0.25">
      <c r="A57" s="37" t="s">
        <v>81</v>
      </c>
      <c r="B57" s="38" t="s">
        <v>82</v>
      </c>
      <c r="C57" s="55" t="s">
        <v>83</v>
      </c>
      <c r="D57" s="33">
        <v>85716</v>
      </c>
      <c r="E57" s="34">
        <v>1100</v>
      </c>
      <c r="F57" s="34">
        <f t="shared" ref="F57:F64" si="14">D57-E57</f>
        <v>84616</v>
      </c>
      <c r="G57" s="34">
        <f t="shared" ref="G57:G64" si="15">F57*9%</f>
        <v>7615.44</v>
      </c>
      <c r="H57" s="34">
        <f t="shared" ref="H57:H64" si="16">F57*9%</f>
        <v>7615.44</v>
      </c>
      <c r="I57" s="104">
        <f t="shared" si="7"/>
        <v>99846.88</v>
      </c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</row>
    <row r="58" spans="1:29" s="90" customFormat="1" ht="15.75" x14ac:dyDescent="0.25">
      <c r="A58" s="37" t="s">
        <v>84</v>
      </c>
      <c r="B58" s="38" t="s">
        <v>85</v>
      </c>
      <c r="C58" s="55" t="s">
        <v>86</v>
      </c>
      <c r="D58" s="116">
        <v>89202</v>
      </c>
      <c r="E58" s="34">
        <v>1100</v>
      </c>
      <c r="F58" s="34">
        <f t="shared" si="14"/>
        <v>88102</v>
      </c>
      <c r="G58" s="34">
        <f t="shared" si="15"/>
        <v>7929.1799999999994</v>
      </c>
      <c r="H58" s="34">
        <f t="shared" si="16"/>
        <v>7929.1799999999994</v>
      </c>
      <c r="I58" s="104">
        <f t="shared" si="7"/>
        <v>103960.35999999999</v>
      </c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1:29" s="88" customFormat="1" ht="15.75" x14ac:dyDescent="0.25">
      <c r="A59" s="37" t="s">
        <v>59</v>
      </c>
      <c r="B59" s="38" t="s">
        <v>108</v>
      </c>
      <c r="C59" s="59"/>
      <c r="D59" s="116">
        <v>76146</v>
      </c>
      <c r="E59" s="34">
        <v>0</v>
      </c>
      <c r="F59" s="34">
        <f t="shared" si="14"/>
        <v>76146</v>
      </c>
      <c r="G59" s="34">
        <f t="shared" si="15"/>
        <v>6853.1399999999994</v>
      </c>
      <c r="H59" s="34">
        <f t="shared" si="16"/>
        <v>6853.1399999999994</v>
      </c>
      <c r="I59" s="104">
        <f t="shared" si="7"/>
        <v>89852.28</v>
      </c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</row>
    <row r="60" spans="1:29" s="88" customFormat="1" ht="15.75" x14ac:dyDescent="0.25">
      <c r="A60" s="37" t="s">
        <v>59</v>
      </c>
      <c r="B60" s="38" t="s">
        <v>109</v>
      </c>
      <c r="C60" s="59"/>
      <c r="D60" s="116">
        <v>71422</v>
      </c>
      <c r="E60" s="34">
        <v>0</v>
      </c>
      <c r="F60" s="34">
        <f t="shared" si="14"/>
        <v>71422</v>
      </c>
      <c r="G60" s="34">
        <f t="shared" si="15"/>
        <v>6427.98</v>
      </c>
      <c r="H60" s="34">
        <f t="shared" si="16"/>
        <v>6427.98</v>
      </c>
      <c r="I60" s="104">
        <f t="shared" si="7"/>
        <v>84277.959999999992</v>
      </c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</row>
    <row r="61" spans="1:29" s="88" customFormat="1" ht="15.75" x14ac:dyDescent="0.25">
      <c r="A61" s="37" t="s">
        <v>59</v>
      </c>
      <c r="B61" s="38" t="s">
        <v>111</v>
      </c>
      <c r="C61" s="59"/>
      <c r="D61" s="116">
        <v>78196</v>
      </c>
      <c r="E61" s="34">
        <v>0</v>
      </c>
      <c r="F61" s="34">
        <f t="shared" si="14"/>
        <v>78196</v>
      </c>
      <c r="G61" s="34">
        <f t="shared" si="15"/>
        <v>7037.6399999999994</v>
      </c>
      <c r="H61" s="34">
        <f t="shared" si="16"/>
        <v>7037.6399999999994</v>
      </c>
      <c r="I61" s="104">
        <f t="shared" si="7"/>
        <v>92271.28</v>
      </c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</row>
    <row r="62" spans="1:29" s="88" customFormat="1" ht="15.75" x14ac:dyDescent="0.25">
      <c r="A62" s="37" t="s">
        <v>59</v>
      </c>
      <c r="B62" s="38" t="s">
        <v>110</v>
      </c>
      <c r="C62" s="59"/>
      <c r="D62" s="116">
        <v>77746</v>
      </c>
      <c r="E62" s="34">
        <v>0</v>
      </c>
      <c r="F62" s="34">
        <f t="shared" si="14"/>
        <v>77746</v>
      </c>
      <c r="G62" s="34">
        <f t="shared" si="15"/>
        <v>6997.1399999999994</v>
      </c>
      <c r="H62" s="34">
        <f t="shared" si="16"/>
        <v>6997.1399999999994</v>
      </c>
      <c r="I62" s="104">
        <f t="shared" si="7"/>
        <v>91740.28</v>
      </c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</row>
    <row r="63" spans="1:29" s="88" customFormat="1" ht="15.75" x14ac:dyDescent="0.25">
      <c r="A63" s="37" t="s">
        <v>59</v>
      </c>
      <c r="B63" s="38" t="s">
        <v>112</v>
      </c>
      <c r="C63" s="59"/>
      <c r="D63" s="116">
        <v>79386</v>
      </c>
      <c r="E63" s="34">
        <v>0</v>
      </c>
      <c r="F63" s="34">
        <f t="shared" si="14"/>
        <v>79386</v>
      </c>
      <c r="G63" s="34">
        <f t="shared" si="15"/>
        <v>7144.74</v>
      </c>
      <c r="H63" s="34">
        <f t="shared" si="16"/>
        <v>7144.74</v>
      </c>
      <c r="I63" s="104">
        <f t="shared" si="7"/>
        <v>93675.48000000001</v>
      </c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</row>
    <row r="64" spans="1:29" s="88" customFormat="1" ht="16.5" thickBot="1" x14ac:dyDescent="0.3">
      <c r="A64" s="60" t="s">
        <v>59</v>
      </c>
      <c r="B64" s="61" t="s">
        <v>113</v>
      </c>
      <c r="C64" s="59"/>
      <c r="D64" s="116">
        <v>79346</v>
      </c>
      <c r="E64" s="34">
        <v>0</v>
      </c>
      <c r="F64" s="34">
        <f t="shared" si="14"/>
        <v>79346</v>
      </c>
      <c r="G64" s="34">
        <f t="shared" si="15"/>
        <v>7141.1399999999994</v>
      </c>
      <c r="H64" s="34">
        <f t="shared" si="16"/>
        <v>7141.1399999999994</v>
      </c>
      <c r="I64" s="104">
        <f t="shared" si="7"/>
        <v>93628.28</v>
      </c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</row>
    <row r="65" spans="1:29" s="88" customFormat="1" ht="16.5" thickBot="1" x14ac:dyDescent="0.3">
      <c r="A65" s="74"/>
      <c r="B65" s="76"/>
      <c r="C65" s="77"/>
      <c r="D65" s="78"/>
      <c r="E65" s="78"/>
      <c r="F65" s="78"/>
      <c r="G65" s="78"/>
      <c r="H65" s="78"/>
      <c r="I65" s="75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</row>
    <row r="66" spans="1:29" s="88" customFormat="1" ht="16.5" thickBot="1" x14ac:dyDescent="0.3">
      <c r="A66" s="249" t="s">
        <v>114</v>
      </c>
      <c r="B66" s="250"/>
      <c r="C66" s="250"/>
      <c r="D66" s="250"/>
      <c r="E66" s="250"/>
      <c r="F66" s="250"/>
      <c r="G66" s="250"/>
      <c r="H66" s="250"/>
      <c r="I66" s="251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</row>
    <row r="67" spans="1:29" s="88" customFormat="1" ht="15.75" x14ac:dyDescent="0.25">
      <c r="A67" s="245" t="s">
        <v>6</v>
      </c>
      <c r="B67" s="245"/>
      <c r="C67" s="118" t="s">
        <v>7</v>
      </c>
      <c r="D67" s="118" t="s">
        <v>169</v>
      </c>
      <c r="E67" s="118" t="s">
        <v>9</v>
      </c>
      <c r="F67" s="118" t="s">
        <v>223</v>
      </c>
      <c r="G67" s="118" t="s">
        <v>182</v>
      </c>
      <c r="H67" s="118" t="s">
        <v>181</v>
      </c>
      <c r="I67" s="118" t="s">
        <v>170</v>
      </c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</row>
    <row r="68" spans="1:29" s="88" customFormat="1" ht="15.75" x14ac:dyDescent="0.25">
      <c r="A68" s="69" t="s">
        <v>120</v>
      </c>
      <c r="B68" s="70" t="s">
        <v>121</v>
      </c>
      <c r="C68" s="39" t="s">
        <v>64</v>
      </c>
      <c r="D68" s="117">
        <v>84276</v>
      </c>
      <c r="E68" s="34">
        <v>1100</v>
      </c>
      <c r="F68" s="34">
        <f>D68-E68</f>
        <v>83176</v>
      </c>
      <c r="G68" s="34">
        <f>F68*9%</f>
        <v>7485.84</v>
      </c>
      <c r="H68" s="34">
        <f>F68*9%</f>
        <v>7485.84</v>
      </c>
      <c r="I68" s="104">
        <f t="shared" ref="I68:I78" si="17">D68-E68+G68+H68</f>
        <v>98147.68</v>
      </c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</row>
    <row r="69" spans="1:29" s="88" customFormat="1" ht="15.75" x14ac:dyDescent="0.25">
      <c r="A69" s="69" t="s">
        <v>120</v>
      </c>
      <c r="B69" s="70" t="s">
        <v>122</v>
      </c>
      <c r="C69" s="39" t="s">
        <v>123</v>
      </c>
      <c r="D69" s="116">
        <v>84726</v>
      </c>
      <c r="E69" s="34">
        <v>1100</v>
      </c>
      <c r="F69" s="34">
        <f t="shared" ref="F69:F78" si="18">D69-E69</f>
        <v>83626</v>
      </c>
      <c r="G69" s="34">
        <f t="shared" ref="G69:G78" si="19">F69*9%</f>
        <v>7526.34</v>
      </c>
      <c r="H69" s="34">
        <f t="shared" ref="H69:H78" si="20">F69*9%</f>
        <v>7526.34</v>
      </c>
      <c r="I69" s="104">
        <f t="shared" si="17"/>
        <v>98678.68</v>
      </c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</row>
    <row r="70" spans="1:29" s="80" customFormat="1" ht="15.75" x14ac:dyDescent="0.25">
      <c r="A70" s="69" t="s">
        <v>120</v>
      </c>
      <c r="B70" s="70" t="s">
        <v>124</v>
      </c>
      <c r="C70" s="39" t="s">
        <v>123</v>
      </c>
      <c r="D70" s="116">
        <v>85226</v>
      </c>
      <c r="E70" s="34">
        <v>1100</v>
      </c>
      <c r="F70" s="34">
        <f t="shared" si="18"/>
        <v>84126</v>
      </c>
      <c r="G70" s="34">
        <f t="shared" si="19"/>
        <v>7571.34</v>
      </c>
      <c r="H70" s="34">
        <f t="shared" si="20"/>
        <v>7571.34</v>
      </c>
      <c r="I70" s="104">
        <f t="shared" si="17"/>
        <v>99268.68</v>
      </c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</row>
    <row r="71" spans="1:29" s="80" customFormat="1" ht="15.75" x14ac:dyDescent="0.25">
      <c r="A71" s="69" t="s">
        <v>125</v>
      </c>
      <c r="B71" s="70" t="s">
        <v>126</v>
      </c>
      <c r="C71" s="39" t="s">
        <v>127</v>
      </c>
      <c r="D71" s="116">
        <v>85626</v>
      </c>
      <c r="E71" s="34">
        <v>1100</v>
      </c>
      <c r="F71" s="34">
        <f t="shared" si="18"/>
        <v>84526</v>
      </c>
      <c r="G71" s="34">
        <f t="shared" si="19"/>
        <v>7607.34</v>
      </c>
      <c r="H71" s="34">
        <f t="shared" si="20"/>
        <v>7607.34</v>
      </c>
      <c r="I71" s="104">
        <f t="shared" si="17"/>
        <v>99740.68</v>
      </c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</row>
    <row r="72" spans="1:29" s="80" customFormat="1" ht="15.75" x14ac:dyDescent="0.25">
      <c r="A72" s="69" t="s">
        <v>128</v>
      </c>
      <c r="B72" s="70" t="s">
        <v>129</v>
      </c>
      <c r="C72" s="39" t="s">
        <v>130</v>
      </c>
      <c r="D72" s="116">
        <v>87776</v>
      </c>
      <c r="E72" s="34">
        <v>1100</v>
      </c>
      <c r="F72" s="34">
        <f t="shared" si="18"/>
        <v>86676</v>
      </c>
      <c r="G72" s="34">
        <f t="shared" si="19"/>
        <v>7800.84</v>
      </c>
      <c r="H72" s="34">
        <f t="shared" si="20"/>
        <v>7800.84</v>
      </c>
      <c r="I72" s="104">
        <f t="shared" si="17"/>
        <v>102277.68</v>
      </c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</row>
    <row r="73" spans="1:29" s="77" customFormat="1" x14ac:dyDescent="0.2">
      <c r="A73" s="69" t="s">
        <v>128</v>
      </c>
      <c r="B73" s="70" t="s">
        <v>131</v>
      </c>
      <c r="C73" s="39" t="s">
        <v>130</v>
      </c>
      <c r="D73" s="116">
        <v>89566</v>
      </c>
      <c r="E73" s="34">
        <v>1100</v>
      </c>
      <c r="F73" s="34">
        <f t="shared" si="18"/>
        <v>88466</v>
      </c>
      <c r="G73" s="34">
        <f t="shared" si="19"/>
        <v>7961.94</v>
      </c>
      <c r="H73" s="34">
        <f t="shared" si="20"/>
        <v>7961.94</v>
      </c>
      <c r="I73" s="104">
        <f t="shared" si="17"/>
        <v>104389.88</v>
      </c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</row>
    <row r="74" spans="1:29" s="90" customFormat="1" ht="15.75" x14ac:dyDescent="0.25">
      <c r="A74" s="69" t="s">
        <v>115</v>
      </c>
      <c r="B74" s="70" t="s">
        <v>116</v>
      </c>
      <c r="C74" s="39" t="s">
        <v>117</v>
      </c>
      <c r="D74" s="116">
        <v>88576</v>
      </c>
      <c r="E74" s="34">
        <v>1100</v>
      </c>
      <c r="F74" s="34">
        <f t="shared" si="18"/>
        <v>87476</v>
      </c>
      <c r="G74" s="34">
        <f t="shared" si="19"/>
        <v>7872.84</v>
      </c>
      <c r="H74" s="34">
        <f t="shared" si="20"/>
        <v>7872.84</v>
      </c>
      <c r="I74" s="104">
        <f t="shared" si="17"/>
        <v>103221.68</v>
      </c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29" s="90" customFormat="1" ht="15.75" x14ac:dyDescent="0.25">
      <c r="A75" s="71" t="s">
        <v>115</v>
      </c>
      <c r="B75" s="72" t="s">
        <v>118</v>
      </c>
      <c r="C75" s="39" t="s">
        <v>119</v>
      </c>
      <c r="D75" s="116">
        <v>88876</v>
      </c>
      <c r="E75" s="34">
        <v>1100</v>
      </c>
      <c r="F75" s="34">
        <f t="shared" si="18"/>
        <v>87776</v>
      </c>
      <c r="G75" s="34">
        <f t="shared" si="19"/>
        <v>7899.84</v>
      </c>
      <c r="H75" s="34">
        <f t="shared" si="20"/>
        <v>7899.84</v>
      </c>
      <c r="I75" s="104">
        <f t="shared" si="17"/>
        <v>103575.67999999999</v>
      </c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29" s="88" customFormat="1" ht="15.75" x14ac:dyDescent="0.25">
      <c r="A76" s="37" t="s">
        <v>59</v>
      </c>
      <c r="B76" s="38" t="s">
        <v>132</v>
      </c>
      <c r="C76" s="59"/>
      <c r="D76" s="116">
        <v>76646</v>
      </c>
      <c r="E76" s="34">
        <v>0</v>
      </c>
      <c r="F76" s="34">
        <f t="shared" si="18"/>
        <v>76646</v>
      </c>
      <c r="G76" s="34">
        <f t="shared" si="19"/>
        <v>6898.1399999999994</v>
      </c>
      <c r="H76" s="34">
        <f t="shared" si="20"/>
        <v>6898.1399999999994</v>
      </c>
      <c r="I76" s="104">
        <f t="shared" si="17"/>
        <v>90442.28</v>
      </c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</row>
    <row r="77" spans="1:29" s="88" customFormat="1" ht="15.75" x14ac:dyDescent="0.25">
      <c r="A77" s="37" t="s">
        <v>59</v>
      </c>
      <c r="B77" s="38" t="s">
        <v>133</v>
      </c>
      <c r="C77" s="59"/>
      <c r="D77" s="116">
        <v>78496</v>
      </c>
      <c r="E77" s="34">
        <v>0</v>
      </c>
      <c r="F77" s="34">
        <f t="shared" si="18"/>
        <v>78496</v>
      </c>
      <c r="G77" s="34">
        <f t="shared" si="19"/>
        <v>7064.6399999999994</v>
      </c>
      <c r="H77" s="34">
        <f t="shared" si="20"/>
        <v>7064.6399999999994</v>
      </c>
      <c r="I77" s="104">
        <f t="shared" si="17"/>
        <v>92625.279999999999</v>
      </c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</row>
    <row r="78" spans="1:29" s="88" customFormat="1" ht="15.75" x14ac:dyDescent="0.25">
      <c r="A78" s="180" t="s">
        <v>59</v>
      </c>
      <c r="B78" s="101" t="s">
        <v>134</v>
      </c>
      <c r="C78" s="181"/>
      <c r="D78" s="36">
        <v>77396</v>
      </c>
      <c r="E78" s="182">
        <v>0</v>
      </c>
      <c r="F78" s="34">
        <f t="shared" si="18"/>
        <v>77396</v>
      </c>
      <c r="G78" s="34">
        <f t="shared" si="19"/>
        <v>6965.6399999999994</v>
      </c>
      <c r="H78" s="34">
        <f t="shared" si="20"/>
        <v>6965.6399999999994</v>
      </c>
      <c r="I78" s="104">
        <f t="shared" si="17"/>
        <v>91327.28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</row>
    <row r="79" spans="1:29" s="88" customFormat="1" ht="15.75" x14ac:dyDescent="0.25">
      <c r="A79" s="95"/>
      <c r="B79" s="38"/>
      <c r="C79" s="59"/>
      <c r="D79" s="33"/>
      <c r="E79" s="33"/>
      <c r="F79" s="79"/>
      <c r="G79" s="79"/>
      <c r="H79" s="79"/>
      <c r="I79" s="67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</row>
    <row r="80" spans="1:29" s="88" customFormat="1" ht="15.75" x14ac:dyDescent="0.25">
      <c r="A80" s="244" t="s">
        <v>135</v>
      </c>
      <c r="B80" s="244"/>
      <c r="C80" s="244"/>
      <c r="D80" s="244"/>
      <c r="E80" s="244"/>
      <c r="F80" s="198" t="s">
        <v>222</v>
      </c>
      <c r="H80" s="199"/>
      <c r="I80" s="200"/>
      <c r="J80" s="201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</row>
    <row r="81" spans="1:29" s="88" customFormat="1" ht="15.75" x14ac:dyDescent="0.25">
      <c r="A81" s="244" t="s">
        <v>136</v>
      </c>
      <c r="B81" s="244"/>
      <c r="C81" s="148"/>
      <c r="D81" s="242" t="s">
        <v>137</v>
      </c>
      <c r="E81" s="242"/>
      <c r="F81" s="6" t="s">
        <v>155</v>
      </c>
      <c r="H81" s="179"/>
      <c r="I81" s="67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</row>
    <row r="82" spans="1:29" s="88" customFormat="1" ht="15.75" x14ac:dyDescent="0.25">
      <c r="A82" s="183" t="s">
        <v>138</v>
      </c>
      <c r="B82" s="113" t="s">
        <v>139</v>
      </c>
      <c r="C82" s="59"/>
      <c r="D82" s="33" t="s">
        <v>138</v>
      </c>
      <c r="E82" s="33" t="s">
        <v>139</v>
      </c>
      <c r="F82" s="6" t="s">
        <v>156</v>
      </c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</row>
    <row r="83" spans="1:29" s="88" customFormat="1" ht="15.75" x14ac:dyDescent="0.25">
      <c r="A83" s="95" t="s">
        <v>140</v>
      </c>
      <c r="B83" s="114">
        <v>300</v>
      </c>
      <c r="C83" s="59"/>
      <c r="D83" s="59" t="s">
        <v>141</v>
      </c>
      <c r="E83" s="82">
        <v>300</v>
      </c>
      <c r="F83" s="205"/>
      <c r="G83" s="67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</row>
    <row r="84" spans="1:29" s="88" customFormat="1" ht="15.75" x14ac:dyDescent="0.25">
      <c r="A84" s="95" t="s">
        <v>142</v>
      </c>
      <c r="B84" s="114">
        <v>400</v>
      </c>
      <c r="C84" s="59"/>
      <c r="D84" s="59" t="s">
        <v>143</v>
      </c>
      <c r="E84" s="82">
        <v>400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</row>
    <row r="85" spans="1:29" s="88" customFormat="1" ht="15.75" x14ac:dyDescent="0.25">
      <c r="A85" s="95" t="s">
        <v>144</v>
      </c>
      <c r="B85" s="114">
        <v>500</v>
      </c>
      <c r="C85" s="59"/>
      <c r="D85" s="59" t="s">
        <v>145</v>
      </c>
      <c r="E85" s="82">
        <v>500</v>
      </c>
      <c r="F85" s="205"/>
      <c r="G85" s="67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</row>
    <row r="86" spans="1:29" s="88" customFormat="1" ht="15.75" x14ac:dyDescent="0.25">
      <c r="A86" s="95" t="s">
        <v>146</v>
      </c>
      <c r="B86" s="114">
        <v>600</v>
      </c>
      <c r="C86" s="59"/>
      <c r="D86" s="59" t="s">
        <v>147</v>
      </c>
      <c r="E86" s="82">
        <v>600</v>
      </c>
      <c r="F86" s="205"/>
      <c r="G86" s="67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</row>
    <row r="87" spans="1:29" s="31" customFormat="1" ht="15.75" x14ac:dyDescent="0.25">
      <c r="A87" s="184" t="s">
        <v>148</v>
      </c>
      <c r="B87" s="115">
        <v>700</v>
      </c>
      <c r="C87" s="22"/>
      <c r="D87" s="22" t="s">
        <v>149</v>
      </c>
      <c r="E87" s="27">
        <v>700</v>
      </c>
      <c r="F87" s="29"/>
      <c r="G87" s="109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1:29" s="31" customFormat="1" ht="15.75" x14ac:dyDescent="0.25">
      <c r="A88" s="184" t="s">
        <v>150</v>
      </c>
      <c r="B88" s="115">
        <v>800</v>
      </c>
      <c r="C88" s="22"/>
      <c r="D88" s="22" t="s">
        <v>151</v>
      </c>
      <c r="E88" s="27">
        <v>750</v>
      </c>
      <c r="F88" s="29"/>
      <c r="G88" s="109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spans="1:29" s="31" customFormat="1" ht="15.75" x14ac:dyDescent="0.25">
      <c r="A89" s="184" t="s">
        <v>152</v>
      </c>
      <c r="B89" s="115">
        <v>900</v>
      </c>
      <c r="C89" s="22"/>
      <c r="D89" s="22" t="s">
        <v>153</v>
      </c>
      <c r="E89" s="27">
        <v>800</v>
      </c>
      <c r="F89" s="29"/>
      <c r="G89" s="109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</row>
    <row r="90" spans="1:29" s="31" customFormat="1" ht="15.75" x14ac:dyDescent="0.25">
      <c r="B90" s="28"/>
      <c r="C90" s="25"/>
      <c r="D90" s="23"/>
      <c r="E90" s="23"/>
      <c r="F90" s="23"/>
      <c r="G90" s="23"/>
      <c r="H90" s="29"/>
      <c r="I90" s="109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31" customFormat="1" ht="15.75" x14ac:dyDescent="0.25">
      <c r="B91" s="7"/>
      <c r="C91" s="151"/>
      <c r="D91" s="151"/>
      <c r="E91" s="151"/>
      <c r="F91" s="151"/>
      <c r="G91" s="151"/>
      <c r="H91" s="151"/>
      <c r="I91" s="110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31" customFormat="1" ht="15.75" x14ac:dyDescent="0.25">
      <c r="B92" s="7"/>
      <c r="C92" s="151"/>
      <c r="D92" s="151"/>
      <c r="E92" s="151"/>
      <c r="F92" s="151"/>
      <c r="G92" s="151"/>
      <c r="H92" s="151"/>
      <c r="I92" s="110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104" spans="1:9" x14ac:dyDescent="0.25">
      <c r="A104" s="8"/>
      <c r="B104" s="8"/>
      <c r="C104" s="156"/>
      <c r="D104" s="156"/>
      <c r="E104" s="156"/>
      <c r="F104" s="204"/>
      <c r="G104" s="156"/>
      <c r="H104" s="156"/>
      <c r="I104" s="112"/>
    </row>
  </sheetData>
  <mergeCells count="17">
    <mergeCell ref="A39:B39"/>
    <mergeCell ref="A1:A4"/>
    <mergeCell ref="B1:H1"/>
    <mergeCell ref="I1:I4"/>
    <mergeCell ref="B2:H2"/>
    <mergeCell ref="B3:H3"/>
    <mergeCell ref="B4:H4"/>
    <mergeCell ref="B5:H6"/>
    <mergeCell ref="A7:I7"/>
    <mergeCell ref="A8:I8"/>
    <mergeCell ref="A9:B9"/>
    <mergeCell ref="A38:I38"/>
    <mergeCell ref="A66:I66"/>
    <mergeCell ref="A67:B67"/>
    <mergeCell ref="A80:E80"/>
    <mergeCell ref="A81:B81"/>
    <mergeCell ref="D81:E81"/>
  </mergeCells>
  <pageMargins left="1" right="0.25" top="0.65" bottom="0.65" header="0.28000000000000003" footer="0.3"/>
  <pageSetup scale="47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4"/>
  <sheetViews>
    <sheetView showGridLines="0" topLeftCell="A13" zoomScaleNormal="100" zoomScaleSheetLayoutView="100" workbookViewId="0">
      <selection activeCell="D79" sqref="D79"/>
    </sheetView>
  </sheetViews>
  <sheetFormatPr defaultColWidth="14.85546875" defaultRowHeight="15" x14ac:dyDescent="0.25"/>
  <cols>
    <col min="1" max="1" width="24.85546875" customWidth="1"/>
    <col min="2" max="2" width="17.7109375" style="1" customWidth="1"/>
    <col min="3" max="5" width="17.7109375" style="146" customWidth="1"/>
    <col min="6" max="6" width="17.7109375" style="202" customWidth="1"/>
    <col min="7" max="8" width="17.7109375" style="146" customWidth="1"/>
    <col min="9" max="9" width="17.7109375" style="150" customWidth="1"/>
    <col min="10" max="29" width="14.85546875" style="4"/>
  </cols>
  <sheetData>
    <row r="1" spans="1:29" ht="44.25" x14ac:dyDescent="0.6">
      <c r="A1" s="255"/>
      <c r="B1" s="257" t="s">
        <v>0</v>
      </c>
      <c r="C1" s="257"/>
      <c r="D1" s="257"/>
      <c r="E1" s="257"/>
      <c r="F1" s="257"/>
      <c r="G1" s="257"/>
      <c r="H1" s="257"/>
      <c r="I1" s="252"/>
    </row>
    <row r="2" spans="1:29" ht="23.25" x14ac:dyDescent="0.35">
      <c r="A2" s="256"/>
      <c r="B2" s="232" t="s">
        <v>185</v>
      </c>
      <c r="C2" s="232"/>
      <c r="D2" s="232"/>
      <c r="E2" s="232"/>
      <c r="F2" s="232"/>
      <c r="G2" s="232"/>
      <c r="H2" s="232"/>
      <c r="I2" s="253"/>
    </row>
    <row r="3" spans="1:29" x14ac:dyDescent="0.25">
      <c r="A3" s="256"/>
      <c r="B3" s="233" t="s">
        <v>174</v>
      </c>
      <c r="C3" s="233"/>
      <c r="D3" s="233"/>
      <c r="E3" s="233"/>
      <c r="F3" s="233"/>
      <c r="G3" s="233"/>
      <c r="H3" s="233"/>
      <c r="I3" s="253"/>
    </row>
    <row r="4" spans="1:29" ht="18" x14ac:dyDescent="0.25">
      <c r="A4" s="256"/>
      <c r="B4" s="234" t="s">
        <v>183</v>
      </c>
      <c r="C4" s="234"/>
      <c r="D4" s="234"/>
      <c r="E4" s="234"/>
      <c r="F4" s="234"/>
      <c r="G4" s="234"/>
      <c r="H4" s="234"/>
      <c r="I4" s="253"/>
    </row>
    <row r="5" spans="1:29" ht="15.75" thickBot="1" x14ac:dyDescent="0.3">
      <c r="A5" s="20"/>
      <c r="B5" s="218" t="s">
        <v>4</v>
      </c>
      <c r="C5" s="218"/>
      <c r="D5" s="218"/>
      <c r="E5" s="218"/>
      <c r="F5" s="218"/>
      <c r="G5" s="218"/>
      <c r="H5" s="218"/>
      <c r="I5" s="143" t="s">
        <v>220</v>
      </c>
    </row>
    <row r="6" spans="1:29" ht="21" thickBot="1" x14ac:dyDescent="0.3">
      <c r="A6" s="176"/>
      <c r="B6" s="218"/>
      <c r="C6" s="218"/>
      <c r="D6" s="218"/>
      <c r="E6" s="218"/>
      <c r="F6" s="218"/>
      <c r="G6" s="218"/>
      <c r="H6" s="218"/>
      <c r="I6" s="153" t="s">
        <v>225</v>
      </c>
    </row>
    <row r="7" spans="1:29" ht="23.25" customHeight="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29" ht="23.25" customHeight="1" x14ac:dyDescent="0.25">
      <c r="A8" s="254" t="s">
        <v>168</v>
      </c>
      <c r="B8" s="254"/>
      <c r="C8" s="254"/>
      <c r="D8" s="254"/>
      <c r="E8" s="254"/>
      <c r="F8" s="254"/>
      <c r="G8" s="254"/>
      <c r="H8" s="254"/>
      <c r="I8" s="254"/>
    </row>
    <row r="9" spans="1:29" s="26" customFormat="1" ht="15.75" x14ac:dyDescent="0.25">
      <c r="A9" s="245" t="s">
        <v>6</v>
      </c>
      <c r="B9" s="245"/>
      <c r="C9" s="118" t="s">
        <v>7</v>
      </c>
      <c r="D9" s="118" t="s">
        <v>169</v>
      </c>
      <c r="E9" s="118" t="s">
        <v>9</v>
      </c>
      <c r="F9" s="118" t="s">
        <v>223</v>
      </c>
      <c r="G9" s="118" t="s">
        <v>182</v>
      </c>
      <c r="H9" s="118" t="s">
        <v>181</v>
      </c>
      <c r="I9" s="118" t="s">
        <v>170</v>
      </c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</row>
    <row r="10" spans="1:29" s="88" customFormat="1" ht="15.75" x14ac:dyDescent="0.25">
      <c r="A10" s="96" t="s">
        <v>12</v>
      </c>
      <c r="B10" s="97" t="s">
        <v>13</v>
      </c>
      <c r="C10" s="100" t="s">
        <v>14</v>
      </c>
      <c r="D10" s="34">
        <v>85918</v>
      </c>
      <c r="E10" s="34">
        <v>1100</v>
      </c>
      <c r="F10" s="34">
        <f>D10-E10</f>
        <v>84818</v>
      </c>
      <c r="G10" s="34">
        <f>F10*9%</f>
        <v>7633.62</v>
      </c>
      <c r="H10" s="34">
        <f>F10*9%</f>
        <v>7633.62</v>
      </c>
      <c r="I10" s="104">
        <f>D10-E10+G10+H10</f>
        <v>100085.23999999999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</row>
    <row r="11" spans="1:29" s="88" customFormat="1" ht="15.75" x14ac:dyDescent="0.25">
      <c r="A11" s="37" t="s">
        <v>12</v>
      </c>
      <c r="B11" s="38" t="s">
        <v>21</v>
      </c>
      <c r="C11" s="39" t="s">
        <v>22</v>
      </c>
      <c r="D11" s="34">
        <v>85918</v>
      </c>
      <c r="E11" s="34">
        <v>1100</v>
      </c>
      <c r="F11" s="34">
        <f t="shared" ref="F11:F18" si="0">D11-E11</f>
        <v>84818</v>
      </c>
      <c r="G11" s="34">
        <f t="shared" ref="G11:G18" si="1">F11*9%</f>
        <v>7633.62</v>
      </c>
      <c r="H11" s="34">
        <f t="shared" ref="H11:H18" si="2">F11*9%</f>
        <v>7633.62</v>
      </c>
      <c r="I11" s="104">
        <f t="shared" ref="I11:I36" si="3">D11-E11+G11+H11</f>
        <v>100085.23999999999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</row>
    <row r="12" spans="1:29" s="88" customFormat="1" ht="15.75" x14ac:dyDescent="0.25">
      <c r="A12" s="37" t="s">
        <v>12</v>
      </c>
      <c r="B12" s="38" t="s">
        <v>17</v>
      </c>
      <c r="C12" s="39" t="s">
        <v>18</v>
      </c>
      <c r="D12" s="116">
        <v>86918</v>
      </c>
      <c r="E12" s="34">
        <v>1100</v>
      </c>
      <c r="F12" s="34">
        <f t="shared" si="0"/>
        <v>85818</v>
      </c>
      <c r="G12" s="34">
        <f t="shared" si="1"/>
        <v>7723.62</v>
      </c>
      <c r="H12" s="34">
        <f t="shared" si="2"/>
        <v>7723.62</v>
      </c>
      <c r="I12" s="104">
        <f t="shared" si="3"/>
        <v>101265.23999999999</v>
      </c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</row>
    <row r="13" spans="1:29" s="88" customFormat="1" ht="15.75" x14ac:dyDescent="0.25">
      <c r="A13" s="37" t="s">
        <v>12</v>
      </c>
      <c r="B13" s="38" t="s">
        <v>19</v>
      </c>
      <c r="C13" s="39" t="s">
        <v>20</v>
      </c>
      <c r="D13" s="116">
        <v>86918</v>
      </c>
      <c r="E13" s="34">
        <v>1100</v>
      </c>
      <c r="F13" s="34">
        <f t="shared" si="0"/>
        <v>85818</v>
      </c>
      <c r="G13" s="34">
        <f t="shared" si="1"/>
        <v>7723.62</v>
      </c>
      <c r="H13" s="34">
        <f t="shared" si="2"/>
        <v>7723.62</v>
      </c>
      <c r="I13" s="104">
        <f t="shared" si="3"/>
        <v>101265.23999999999</v>
      </c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</row>
    <row r="14" spans="1:29" s="88" customFormat="1" ht="15.75" x14ac:dyDescent="0.25">
      <c r="A14" s="37" t="s">
        <v>12</v>
      </c>
      <c r="B14" s="38" t="s">
        <v>15</v>
      </c>
      <c r="C14" s="39" t="s">
        <v>16</v>
      </c>
      <c r="D14" s="116">
        <v>86618</v>
      </c>
      <c r="E14" s="34">
        <v>1100</v>
      </c>
      <c r="F14" s="34">
        <f t="shared" si="0"/>
        <v>85518</v>
      </c>
      <c r="G14" s="34">
        <f t="shared" si="1"/>
        <v>7696.62</v>
      </c>
      <c r="H14" s="34">
        <f t="shared" si="2"/>
        <v>7696.62</v>
      </c>
      <c r="I14" s="104">
        <f t="shared" si="3"/>
        <v>100911.23999999999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</row>
    <row r="15" spans="1:29" s="88" customFormat="1" ht="15.75" x14ac:dyDescent="0.25">
      <c r="A15" s="37" t="s">
        <v>12</v>
      </c>
      <c r="B15" s="38" t="s">
        <v>176</v>
      </c>
      <c r="C15" s="39" t="s">
        <v>177</v>
      </c>
      <c r="D15" s="116">
        <v>89538</v>
      </c>
      <c r="E15" s="34">
        <v>1100</v>
      </c>
      <c r="F15" s="34">
        <f t="shared" si="0"/>
        <v>88438</v>
      </c>
      <c r="G15" s="34">
        <f t="shared" si="1"/>
        <v>7959.42</v>
      </c>
      <c r="H15" s="34">
        <f t="shared" si="2"/>
        <v>7959.42</v>
      </c>
      <c r="I15" s="104">
        <f t="shared" si="3"/>
        <v>104356.84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</row>
    <row r="16" spans="1:29" s="90" customFormat="1" ht="15.75" x14ac:dyDescent="0.25">
      <c r="A16" s="37" t="s">
        <v>23</v>
      </c>
      <c r="B16" s="38" t="s">
        <v>24</v>
      </c>
      <c r="C16" s="39" t="s">
        <v>20</v>
      </c>
      <c r="D16" s="116">
        <v>88018</v>
      </c>
      <c r="E16" s="34">
        <v>1100</v>
      </c>
      <c r="F16" s="34">
        <f t="shared" si="0"/>
        <v>86918</v>
      </c>
      <c r="G16" s="34">
        <f t="shared" si="1"/>
        <v>7822.62</v>
      </c>
      <c r="H16" s="34">
        <f t="shared" si="2"/>
        <v>7822.62</v>
      </c>
      <c r="I16" s="104">
        <f t="shared" si="3"/>
        <v>102563.23999999999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29" s="88" customFormat="1" ht="15.75" x14ac:dyDescent="0.25">
      <c r="A17" s="37" t="s">
        <v>29</v>
      </c>
      <c r="B17" s="38" t="s">
        <v>30</v>
      </c>
      <c r="C17" s="39" t="s">
        <v>31</v>
      </c>
      <c r="D17" s="116">
        <v>90768</v>
      </c>
      <c r="E17" s="34">
        <v>1100</v>
      </c>
      <c r="F17" s="34">
        <f t="shared" si="0"/>
        <v>89668</v>
      </c>
      <c r="G17" s="34">
        <f t="shared" si="1"/>
        <v>8070.12</v>
      </c>
      <c r="H17" s="34">
        <f t="shared" si="2"/>
        <v>8070.12</v>
      </c>
      <c r="I17" s="104">
        <f t="shared" si="3"/>
        <v>105808.23999999999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</row>
    <row r="18" spans="1:29" s="88" customFormat="1" ht="15.75" x14ac:dyDescent="0.25">
      <c r="A18" s="37" t="s">
        <v>32</v>
      </c>
      <c r="B18" s="38" t="s">
        <v>33</v>
      </c>
      <c r="C18" s="39" t="s">
        <v>34</v>
      </c>
      <c r="D18" s="116">
        <v>90768</v>
      </c>
      <c r="E18" s="34">
        <v>1100</v>
      </c>
      <c r="F18" s="34">
        <f t="shared" si="0"/>
        <v>89668</v>
      </c>
      <c r="G18" s="34">
        <f t="shared" si="1"/>
        <v>8070.12</v>
      </c>
      <c r="H18" s="34">
        <f t="shared" si="2"/>
        <v>8070.12</v>
      </c>
      <c r="I18" s="104">
        <f t="shared" si="3"/>
        <v>105808.23999999999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</row>
    <row r="19" spans="1:29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</row>
    <row r="20" spans="1:29" s="88" customFormat="1" ht="15.75" x14ac:dyDescent="0.25">
      <c r="A20" s="37" t="s">
        <v>25</v>
      </c>
      <c r="B20" s="38" t="s">
        <v>26</v>
      </c>
      <c r="C20" s="39" t="s">
        <v>16</v>
      </c>
      <c r="D20" s="116">
        <v>89868</v>
      </c>
      <c r="E20" s="34">
        <v>1100</v>
      </c>
      <c r="F20" s="34">
        <f>D20-E20</f>
        <v>88768</v>
      </c>
      <c r="G20" s="34">
        <f>F20*9%</f>
        <v>7989.12</v>
      </c>
      <c r="H20" s="34">
        <f>F20*9%</f>
        <v>7989.12</v>
      </c>
      <c r="I20" s="104">
        <f t="shared" si="3"/>
        <v>104746.23999999999</v>
      </c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</row>
    <row r="21" spans="1:29" s="88" customFormat="1" ht="15.75" x14ac:dyDescent="0.25">
      <c r="A21" s="37" t="s">
        <v>27</v>
      </c>
      <c r="B21" s="38" t="s">
        <v>28</v>
      </c>
      <c r="C21" s="39" t="s">
        <v>20</v>
      </c>
      <c r="D21" s="116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</row>
    <row r="22" spans="1:29" s="88" customFormat="1" ht="15.75" x14ac:dyDescent="0.25">
      <c r="A22" s="47" t="s">
        <v>175</v>
      </c>
      <c r="B22" s="38" t="s">
        <v>56</v>
      </c>
      <c r="C22" s="39" t="s">
        <v>16</v>
      </c>
      <c r="D22" s="116">
        <v>99128</v>
      </c>
      <c r="E22" s="34">
        <v>1100</v>
      </c>
      <c r="F22" s="34">
        <f t="shared" ref="F22:F36" si="4">D22-E22</f>
        <v>98028</v>
      </c>
      <c r="G22" s="34">
        <f t="shared" ref="G22:G36" si="5">F22*9%</f>
        <v>8822.52</v>
      </c>
      <c r="H22" s="34">
        <f t="shared" ref="H22:H36" si="6">F22*9%</f>
        <v>8822.52</v>
      </c>
      <c r="I22" s="104">
        <f t="shared" si="3"/>
        <v>115673.04000000001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</row>
    <row r="23" spans="1:29" s="88" customFormat="1" ht="15.75" x14ac:dyDescent="0.25">
      <c r="A23" s="47" t="s">
        <v>37</v>
      </c>
      <c r="B23" s="38" t="s">
        <v>38</v>
      </c>
      <c r="C23" s="39" t="s">
        <v>20</v>
      </c>
      <c r="D23" s="116">
        <v>88378</v>
      </c>
      <c r="E23" s="34">
        <v>1100</v>
      </c>
      <c r="F23" s="34">
        <f t="shared" si="4"/>
        <v>87278</v>
      </c>
      <c r="G23" s="34">
        <f t="shared" si="5"/>
        <v>7855.0199999999995</v>
      </c>
      <c r="H23" s="34">
        <f t="shared" si="6"/>
        <v>7855.0199999999995</v>
      </c>
      <c r="I23" s="104">
        <f t="shared" si="3"/>
        <v>102988.04000000001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</row>
    <row r="24" spans="1:29" s="88" customFormat="1" ht="15.75" x14ac:dyDescent="0.25">
      <c r="A24" s="47" t="s">
        <v>37</v>
      </c>
      <c r="B24" s="38" t="s">
        <v>39</v>
      </c>
      <c r="C24" s="39" t="s">
        <v>40</v>
      </c>
      <c r="D24" s="116">
        <v>92178</v>
      </c>
      <c r="E24" s="34">
        <v>1100</v>
      </c>
      <c r="F24" s="34">
        <f t="shared" si="4"/>
        <v>91078</v>
      </c>
      <c r="G24" s="34">
        <f t="shared" si="5"/>
        <v>8197.02</v>
      </c>
      <c r="H24" s="34">
        <f t="shared" si="6"/>
        <v>8197.02</v>
      </c>
      <c r="I24" s="104">
        <f t="shared" si="3"/>
        <v>107472.04000000001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</row>
    <row r="25" spans="1:29" s="88" customFormat="1" ht="15.75" x14ac:dyDescent="0.25">
      <c r="A25" s="47" t="s">
        <v>55</v>
      </c>
      <c r="B25" s="38" t="s">
        <v>57</v>
      </c>
      <c r="C25" s="39" t="s">
        <v>58</v>
      </c>
      <c r="D25" s="116">
        <v>97228</v>
      </c>
      <c r="E25" s="34">
        <v>1100</v>
      </c>
      <c r="F25" s="34">
        <f t="shared" si="4"/>
        <v>96128</v>
      </c>
      <c r="G25" s="34">
        <f t="shared" si="5"/>
        <v>8651.52</v>
      </c>
      <c r="H25" s="34">
        <f t="shared" si="6"/>
        <v>8651.52</v>
      </c>
      <c r="I25" s="104">
        <f t="shared" si="3"/>
        <v>113431.04000000001</v>
      </c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</row>
    <row r="26" spans="1:29" s="88" customFormat="1" ht="15.75" x14ac:dyDescent="0.25">
      <c r="A26" s="47" t="s">
        <v>37</v>
      </c>
      <c r="B26" s="38" t="s">
        <v>41</v>
      </c>
      <c r="C26" s="39" t="s">
        <v>42</v>
      </c>
      <c r="D26" s="116">
        <v>87748</v>
      </c>
      <c r="E26" s="34">
        <v>1100</v>
      </c>
      <c r="F26" s="34">
        <f t="shared" si="4"/>
        <v>86648</v>
      </c>
      <c r="G26" s="34">
        <f t="shared" si="5"/>
        <v>7798.32</v>
      </c>
      <c r="H26" s="34">
        <f t="shared" si="6"/>
        <v>7798.32</v>
      </c>
      <c r="I26" s="104">
        <f t="shared" si="3"/>
        <v>102244.64000000001</v>
      </c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</row>
    <row r="27" spans="1:29" s="88" customFormat="1" ht="15.75" x14ac:dyDescent="0.25">
      <c r="A27" s="47" t="s">
        <v>37</v>
      </c>
      <c r="B27" s="38" t="s">
        <v>43</v>
      </c>
      <c r="C27" s="39" t="s">
        <v>42</v>
      </c>
      <c r="D27" s="116">
        <v>88378</v>
      </c>
      <c r="E27" s="34">
        <v>1100</v>
      </c>
      <c r="F27" s="34">
        <f t="shared" si="4"/>
        <v>87278</v>
      </c>
      <c r="G27" s="34">
        <f t="shared" si="5"/>
        <v>7855.0199999999995</v>
      </c>
      <c r="H27" s="34">
        <f t="shared" si="6"/>
        <v>7855.0199999999995</v>
      </c>
      <c r="I27" s="104">
        <f t="shared" si="3"/>
        <v>102988.04000000001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</row>
    <row r="28" spans="1:29" s="88" customFormat="1" ht="15.75" x14ac:dyDescent="0.25">
      <c r="A28" s="47" t="s">
        <v>37</v>
      </c>
      <c r="B28" s="38" t="s">
        <v>44</v>
      </c>
      <c r="C28" s="39" t="s">
        <v>172</v>
      </c>
      <c r="D28" s="116">
        <v>90228</v>
      </c>
      <c r="E28" s="34">
        <v>1100</v>
      </c>
      <c r="F28" s="34">
        <f t="shared" si="4"/>
        <v>89128</v>
      </c>
      <c r="G28" s="34">
        <f t="shared" si="5"/>
        <v>8021.5199999999995</v>
      </c>
      <c r="H28" s="34">
        <f t="shared" si="6"/>
        <v>8021.5199999999995</v>
      </c>
      <c r="I28" s="104">
        <f t="shared" si="3"/>
        <v>105171.04000000001</v>
      </c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</row>
    <row r="29" spans="1:29" s="88" customFormat="1" ht="15.75" x14ac:dyDescent="0.25">
      <c r="A29" s="47" t="s">
        <v>37</v>
      </c>
      <c r="B29" s="38" t="s">
        <v>45</v>
      </c>
      <c r="C29" s="39" t="s">
        <v>172</v>
      </c>
      <c r="D29" s="116">
        <v>88908</v>
      </c>
      <c r="E29" s="34">
        <v>1100</v>
      </c>
      <c r="F29" s="34">
        <f t="shared" si="4"/>
        <v>87808</v>
      </c>
      <c r="G29" s="34">
        <f t="shared" si="5"/>
        <v>7902.7199999999993</v>
      </c>
      <c r="H29" s="34">
        <f t="shared" si="6"/>
        <v>7902.7199999999993</v>
      </c>
      <c r="I29" s="104">
        <f t="shared" si="3"/>
        <v>103613.44</v>
      </c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</row>
    <row r="30" spans="1:29" s="88" customFormat="1" ht="15.75" x14ac:dyDescent="0.25">
      <c r="A30" s="47" t="s">
        <v>37</v>
      </c>
      <c r="B30" s="38" t="s">
        <v>46</v>
      </c>
      <c r="C30" s="39" t="s">
        <v>47</v>
      </c>
      <c r="D30" s="116">
        <v>89628</v>
      </c>
      <c r="E30" s="34">
        <v>1100</v>
      </c>
      <c r="F30" s="34">
        <f t="shared" si="4"/>
        <v>88528</v>
      </c>
      <c r="G30" s="34">
        <f t="shared" si="5"/>
        <v>7967.5199999999995</v>
      </c>
      <c r="H30" s="34">
        <f t="shared" si="6"/>
        <v>7967.5199999999995</v>
      </c>
      <c r="I30" s="104">
        <f t="shared" si="3"/>
        <v>104463.04000000001</v>
      </c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</row>
    <row r="31" spans="1:29" s="88" customFormat="1" ht="15.75" x14ac:dyDescent="0.25">
      <c r="A31" s="47" t="s">
        <v>37</v>
      </c>
      <c r="B31" s="38" t="s">
        <v>48</v>
      </c>
      <c r="C31" s="39" t="s">
        <v>49</v>
      </c>
      <c r="D31" s="116">
        <v>88878</v>
      </c>
      <c r="E31" s="34">
        <v>1100</v>
      </c>
      <c r="F31" s="34">
        <f t="shared" si="4"/>
        <v>87778</v>
      </c>
      <c r="G31" s="34">
        <f t="shared" si="5"/>
        <v>7900.0199999999995</v>
      </c>
      <c r="H31" s="34">
        <f t="shared" si="6"/>
        <v>7900.0199999999995</v>
      </c>
      <c r="I31" s="104">
        <f t="shared" si="3"/>
        <v>103578.04000000001</v>
      </c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</row>
    <row r="32" spans="1:29" s="88" customFormat="1" ht="15.75" x14ac:dyDescent="0.25">
      <c r="A32" s="47" t="s">
        <v>37</v>
      </c>
      <c r="B32" s="38" t="s">
        <v>50</v>
      </c>
      <c r="C32" s="39" t="s">
        <v>40</v>
      </c>
      <c r="D32" s="116">
        <v>88108</v>
      </c>
      <c r="E32" s="34">
        <v>1100</v>
      </c>
      <c r="F32" s="34">
        <f t="shared" si="4"/>
        <v>87008</v>
      </c>
      <c r="G32" s="34">
        <f t="shared" si="5"/>
        <v>7830.7199999999993</v>
      </c>
      <c r="H32" s="34">
        <f t="shared" si="6"/>
        <v>7830.7199999999993</v>
      </c>
      <c r="I32" s="104">
        <f t="shared" si="3"/>
        <v>102669.44</v>
      </c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</row>
    <row r="33" spans="1:29" s="90" customFormat="1" ht="15.75" x14ac:dyDescent="0.25">
      <c r="A33" s="47" t="s">
        <v>37</v>
      </c>
      <c r="B33" s="38" t="s">
        <v>51</v>
      </c>
      <c r="C33" s="39" t="s">
        <v>52</v>
      </c>
      <c r="D33" s="116">
        <v>89128</v>
      </c>
      <c r="E33" s="34">
        <v>1100</v>
      </c>
      <c r="F33" s="34">
        <f t="shared" si="4"/>
        <v>88028</v>
      </c>
      <c r="G33" s="34">
        <f t="shared" si="5"/>
        <v>7922.5199999999995</v>
      </c>
      <c r="H33" s="34">
        <f t="shared" si="6"/>
        <v>7922.5199999999995</v>
      </c>
      <c r="I33" s="104">
        <f t="shared" si="3"/>
        <v>103873.04000000001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29" s="88" customFormat="1" ht="15.75" x14ac:dyDescent="0.25">
      <c r="A34" s="47" t="s">
        <v>37</v>
      </c>
      <c r="B34" s="38" t="s">
        <v>53</v>
      </c>
      <c r="C34" s="39" t="s">
        <v>54</v>
      </c>
      <c r="D34" s="116">
        <v>89878</v>
      </c>
      <c r="E34" s="34">
        <v>1100</v>
      </c>
      <c r="F34" s="34">
        <f t="shared" si="4"/>
        <v>88778</v>
      </c>
      <c r="G34" s="34">
        <f t="shared" si="5"/>
        <v>7990.0199999999995</v>
      </c>
      <c r="H34" s="34">
        <f t="shared" si="6"/>
        <v>7990.0199999999995</v>
      </c>
      <c r="I34" s="104">
        <f t="shared" si="3"/>
        <v>104758.04000000001</v>
      </c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</row>
    <row r="35" spans="1:29" s="88" customFormat="1" ht="15.75" x14ac:dyDescent="0.25">
      <c r="A35" s="37" t="s">
        <v>59</v>
      </c>
      <c r="B35" s="38" t="s">
        <v>60</v>
      </c>
      <c r="C35" s="39"/>
      <c r="D35" s="116">
        <v>79988</v>
      </c>
      <c r="E35" s="34">
        <v>0</v>
      </c>
      <c r="F35" s="34">
        <f t="shared" si="4"/>
        <v>79988</v>
      </c>
      <c r="G35" s="34">
        <f t="shared" si="5"/>
        <v>7198.92</v>
      </c>
      <c r="H35" s="34">
        <f t="shared" si="6"/>
        <v>7198.92</v>
      </c>
      <c r="I35" s="104">
        <f t="shared" si="3"/>
        <v>94385.84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</row>
    <row r="36" spans="1:29" s="88" customFormat="1" ht="15.75" x14ac:dyDescent="0.25">
      <c r="A36" s="37" t="s">
        <v>59</v>
      </c>
      <c r="B36" s="38" t="s">
        <v>61</v>
      </c>
      <c r="C36" s="39"/>
      <c r="D36" s="116">
        <v>79988</v>
      </c>
      <c r="E36" s="34">
        <v>0</v>
      </c>
      <c r="F36" s="34">
        <f t="shared" si="4"/>
        <v>79988</v>
      </c>
      <c r="G36" s="34">
        <f t="shared" si="5"/>
        <v>7198.92</v>
      </c>
      <c r="H36" s="34">
        <f t="shared" si="6"/>
        <v>7198.92</v>
      </c>
      <c r="I36" s="104">
        <f t="shared" si="3"/>
        <v>94385.84</v>
      </c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</row>
    <row r="37" spans="1:29" s="89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</row>
    <row r="38" spans="1:29" s="88" customFormat="1" ht="21" thickBot="1" x14ac:dyDescent="0.35">
      <c r="A38" s="224" t="s">
        <v>62</v>
      </c>
      <c r="B38" s="225"/>
      <c r="C38" s="225"/>
      <c r="D38" s="225"/>
      <c r="E38" s="225"/>
      <c r="F38" s="225"/>
      <c r="G38" s="225"/>
      <c r="H38" s="225"/>
      <c r="I38" s="226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</row>
    <row r="39" spans="1:29" s="92" customFormat="1" ht="15.75" x14ac:dyDescent="0.25">
      <c r="A39" s="245" t="s">
        <v>6</v>
      </c>
      <c r="B39" s="245"/>
      <c r="C39" s="118" t="s">
        <v>7</v>
      </c>
      <c r="D39" s="118" t="s">
        <v>169</v>
      </c>
      <c r="E39" s="118" t="s">
        <v>9</v>
      </c>
      <c r="F39" s="118" t="s">
        <v>223</v>
      </c>
      <c r="G39" s="118" t="s">
        <v>182</v>
      </c>
      <c r="H39" s="118" t="s">
        <v>181</v>
      </c>
      <c r="I39" s="118" t="s">
        <v>170</v>
      </c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</row>
    <row r="40" spans="1:29" s="80" customFormat="1" ht="15.75" x14ac:dyDescent="0.25">
      <c r="A40" s="96" t="s">
        <v>23</v>
      </c>
      <c r="B40" s="97" t="s">
        <v>63</v>
      </c>
      <c r="C40" s="98" t="s">
        <v>64</v>
      </c>
      <c r="D40" s="34">
        <v>82753</v>
      </c>
      <c r="E40" s="34">
        <v>1100</v>
      </c>
      <c r="F40" s="34">
        <f>D40-E40</f>
        <v>81653</v>
      </c>
      <c r="G40" s="34">
        <f>F40*9%</f>
        <v>7348.7699999999995</v>
      </c>
      <c r="H40" s="34">
        <f>F40*9%</f>
        <v>7348.7699999999995</v>
      </c>
      <c r="I40" s="104">
        <f t="shared" ref="I40:I64" si="7">D40-E40+G40+H40</f>
        <v>96350.540000000008</v>
      </c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</row>
    <row r="41" spans="1:29" s="80" customFormat="1" ht="15.75" x14ac:dyDescent="0.25">
      <c r="A41" s="37" t="s">
        <v>65</v>
      </c>
      <c r="B41" s="38" t="s">
        <v>66</v>
      </c>
      <c r="C41" s="55" t="s">
        <v>67</v>
      </c>
      <c r="D41" s="34">
        <v>83203</v>
      </c>
      <c r="E41" s="34">
        <v>1100</v>
      </c>
      <c r="F41" s="34">
        <f>D41-E41</f>
        <v>82103</v>
      </c>
      <c r="G41" s="34">
        <f>F41*9%</f>
        <v>7389.2699999999995</v>
      </c>
      <c r="H41" s="34">
        <f>F41*9%</f>
        <v>7389.2699999999995</v>
      </c>
      <c r="I41" s="104">
        <f t="shared" si="7"/>
        <v>96881.540000000008</v>
      </c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</row>
    <row r="42" spans="1:29" s="80" customFormat="1" ht="15.75" x14ac:dyDescent="0.25">
      <c r="A42" s="37" t="s">
        <v>68</v>
      </c>
      <c r="B42" s="57" t="s">
        <v>69</v>
      </c>
      <c r="C42" s="55" t="s">
        <v>70</v>
      </c>
      <c r="D42" s="116"/>
      <c r="E42" s="34"/>
      <c r="F42" s="34"/>
      <c r="G42" s="34"/>
      <c r="H42" s="34"/>
      <c r="I42" s="104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</row>
    <row r="43" spans="1:29" s="88" customFormat="1" ht="15.75" x14ac:dyDescent="0.25">
      <c r="A43" s="37" t="s">
        <v>71</v>
      </c>
      <c r="B43" s="38" t="s">
        <v>72</v>
      </c>
      <c r="C43" s="55" t="s">
        <v>73</v>
      </c>
      <c r="D43" s="116">
        <v>81003</v>
      </c>
      <c r="E43" s="34">
        <v>1100</v>
      </c>
      <c r="F43" s="34">
        <f t="shared" ref="F43:F45" si="8">D43-E43</f>
        <v>79903</v>
      </c>
      <c r="G43" s="34">
        <f t="shared" ref="G43:G45" si="9">F43*9%</f>
        <v>7191.2699999999995</v>
      </c>
      <c r="H43" s="34">
        <f t="shared" ref="H43:H45" si="10">F43*9%</f>
        <v>7191.2699999999995</v>
      </c>
      <c r="I43" s="104">
        <f t="shared" si="7"/>
        <v>94285.540000000008</v>
      </c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</row>
    <row r="44" spans="1:29" s="90" customFormat="1" ht="15.75" x14ac:dyDescent="0.25">
      <c r="A44" s="37" t="s">
        <v>71</v>
      </c>
      <c r="B44" s="38" t="s">
        <v>74</v>
      </c>
      <c r="C44" s="55" t="s">
        <v>40</v>
      </c>
      <c r="D44" s="116">
        <v>82603</v>
      </c>
      <c r="E44" s="34">
        <v>1100</v>
      </c>
      <c r="F44" s="34">
        <f t="shared" si="8"/>
        <v>81503</v>
      </c>
      <c r="G44" s="34">
        <f t="shared" si="9"/>
        <v>7335.2699999999995</v>
      </c>
      <c r="H44" s="34">
        <f t="shared" si="10"/>
        <v>7335.2699999999995</v>
      </c>
      <c r="I44" s="104">
        <f t="shared" si="7"/>
        <v>96173.540000000008</v>
      </c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29" s="88" customFormat="1" ht="15.75" x14ac:dyDescent="0.25">
      <c r="A45" s="37" t="s">
        <v>75</v>
      </c>
      <c r="B45" s="38" t="s">
        <v>76</v>
      </c>
      <c r="C45" s="55" t="s">
        <v>40</v>
      </c>
      <c r="D45" s="116">
        <v>84103</v>
      </c>
      <c r="E45" s="34">
        <v>1100</v>
      </c>
      <c r="F45" s="34">
        <f t="shared" si="8"/>
        <v>83003</v>
      </c>
      <c r="G45" s="34">
        <f t="shared" si="9"/>
        <v>7470.2699999999995</v>
      </c>
      <c r="H45" s="34">
        <f t="shared" si="10"/>
        <v>7470.2699999999995</v>
      </c>
      <c r="I45" s="104">
        <f t="shared" si="7"/>
        <v>97943.540000000008</v>
      </c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</row>
    <row r="46" spans="1:29" s="88" customFormat="1" ht="15.75" x14ac:dyDescent="0.25">
      <c r="A46" s="37" t="s">
        <v>71</v>
      </c>
      <c r="B46" s="38" t="s">
        <v>77</v>
      </c>
      <c r="C46" s="55" t="s">
        <v>40</v>
      </c>
      <c r="D46" s="116"/>
      <c r="E46" s="34"/>
      <c r="F46" s="34"/>
      <c r="G46" s="34"/>
      <c r="H46" s="34"/>
      <c r="I46" s="104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</row>
    <row r="47" spans="1:29" s="88" customFormat="1" ht="15.75" x14ac:dyDescent="0.25">
      <c r="A47" s="37" t="s">
        <v>78</v>
      </c>
      <c r="B47" s="38" t="s">
        <v>79</v>
      </c>
      <c r="C47" s="55" t="s">
        <v>80</v>
      </c>
      <c r="D47" s="116">
        <v>82383</v>
      </c>
      <c r="E47" s="34">
        <v>1100</v>
      </c>
      <c r="F47" s="34">
        <f>D47-E47</f>
        <v>81283</v>
      </c>
      <c r="G47" s="34">
        <f>F47*9%</f>
        <v>7315.4699999999993</v>
      </c>
      <c r="H47" s="34">
        <f>F47*9%</f>
        <v>7315.4699999999993</v>
      </c>
      <c r="I47" s="104">
        <f t="shared" si="7"/>
        <v>95913.94</v>
      </c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</row>
    <row r="48" spans="1:29" s="88" customFormat="1" ht="15.75" x14ac:dyDescent="0.25">
      <c r="A48" s="37" t="s">
        <v>87</v>
      </c>
      <c r="B48" s="38" t="s">
        <v>88</v>
      </c>
      <c r="C48" s="55" t="s">
        <v>89</v>
      </c>
      <c r="D48" s="116"/>
      <c r="E48" s="34"/>
      <c r="F48" s="34"/>
      <c r="G48" s="34"/>
      <c r="H48" s="34"/>
      <c r="I48" s="104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</row>
    <row r="49" spans="1:29" s="90" customFormat="1" ht="15.75" x14ac:dyDescent="0.25">
      <c r="A49" s="37" t="s">
        <v>90</v>
      </c>
      <c r="B49" s="38" t="s">
        <v>91</v>
      </c>
      <c r="C49" s="58" t="s">
        <v>92</v>
      </c>
      <c r="D49" s="116">
        <v>84393</v>
      </c>
      <c r="E49" s="34">
        <v>1100</v>
      </c>
      <c r="F49" s="34">
        <f t="shared" ref="F49:F53" si="11">D49-E49</f>
        <v>83293</v>
      </c>
      <c r="G49" s="34">
        <f t="shared" ref="G49:G53" si="12">F49*9%</f>
        <v>7496.37</v>
      </c>
      <c r="H49" s="34">
        <f t="shared" ref="H49:H53" si="13">F49*9%</f>
        <v>7496.37</v>
      </c>
      <c r="I49" s="104">
        <f t="shared" si="7"/>
        <v>98285.739999999991</v>
      </c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1:29" s="90" customFormat="1" ht="15.75" x14ac:dyDescent="0.25">
      <c r="A50" s="37" t="s">
        <v>90</v>
      </c>
      <c r="B50" s="38" t="s">
        <v>93</v>
      </c>
      <c r="C50" s="58" t="s">
        <v>94</v>
      </c>
      <c r="D50" s="116">
        <v>84393</v>
      </c>
      <c r="E50" s="34">
        <v>1100</v>
      </c>
      <c r="F50" s="34">
        <f t="shared" si="11"/>
        <v>83293</v>
      </c>
      <c r="G50" s="34">
        <f t="shared" si="12"/>
        <v>7496.37</v>
      </c>
      <c r="H50" s="34">
        <f t="shared" si="13"/>
        <v>7496.37</v>
      </c>
      <c r="I50" s="104">
        <f t="shared" si="7"/>
        <v>98285.739999999991</v>
      </c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1:29" s="88" customFormat="1" ht="15.75" x14ac:dyDescent="0.25">
      <c r="A51" s="37" t="s">
        <v>95</v>
      </c>
      <c r="B51" s="38" t="s">
        <v>96</v>
      </c>
      <c r="C51" s="58" t="s">
        <v>97</v>
      </c>
      <c r="D51" s="36">
        <v>86773</v>
      </c>
      <c r="E51" s="34">
        <v>1100</v>
      </c>
      <c r="F51" s="34">
        <f t="shared" si="11"/>
        <v>85673</v>
      </c>
      <c r="G51" s="34">
        <f t="shared" si="12"/>
        <v>7710.57</v>
      </c>
      <c r="H51" s="34">
        <f t="shared" si="13"/>
        <v>7710.57</v>
      </c>
      <c r="I51" s="104">
        <f t="shared" si="7"/>
        <v>101094.14000000001</v>
      </c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</row>
    <row r="52" spans="1:29" s="88" customFormat="1" ht="15.75" x14ac:dyDescent="0.25">
      <c r="A52" s="37" t="s">
        <v>95</v>
      </c>
      <c r="B52" s="38" t="s">
        <v>98</v>
      </c>
      <c r="C52" s="58" t="s">
        <v>97</v>
      </c>
      <c r="D52" s="36">
        <v>87293</v>
      </c>
      <c r="E52" s="34">
        <v>1100</v>
      </c>
      <c r="F52" s="34">
        <f t="shared" si="11"/>
        <v>86193</v>
      </c>
      <c r="G52" s="34">
        <f t="shared" si="12"/>
        <v>7757.37</v>
      </c>
      <c r="H52" s="34">
        <f t="shared" si="13"/>
        <v>7757.37</v>
      </c>
      <c r="I52" s="104">
        <f t="shared" si="7"/>
        <v>101707.73999999999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s="88" customFormat="1" ht="15.75" x14ac:dyDescent="0.25">
      <c r="A53" s="37" t="s">
        <v>101</v>
      </c>
      <c r="B53" s="38" t="s">
        <v>102</v>
      </c>
      <c r="C53" s="58" t="s">
        <v>103</v>
      </c>
      <c r="D53" s="116">
        <v>89203</v>
      </c>
      <c r="E53" s="34">
        <v>1100</v>
      </c>
      <c r="F53" s="34">
        <f t="shared" si="11"/>
        <v>88103</v>
      </c>
      <c r="G53" s="34">
        <f t="shared" si="12"/>
        <v>7929.2699999999995</v>
      </c>
      <c r="H53" s="34">
        <f t="shared" si="13"/>
        <v>7929.2699999999995</v>
      </c>
      <c r="I53" s="104">
        <f t="shared" si="7"/>
        <v>103961.54000000001</v>
      </c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</row>
    <row r="54" spans="1:29" s="88" customFormat="1" ht="15.75" x14ac:dyDescent="0.25">
      <c r="A54" s="37" t="s">
        <v>104</v>
      </c>
      <c r="B54" s="38" t="s">
        <v>105</v>
      </c>
      <c r="C54" s="58" t="s">
        <v>106</v>
      </c>
      <c r="D54" s="116"/>
      <c r="E54" s="34"/>
      <c r="F54" s="34"/>
      <c r="G54" s="34"/>
      <c r="H54" s="34"/>
      <c r="I54" s="104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s="88" customFormat="1" ht="15.75" x14ac:dyDescent="0.25">
      <c r="A55" s="37" t="s">
        <v>104</v>
      </c>
      <c r="B55" s="38" t="s">
        <v>107</v>
      </c>
      <c r="C55" s="39" t="s">
        <v>94</v>
      </c>
      <c r="D55" s="33">
        <v>89803</v>
      </c>
      <c r="E55" s="34">
        <v>1100</v>
      </c>
      <c r="F55" s="34">
        <f>D55-E55</f>
        <v>88703</v>
      </c>
      <c r="G55" s="34">
        <f>F55*9%</f>
        <v>7983.2699999999995</v>
      </c>
      <c r="H55" s="34">
        <f>F55*9%</f>
        <v>7983.2699999999995</v>
      </c>
      <c r="I55" s="104">
        <f t="shared" si="7"/>
        <v>104669.54000000001</v>
      </c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</row>
    <row r="56" spans="1:29" s="92" customFormat="1" x14ac:dyDescent="0.2">
      <c r="A56" s="37" t="s">
        <v>95</v>
      </c>
      <c r="B56" s="38" t="s">
        <v>99</v>
      </c>
      <c r="C56" s="58" t="s">
        <v>100</v>
      </c>
      <c r="D56" s="33"/>
      <c r="E56" s="34"/>
      <c r="F56" s="34"/>
      <c r="G56" s="34"/>
      <c r="H56" s="34"/>
      <c r="I56" s="10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</row>
    <row r="57" spans="1:29" s="88" customFormat="1" ht="15.75" x14ac:dyDescent="0.25">
      <c r="A57" s="37" t="s">
        <v>81</v>
      </c>
      <c r="B57" s="38" t="s">
        <v>82</v>
      </c>
      <c r="C57" s="55" t="s">
        <v>83</v>
      </c>
      <c r="D57" s="33">
        <v>85343</v>
      </c>
      <c r="E57" s="34">
        <v>1100</v>
      </c>
      <c r="F57" s="34">
        <f t="shared" ref="F57:F64" si="14">D57-E57</f>
        <v>84243</v>
      </c>
      <c r="G57" s="34">
        <f t="shared" ref="G57:G64" si="15">F57*9%</f>
        <v>7581.87</v>
      </c>
      <c r="H57" s="34">
        <f t="shared" ref="H57:H64" si="16">F57*9%</f>
        <v>7581.87</v>
      </c>
      <c r="I57" s="104">
        <f t="shared" si="7"/>
        <v>99406.739999999991</v>
      </c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</row>
    <row r="58" spans="1:29" s="90" customFormat="1" ht="15.75" x14ac:dyDescent="0.25">
      <c r="A58" s="37" t="s">
        <v>84</v>
      </c>
      <c r="B58" s="38" t="s">
        <v>85</v>
      </c>
      <c r="C58" s="55" t="s">
        <v>86</v>
      </c>
      <c r="D58" s="116">
        <v>89029</v>
      </c>
      <c r="E58" s="34">
        <v>1100</v>
      </c>
      <c r="F58" s="34">
        <f t="shared" si="14"/>
        <v>87929</v>
      </c>
      <c r="G58" s="34">
        <f t="shared" si="15"/>
        <v>7913.61</v>
      </c>
      <c r="H58" s="34">
        <f t="shared" si="16"/>
        <v>7913.61</v>
      </c>
      <c r="I58" s="104">
        <f t="shared" si="7"/>
        <v>103756.22</v>
      </c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1:29" s="88" customFormat="1" ht="15.75" x14ac:dyDescent="0.25">
      <c r="A59" s="37" t="s">
        <v>59</v>
      </c>
      <c r="B59" s="38" t="s">
        <v>108</v>
      </c>
      <c r="C59" s="59"/>
      <c r="D59" s="116">
        <v>76223</v>
      </c>
      <c r="E59" s="34">
        <v>0</v>
      </c>
      <c r="F59" s="34">
        <f t="shared" si="14"/>
        <v>76223</v>
      </c>
      <c r="G59" s="34">
        <f t="shared" si="15"/>
        <v>6860.07</v>
      </c>
      <c r="H59" s="34">
        <f t="shared" si="16"/>
        <v>6860.07</v>
      </c>
      <c r="I59" s="104">
        <f t="shared" si="7"/>
        <v>89943.140000000014</v>
      </c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</row>
    <row r="60" spans="1:29" s="88" customFormat="1" ht="15.75" x14ac:dyDescent="0.25">
      <c r="A60" s="37" t="s">
        <v>59</v>
      </c>
      <c r="B60" s="38" t="s">
        <v>109</v>
      </c>
      <c r="C60" s="59"/>
      <c r="D60" s="116">
        <v>70549</v>
      </c>
      <c r="E60" s="34">
        <v>0</v>
      </c>
      <c r="F60" s="34">
        <f t="shared" si="14"/>
        <v>70549</v>
      </c>
      <c r="G60" s="34">
        <f t="shared" si="15"/>
        <v>6349.41</v>
      </c>
      <c r="H60" s="34">
        <f t="shared" si="16"/>
        <v>6349.41</v>
      </c>
      <c r="I60" s="104">
        <f t="shared" si="7"/>
        <v>83247.820000000007</v>
      </c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</row>
    <row r="61" spans="1:29" s="88" customFormat="1" ht="15.75" x14ac:dyDescent="0.25">
      <c r="A61" s="37" t="s">
        <v>59</v>
      </c>
      <c r="B61" s="38" t="s">
        <v>111</v>
      </c>
      <c r="C61" s="59"/>
      <c r="D61" s="116">
        <v>77923</v>
      </c>
      <c r="E61" s="34">
        <v>0</v>
      </c>
      <c r="F61" s="34">
        <f t="shared" si="14"/>
        <v>77923</v>
      </c>
      <c r="G61" s="34">
        <f t="shared" si="15"/>
        <v>7013.07</v>
      </c>
      <c r="H61" s="34">
        <f t="shared" si="16"/>
        <v>7013.07</v>
      </c>
      <c r="I61" s="104">
        <f t="shared" si="7"/>
        <v>91949.140000000014</v>
      </c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</row>
    <row r="62" spans="1:29" s="88" customFormat="1" ht="15.75" x14ac:dyDescent="0.25">
      <c r="A62" s="37" t="s">
        <v>59</v>
      </c>
      <c r="B62" s="38" t="s">
        <v>110</v>
      </c>
      <c r="C62" s="59"/>
      <c r="D62" s="116">
        <v>77473</v>
      </c>
      <c r="E62" s="34">
        <v>0</v>
      </c>
      <c r="F62" s="34">
        <f t="shared" si="14"/>
        <v>77473</v>
      </c>
      <c r="G62" s="34">
        <f t="shared" si="15"/>
        <v>6972.57</v>
      </c>
      <c r="H62" s="34">
        <f t="shared" si="16"/>
        <v>6972.57</v>
      </c>
      <c r="I62" s="104">
        <f t="shared" si="7"/>
        <v>91418.140000000014</v>
      </c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</row>
    <row r="63" spans="1:29" s="88" customFormat="1" ht="15.75" x14ac:dyDescent="0.25">
      <c r="A63" s="37" t="s">
        <v>59</v>
      </c>
      <c r="B63" s="38" t="s">
        <v>112</v>
      </c>
      <c r="C63" s="59"/>
      <c r="D63" s="116">
        <v>79263</v>
      </c>
      <c r="E63" s="34">
        <v>0</v>
      </c>
      <c r="F63" s="34">
        <f t="shared" si="14"/>
        <v>79263</v>
      </c>
      <c r="G63" s="34">
        <f t="shared" si="15"/>
        <v>7133.67</v>
      </c>
      <c r="H63" s="34">
        <f t="shared" si="16"/>
        <v>7133.67</v>
      </c>
      <c r="I63" s="104">
        <f t="shared" si="7"/>
        <v>93530.34</v>
      </c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</row>
    <row r="64" spans="1:29" s="88" customFormat="1" ht="16.5" thickBot="1" x14ac:dyDescent="0.3">
      <c r="A64" s="60" t="s">
        <v>59</v>
      </c>
      <c r="B64" s="61" t="s">
        <v>113</v>
      </c>
      <c r="C64" s="59"/>
      <c r="D64" s="116">
        <v>78973</v>
      </c>
      <c r="E64" s="34">
        <v>0</v>
      </c>
      <c r="F64" s="34">
        <f t="shared" si="14"/>
        <v>78973</v>
      </c>
      <c r="G64" s="34">
        <f t="shared" si="15"/>
        <v>7107.57</v>
      </c>
      <c r="H64" s="34">
        <f t="shared" si="16"/>
        <v>7107.57</v>
      </c>
      <c r="I64" s="104">
        <f t="shared" si="7"/>
        <v>93188.140000000014</v>
      </c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</row>
    <row r="65" spans="1:29" s="88" customFormat="1" ht="16.5" thickBot="1" x14ac:dyDescent="0.3">
      <c r="A65" s="74"/>
      <c r="B65" s="76"/>
      <c r="C65" s="77"/>
      <c r="D65" s="78"/>
      <c r="E65" s="78"/>
      <c r="F65" s="78"/>
      <c r="G65" s="78"/>
      <c r="H65" s="78"/>
      <c r="I65" s="75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</row>
    <row r="66" spans="1:29" s="88" customFormat="1" ht="16.5" thickBot="1" x14ac:dyDescent="0.3">
      <c r="A66" s="249" t="s">
        <v>114</v>
      </c>
      <c r="B66" s="250"/>
      <c r="C66" s="250"/>
      <c r="D66" s="250"/>
      <c r="E66" s="250"/>
      <c r="F66" s="250"/>
      <c r="G66" s="250"/>
      <c r="H66" s="250"/>
      <c r="I66" s="251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</row>
    <row r="67" spans="1:29" s="88" customFormat="1" ht="15.75" x14ac:dyDescent="0.25">
      <c r="A67" s="245" t="s">
        <v>6</v>
      </c>
      <c r="B67" s="245"/>
      <c r="C67" s="118" t="s">
        <v>7</v>
      </c>
      <c r="D67" s="118" t="s">
        <v>169</v>
      </c>
      <c r="E67" s="118" t="s">
        <v>9</v>
      </c>
      <c r="F67" s="118" t="s">
        <v>223</v>
      </c>
      <c r="G67" s="118" t="s">
        <v>182</v>
      </c>
      <c r="H67" s="118" t="s">
        <v>181</v>
      </c>
      <c r="I67" s="118" t="s">
        <v>170</v>
      </c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</row>
    <row r="68" spans="1:29" s="88" customFormat="1" ht="15.75" x14ac:dyDescent="0.25">
      <c r="A68" s="69" t="s">
        <v>120</v>
      </c>
      <c r="B68" s="70" t="s">
        <v>121</v>
      </c>
      <c r="C68" s="39" t="s">
        <v>64</v>
      </c>
      <c r="D68" s="117">
        <v>83803</v>
      </c>
      <c r="E68" s="34">
        <v>1100</v>
      </c>
      <c r="F68" s="34">
        <f>D68-E68</f>
        <v>82703</v>
      </c>
      <c r="G68" s="34">
        <f>F68*9%</f>
        <v>7443.2699999999995</v>
      </c>
      <c r="H68" s="34">
        <f>F68*9%</f>
        <v>7443.2699999999995</v>
      </c>
      <c r="I68" s="104">
        <f t="shared" ref="I68:I78" si="17">D68-E68+G68+H68</f>
        <v>97589.540000000008</v>
      </c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</row>
    <row r="69" spans="1:29" s="88" customFormat="1" ht="15.75" x14ac:dyDescent="0.25">
      <c r="A69" s="69" t="s">
        <v>120</v>
      </c>
      <c r="B69" s="70" t="s">
        <v>122</v>
      </c>
      <c r="C69" s="39" t="s">
        <v>123</v>
      </c>
      <c r="D69" s="116">
        <v>84253</v>
      </c>
      <c r="E69" s="34">
        <v>1100</v>
      </c>
      <c r="F69" s="34">
        <f t="shared" ref="F69:F78" si="18">D69-E69</f>
        <v>83153</v>
      </c>
      <c r="G69" s="34">
        <f t="shared" ref="G69:G78" si="19">F69*9%</f>
        <v>7483.7699999999995</v>
      </c>
      <c r="H69" s="34">
        <f t="shared" ref="H69:H78" si="20">F69*9%</f>
        <v>7483.7699999999995</v>
      </c>
      <c r="I69" s="104">
        <f t="shared" si="17"/>
        <v>98120.540000000008</v>
      </c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</row>
    <row r="70" spans="1:29" s="80" customFormat="1" ht="15.75" x14ac:dyDescent="0.25">
      <c r="A70" s="69" t="s">
        <v>120</v>
      </c>
      <c r="B70" s="70" t="s">
        <v>124</v>
      </c>
      <c r="C70" s="39" t="s">
        <v>123</v>
      </c>
      <c r="D70" s="116">
        <v>84753</v>
      </c>
      <c r="E70" s="34">
        <v>1100</v>
      </c>
      <c r="F70" s="34">
        <f t="shared" si="18"/>
        <v>83653</v>
      </c>
      <c r="G70" s="34">
        <f t="shared" si="19"/>
        <v>7528.7699999999995</v>
      </c>
      <c r="H70" s="34">
        <f t="shared" si="20"/>
        <v>7528.7699999999995</v>
      </c>
      <c r="I70" s="104">
        <f t="shared" si="17"/>
        <v>98710.540000000008</v>
      </c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</row>
    <row r="71" spans="1:29" s="80" customFormat="1" ht="15.75" x14ac:dyDescent="0.25">
      <c r="A71" s="69" t="s">
        <v>125</v>
      </c>
      <c r="B71" s="70" t="s">
        <v>126</v>
      </c>
      <c r="C71" s="39" t="s">
        <v>127</v>
      </c>
      <c r="D71" s="116">
        <v>87603</v>
      </c>
      <c r="E71" s="34">
        <v>1100</v>
      </c>
      <c r="F71" s="34">
        <f t="shared" si="18"/>
        <v>86503</v>
      </c>
      <c r="G71" s="34">
        <f t="shared" si="19"/>
        <v>7785.2699999999995</v>
      </c>
      <c r="H71" s="34">
        <f t="shared" si="20"/>
        <v>7785.2699999999995</v>
      </c>
      <c r="I71" s="104">
        <f t="shared" si="17"/>
        <v>102073.54000000001</v>
      </c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</row>
    <row r="72" spans="1:29" s="80" customFormat="1" ht="15.75" x14ac:dyDescent="0.25">
      <c r="A72" s="69" t="s">
        <v>128</v>
      </c>
      <c r="B72" s="70" t="s">
        <v>129</v>
      </c>
      <c r="C72" s="39" t="s">
        <v>130</v>
      </c>
      <c r="D72" s="116">
        <v>87603</v>
      </c>
      <c r="E72" s="34">
        <v>1100</v>
      </c>
      <c r="F72" s="34">
        <f t="shared" si="18"/>
        <v>86503</v>
      </c>
      <c r="G72" s="34">
        <f t="shared" si="19"/>
        <v>7785.2699999999995</v>
      </c>
      <c r="H72" s="34">
        <f t="shared" si="20"/>
        <v>7785.2699999999995</v>
      </c>
      <c r="I72" s="104">
        <f t="shared" si="17"/>
        <v>102073.54000000001</v>
      </c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</row>
    <row r="73" spans="1:29" s="77" customFormat="1" x14ac:dyDescent="0.2">
      <c r="A73" s="69" t="s">
        <v>128</v>
      </c>
      <c r="B73" s="70" t="s">
        <v>131</v>
      </c>
      <c r="C73" s="39" t="s">
        <v>130</v>
      </c>
      <c r="D73" s="116">
        <v>89393</v>
      </c>
      <c r="E73" s="34">
        <v>1100</v>
      </c>
      <c r="F73" s="34">
        <f t="shared" si="18"/>
        <v>88293</v>
      </c>
      <c r="G73" s="34">
        <f t="shared" si="19"/>
        <v>7946.37</v>
      </c>
      <c r="H73" s="34">
        <f t="shared" si="20"/>
        <v>7946.37</v>
      </c>
      <c r="I73" s="104">
        <f t="shared" si="17"/>
        <v>104185.73999999999</v>
      </c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</row>
    <row r="74" spans="1:29" s="90" customFormat="1" ht="15.75" x14ac:dyDescent="0.25">
      <c r="A74" s="69" t="s">
        <v>115</v>
      </c>
      <c r="B74" s="70" t="s">
        <v>116</v>
      </c>
      <c r="C74" s="39" t="s">
        <v>117</v>
      </c>
      <c r="D74" s="116">
        <v>88753</v>
      </c>
      <c r="E74" s="34">
        <v>1100</v>
      </c>
      <c r="F74" s="34">
        <f t="shared" si="18"/>
        <v>87653</v>
      </c>
      <c r="G74" s="34">
        <f t="shared" si="19"/>
        <v>7888.7699999999995</v>
      </c>
      <c r="H74" s="34">
        <f t="shared" si="20"/>
        <v>7888.7699999999995</v>
      </c>
      <c r="I74" s="104">
        <f t="shared" si="17"/>
        <v>103430.54000000001</v>
      </c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29" s="90" customFormat="1" ht="15.75" x14ac:dyDescent="0.25">
      <c r="A75" s="71" t="s">
        <v>115</v>
      </c>
      <c r="B75" s="72" t="s">
        <v>118</v>
      </c>
      <c r="C75" s="39" t="s">
        <v>119</v>
      </c>
      <c r="D75" s="116">
        <v>89053</v>
      </c>
      <c r="E75" s="34">
        <v>1100</v>
      </c>
      <c r="F75" s="34">
        <f t="shared" si="18"/>
        <v>87953</v>
      </c>
      <c r="G75" s="34">
        <f t="shared" si="19"/>
        <v>7915.7699999999995</v>
      </c>
      <c r="H75" s="34">
        <f t="shared" si="20"/>
        <v>7915.7699999999995</v>
      </c>
      <c r="I75" s="104">
        <f t="shared" si="17"/>
        <v>103784.54000000001</v>
      </c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29" s="88" customFormat="1" ht="15.75" x14ac:dyDescent="0.25">
      <c r="A76" s="37" t="s">
        <v>59</v>
      </c>
      <c r="B76" s="38" t="s">
        <v>132</v>
      </c>
      <c r="C76" s="59"/>
      <c r="D76" s="116">
        <v>76473</v>
      </c>
      <c r="E76" s="34">
        <v>0</v>
      </c>
      <c r="F76" s="34">
        <f t="shared" si="18"/>
        <v>76473</v>
      </c>
      <c r="G76" s="34">
        <f t="shared" si="19"/>
        <v>6882.57</v>
      </c>
      <c r="H76" s="34">
        <f t="shared" si="20"/>
        <v>6882.57</v>
      </c>
      <c r="I76" s="104">
        <f t="shared" si="17"/>
        <v>90238.140000000014</v>
      </c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</row>
    <row r="77" spans="1:29" s="88" customFormat="1" ht="15.75" x14ac:dyDescent="0.25">
      <c r="A77" s="37" t="s">
        <v>59</v>
      </c>
      <c r="B77" s="38" t="s">
        <v>133</v>
      </c>
      <c r="C77" s="59"/>
      <c r="D77" s="116">
        <v>80473</v>
      </c>
      <c r="E77" s="34">
        <v>0</v>
      </c>
      <c r="F77" s="34">
        <f t="shared" si="18"/>
        <v>80473</v>
      </c>
      <c r="G77" s="34">
        <f t="shared" si="19"/>
        <v>7242.57</v>
      </c>
      <c r="H77" s="34">
        <f t="shared" si="20"/>
        <v>7242.57</v>
      </c>
      <c r="I77" s="104">
        <f t="shared" si="17"/>
        <v>94958.140000000014</v>
      </c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</row>
    <row r="78" spans="1:29" s="88" customFormat="1" ht="15.75" x14ac:dyDescent="0.25">
      <c r="A78" s="180" t="s">
        <v>59</v>
      </c>
      <c r="B78" s="101" t="s">
        <v>134</v>
      </c>
      <c r="C78" s="181"/>
      <c r="D78" s="36">
        <v>76923</v>
      </c>
      <c r="E78" s="182">
        <v>0</v>
      </c>
      <c r="F78" s="34">
        <f t="shared" si="18"/>
        <v>76923</v>
      </c>
      <c r="G78" s="34">
        <f t="shared" si="19"/>
        <v>6923.07</v>
      </c>
      <c r="H78" s="34">
        <f t="shared" si="20"/>
        <v>6923.07</v>
      </c>
      <c r="I78" s="104">
        <f t="shared" si="17"/>
        <v>90769.140000000014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</row>
    <row r="79" spans="1:29" s="88" customFormat="1" ht="15.75" x14ac:dyDescent="0.25">
      <c r="A79" s="95"/>
      <c r="B79" s="38"/>
      <c r="C79" s="59"/>
      <c r="D79" s="33"/>
      <c r="E79" s="33"/>
      <c r="F79" s="79"/>
      <c r="G79" s="79"/>
      <c r="H79" s="79"/>
      <c r="I79" s="67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</row>
    <row r="80" spans="1:29" s="88" customFormat="1" ht="15.75" x14ac:dyDescent="0.25">
      <c r="A80" s="244" t="s">
        <v>135</v>
      </c>
      <c r="B80" s="244"/>
      <c r="C80" s="244"/>
      <c r="D80" s="244"/>
      <c r="E80" s="244"/>
      <c r="F80" s="24" t="s">
        <v>173</v>
      </c>
      <c r="H80" s="178"/>
      <c r="I80" s="155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</row>
    <row r="81" spans="1:29" s="88" customFormat="1" ht="15.75" x14ac:dyDescent="0.25">
      <c r="A81" s="244" t="s">
        <v>136</v>
      </c>
      <c r="B81" s="244"/>
      <c r="C81" s="148"/>
      <c r="D81" s="242" t="s">
        <v>137</v>
      </c>
      <c r="E81" s="242"/>
      <c r="F81" s="6" t="s">
        <v>155</v>
      </c>
      <c r="H81" s="179"/>
      <c r="I81" s="67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</row>
    <row r="82" spans="1:29" s="88" customFormat="1" ht="15.75" x14ac:dyDescent="0.25">
      <c r="A82" s="183" t="s">
        <v>138</v>
      </c>
      <c r="B82" s="113" t="s">
        <v>139</v>
      </c>
      <c r="C82" s="59"/>
      <c r="D82" s="33" t="s">
        <v>138</v>
      </c>
      <c r="E82" s="33" t="s">
        <v>139</v>
      </c>
      <c r="F82" s="6" t="s">
        <v>156</v>
      </c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</row>
    <row r="83" spans="1:29" s="88" customFormat="1" ht="15.75" x14ac:dyDescent="0.25">
      <c r="A83" s="95" t="s">
        <v>140</v>
      </c>
      <c r="B83" s="114">
        <v>300</v>
      </c>
      <c r="C83" s="59"/>
      <c r="D83" s="59" t="s">
        <v>141</v>
      </c>
      <c r="E83" s="82">
        <v>300</v>
      </c>
      <c r="F83" s="205"/>
      <c r="G83" s="67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</row>
    <row r="84" spans="1:29" s="88" customFormat="1" ht="15.75" x14ac:dyDescent="0.25">
      <c r="A84" s="95" t="s">
        <v>142</v>
      </c>
      <c r="B84" s="114">
        <v>400</v>
      </c>
      <c r="C84" s="59"/>
      <c r="D84" s="59" t="s">
        <v>143</v>
      </c>
      <c r="E84" s="82">
        <v>400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</row>
    <row r="85" spans="1:29" s="88" customFormat="1" ht="15.75" x14ac:dyDescent="0.25">
      <c r="A85" s="95" t="s">
        <v>144</v>
      </c>
      <c r="B85" s="114">
        <v>500</v>
      </c>
      <c r="C85" s="59"/>
      <c r="D85" s="59" t="s">
        <v>145</v>
      </c>
      <c r="E85" s="82">
        <v>500</v>
      </c>
      <c r="F85" s="205"/>
      <c r="G85" s="67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</row>
    <row r="86" spans="1:29" s="88" customFormat="1" ht="15.75" x14ac:dyDescent="0.25">
      <c r="A86" s="95" t="s">
        <v>146</v>
      </c>
      <c r="B86" s="114">
        <v>600</v>
      </c>
      <c r="C86" s="59"/>
      <c r="D86" s="59" t="s">
        <v>147</v>
      </c>
      <c r="E86" s="82">
        <v>600</v>
      </c>
      <c r="F86" s="205"/>
      <c r="G86" s="67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</row>
    <row r="87" spans="1:29" s="31" customFormat="1" ht="15.75" x14ac:dyDescent="0.25">
      <c r="A87" s="184" t="s">
        <v>148</v>
      </c>
      <c r="B87" s="115">
        <v>700</v>
      </c>
      <c r="C87" s="22"/>
      <c r="D87" s="22" t="s">
        <v>149</v>
      </c>
      <c r="E87" s="27">
        <v>700</v>
      </c>
      <c r="F87" s="29"/>
      <c r="G87" s="109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1:29" s="31" customFormat="1" ht="15.75" x14ac:dyDescent="0.25">
      <c r="A88" s="184" t="s">
        <v>150</v>
      </c>
      <c r="B88" s="115">
        <v>800</v>
      </c>
      <c r="C88" s="22"/>
      <c r="D88" s="22" t="s">
        <v>151</v>
      </c>
      <c r="E88" s="27">
        <v>750</v>
      </c>
      <c r="F88" s="29"/>
      <c r="G88" s="109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spans="1:29" s="31" customFormat="1" ht="15.75" x14ac:dyDescent="0.25">
      <c r="A89" s="184" t="s">
        <v>152</v>
      </c>
      <c r="B89" s="115">
        <v>900</v>
      </c>
      <c r="C89" s="22"/>
      <c r="D89" s="22" t="s">
        <v>153</v>
      </c>
      <c r="E89" s="27">
        <v>800</v>
      </c>
      <c r="F89" s="29"/>
      <c r="G89" s="109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</row>
    <row r="90" spans="1:29" s="31" customFormat="1" ht="15.75" x14ac:dyDescent="0.25">
      <c r="B90" s="28"/>
      <c r="C90" s="25"/>
      <c r="D90" s="23"/>
      <c r="E90" s="23"/>
      <c r="F90" s="23"/>
      <c r="G90" s="23"/>
      <c r="H90" s="29"/>
      <c r="I90" s="109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31" customFormat="1" ht="15.75" x14ac:dyDescent="0.25">
      <c r="B91" s="7"/>
      <c r="C91" s="151"/>
      <c r="D91" s="151"/>
      <c r="E91" s="151"/>
      <c r="F91" s="151"/>
      <c r="G91" s="151"/>
      <c r="H91" s="151"/>
      <c r="I91" s="110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31" customFormat="1" ht="15.75" x14ac:dyDescent="0.25">
      <c r="B92" s="7"/>
      <c r="C92" s="151"/>
      <c r="D92" s="151"/>
      <c r="E92" s="151"/>
      <c r="F92" s="151"/>
      <c r="G92" s="151"/>
      <c r="H92" s="151"/>
      <c r="I92" s="110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104" spans="1:9" x14ac:dyDescent="0.25">
      <c r="A104" s="8"/>
      <c r="B104" s="8"/>
      <c r="C104" s="156"/>
      <c r="D104" s="156"/>
      <c r="E104" s="156"/>
      <c r="F104" s="204"/>
      <c r="G104" s="156"/>
      <c r="H104" s="156"/>
      <c r="I104" s="112"/>
    </row>
  </sheetData>
  <mergeCells count="17">
    <mergeCell ref="A39:B39"/>
    <mergeCell ref="A1:A4"/>
    <mergeCell ref="B1:H1"/>
    <mergeCell ref="I1:I4"/>
    <mergeCell ref="B2:H2"/>
    <mergeCell ref="B3:H3"/>
    <mergeCell ref="B4:H4"/>
    <mergeCell ref="B5:H6"/>
    <mergeCell ref="A7:I7"/>
    <mergeCell ref="A8:I8"/>
    <mergeCell ref="A9:B9"/>
    <mergeCell ref="A38:I38"/>
    <mergeCell ref="A66:I66"/>
    <mergeCell ref="A67:B67"/>
    <mergeCell ref="A80:E80"/>
    <mergeCell ref="A81:B81"/>
    <mergeCell ref="D81:E81"/>
  </mergeCells>
  <pageMargins left="1" right="0.25" top="0.65" bottom="0.65" header="0.28000000000000003" footer="0.3"/>
  <pageSetup scale="47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02"/>
  <sheetViews>
    <sheetView topLeftCell="A59" zoomScaleNormal="100" workbookViewId="0">
      <selection activeCell="E77" sqref="E77"/>
    </sheetView>
  </sheetViews>
  <sheetFormatPr defaultColWidth="14.85546875" defaultRowHeight="15" x14ac:dyDescent="0.25"/>
  <cols>
    <col min="1" max="1" width="25.7109375" customWidth="1"/>
    <col min="2" max="2" width="17.7109375" style="1" customWidth="1"/>
    <col min="3" max="5" width="17.7109375" style="2" customWidth="1"/>
    <col min="6" max="6" width="17.7109375" style="202" customWidth="1"/>
    <col min="7" max="8" width="17.7109375" style="2" customWidth="1"/>
    <col min="9" max="9" width="21.140625" style="108" customWidth="1"/>
    <col min="10" max="16" width="14.85546875" style="4"/>
  </cols>
  <sheetData>
    <row r="1" spans="1:16" ht="48" customHeight="1" x14ac:dyDescent="0.6">
      <c r="A1" s="229"/>
      <c r="B1" s="265" t="s">
        <v>0</v>
      </c>
      <c r="C1" s="265"/>
      <c r="D1" s="265"/>
      <c r="E1" s="265"/>
      <c r="F1" s="265"/>
      <c r="G1" s="265"/>
      <c r="H1" s="265"/>
      <c r="I1" s="263"/>
    </row>
    <row r="2" spans="1:16" x14ac:dyDescent="0.25">
      <c r="A2" s="229"/>
      <c r="B2" s="266" t="s">
        <v>1</v>
      </c>
      <c r="C2" s="266"/>
      <c r="D2" s="266"/>
      <c r="E2" s="266"/>
      <c r="F2" s="266"/>
      <c r="G2" s="266"/>
      <c r="H2" s="266"/>
      <c r="I2" s="263"/>
    </row>
    <row r="3" spans="1:16" x14ac:dyDescent="0.25">
      <c r="A3" s="229"/>
      <c r="B3" s="267" t="s">
        <v>2</v>
      </c>
      <c r="C3" s="267"/>
      <c r="D3" s="267"/>
      <c r="E3" s="267"/>
      <c r="F3" s="267"/>
      <c r="G3" s="267"/>
      <c r="H3" s="267"/>
      <c r="I3" s="263"/>
    </row>
    <row r="4" spans="1:16" x14ac:dyDescent="0.25">
      <c r="A4" s="229"/>
      <c r="B4" s="266" t="s">
        <v>3</v>
      </c>
      <c r="C4" s="266"/>
      <c r="D4" s="266"/>
      <c r="E4" s="266"/>
      <c r="F4" s="266"/>
      <c r="G4" s="266"/>
      <c r="H4" s="266"/>
      <c r="I4" s="263"/>
    </row>
    <row r="5" spans="1:16" ht="15.75" thickBot="1" x14ac:dyDescent="0.3">
      <c r="I5" s="264"/>
    </row>
    <row r="6" spans="1:16" ht="22.5" customHeight="1" thickBot="1" x14ac:dyDescent="0.3">
      <c r="A6" s="258" t="s">
        <v>167</v>
      </c>
      <c r="B6" s="259"/>
      <c r="C6" s="259"/>
      <c r="D6" s="259"/>
      <c r="E6" s="259"/>
      <c r="F6" s="259"/>
      <c r="G6" s="259"/>
      <c r="H6" s="259"/>
      <c r="I6" s="3" t="s">
        <v>171</v>
      </c>
    </row>
    <row r="7" spans="1:16" ht="22.5" customHeight="1" thickBot="1" x14ac:dyDescent="0.3">
      <c r="A7" s="260" t="s">
        <v>171</v>
      </c>
      <c r="B7" s="261"/>
      <c r="C7" s="261"/>
      <c r="D7" s="261"/>
      <c r="E7" s="261"/>
      <c r="F7" s="261"/>
      <c r="G7" s="261"/>
      <c r="H7" s="261"/>
      <c r="I7" s="153" t="s">
        <v>225</v>
      </c>
    </row>
    <row r="8" spans="1:16" ht="22.5" customHeight="1" x14ac:dyDescent="0.25">
      <c r="A8" s="262" t="s">
        <v>168</v>
      </c>
      <c r="B8" s="262"/>
      <c r="C8" s="262"/>
      <c r="D8" s="262"/>
      <c r="E8" s="262"/>
      <c r="F8" s="262"/>
      <c r="G8" s="262"/>
      <c r="H8" s="262"/>
      <c r="I8" s="262"/>
    </row>
    <row r="9" spans="1:16" s="88" customFormat="1" ht="15.75" x14ac:dyDescent="0.25">
      <c r="A9" s="245" t="s">
        <v>6</v>
      </c>
      <c r="B9" s="245"/>
      <c r="C9" s="118" t="s">
        <v>7</v>
      </c>
      <c r="D9" s="118" t="s">
        <v>169</v>
      </c>
      <c r="E9" s="118" t="s">
        <v>9</v>
      </c>
      <c r="F9" s="118" t="s">
        <v>223</v>
      </c>
      <c r="G9" s="118" t="s">
        <v>182</v>
      </c>
      <c r="H9" s="118" t="s">
        <v>181</v>
      </c>
      <c r="I9" s="118" t="s">
        <v>170</v>
      </c>
      <c r="J9" s="89"/>
      <c r="K9" s="89"/>
      <c r="L9" s="89"/>
      <c r="M9" s="89"/>
      <c r="N9" s="89"/>
      <c r="O9" s="89"/>
      <c r="P9" s="89"/>
    </row>
    <row r="10" spans="1:16" s="88" customFormat="1" ht="15.75" x14ac:dyDescent="0.25">
      <c r="A10" s="96" t="s">
        <v>12</v>
      </c>
      <c r="B10" s="97" t="s">
        <v>13</v>
      </c>
      <c r="C10" s="100" t="s">
        <v>14</v>
      </c>
      <c r="D10" s="34">
        <v>87094</v>
      </c>
      <c r="E10" s="34">
        <v>1100</v>
      </c>
      <c r="F10" s="34">
        <f>D10-E10</f>
        <v>85994</v>
      </c>
      <c r="G10" s="34">
        <f>F10*9%</f>
        <v>7739.46</v>
      </c>
      <c r="H10" s="34">
        <f>F10*9%</f>
        <v>7739.46</v>
      </c>
      <c r="I10" s="104">
        <f>D10-E10+G10+H10</f>
        <v>101472.92000000001</v>
      </c>
      <c r="J10" s="89"/>
      <c r="K10" s="89"/>
      <c r="L10" s="89"/>
      <c r="M10" s="89"/>
      <c r="N10" s="89"/>
      <c r="O10" s="89"/>
      <c r="P10" s="89"/>
    </row>
    <row r="11" spans="1:16" s="88" customFormat="1" ht="15.75" x14ac:dyDescent="0.25">
      <c r="A11" s="37" t="s">
        <v>12</v>
      </c>
      <c r="B11" s="38" t="s">
        <v>21</v>
      </c>
      <c r="C11" s="39" t="s">
        <v>22</v>
      </c>
      <c r="D11" s="34">
        <v>87094</v>
      </c>
      <c r="E11" s="34">
        <v>1100</v>
      </c>
      <c r="F11" s="34">
        <f t="shared" ref="F11:F18" si="0">D11-E11</f>
        <v>85994</v>
      </c>
      <c r="G11" s="34">
        <f t="shared" ref="G11:G18" si="1">F11*9%</f>
        <v>7739.46</v>
      </c>
      <c r="H11" s="34">
        <f t="shared" ref="H11:H18" si="2">F11*9%</f>
        <v>7739.46</v>
      </c>
      <c r="I11" s="104">
        <f t="shared" ref="I11:I36" si="3">D11-E11+G11+H11</f>
        <v>101472.92000000001</v>
      </c>
      <c r="J11" s="89"/>
      <c r="K11" s="89"/>
      <c r="L11" s="89"/>
      <c r="M11" s="89"/>
      <c r="N11" s="89"/>
      <c r="O11" s="89"/>
      <c r="P11" s="89"/>
    </row>
    <row r="12" spans="1:16" s="88" customFormat="1" ht="15.75" x14ac:dyDescent="0.25">
      <c r="A12" s="37" t="s">
        <v>12</v>
      </c>
      <c r="B12" s="38" t="s">
        <v>17</v>
      </c>
      <c r="C12" s="39" t="s">
        <v>18</v>
      </c>
      <c r="D12" s="34">
        <v>87694</v>
      </c>
      <c r="E12" s="34">
        <v>1100</v>
      </c>
      <c r="F12" s="34">
        <f t="shared" si="0"/>
        <v>86594</v>
      </c>
      <c r="G12" s="34">
        <f t="shared" si="1"/>
        <v>7793.46</v>
      </c>
      <c r="H12" s="34">
        <f t="shared" si="2"/>
        <v>7793.46</v>
      </c>
      <c r="I12" s="104">
        <f t="shared" si="3"/>
        <v>102180.92000000001</v>
      </c>
      <c r="J12" s="89"/>
      <c r="K12" s="89"/>
      <c r="L12" s="89"/>
      <c r="M12" s="89"/>
      <c r="N12" s="89"/>
      <c r="O12" s="89"/>
      <c r="P12" s="89"/>
    </row>
    <row r="13" spans="1:16" s="88" customFormat="1" ht="15.75" x14ac:dyDescent="0.25">
      <c r="A13" s="37" t="s">
        <v>12</v>
      </c>
      <c r="B13" s="38" t="s">
        <v>19</v>
      </c>
      <c r="C13" s="39" t="s">
        <v>20</v>
      </c>
      <c r="D13" s="34">
        <v>87694</v>
      </c>
      <c r="E13" s="34">
        <v>1100</v>
      </c>
      <c r="F13" s="34">
        <f t="shared" si="0"/>
        <v>86594</v>
      </c>
      <c r="G13" s="34">
        <f t="shared" si="1"/>
        <v>7793.46</v>
      </c>
      <c r="H13" s="34">
        <f t="shared" si="2"/>
        <v>7793.46</v>
      </c>
      <c r="I13" s="104">
        <f t="shared" si="3"/>
        <v>102180.92000000001</v>
      </c>
      <c r="J13" s="89"/>
      <c r="K13" s="89"/>
      <c r="L13" s="89"/>
      <c r="M13" s="89"/>
      <c r="N13" s="89"/>
      <c r="O13" s="89"/>
      <c r="P13" s="89"/>
    </row>
    <row r="14" spans="1:16" s="88" customFormat="1" ht="15.75" x14ac:dyDescent="0.25">
      <c r="A14" s="37" t="s">
        <v>12</v>
      </c>
      <c r="B14" s="38" t="s">
        <v>15</v>
      </c>
      <c r="C14" s="39" t="s">
        <v>16</v>
      </c>
      <c r="D14" s="116">
        <v>87794</v>
      </c>
      <c r="E14" s="34">
        <v>1100</v>
      </c>
      <c r="F14" s="34">
        <f t="shared" si="0"/>
        <v>86694</v>
      </c>
      <c r="G14" s="34">
        <f t="shared" si="1"/>
        <v>7802.46</v>
      </c>
      <c r="H14" s="34">
        <f t="shared" si="2"/>
        <v>7802.46</v>
      </c>
      <c r="I14" s="104">
        <f t="shared" si="3"/>
        <v>102298.92000000001</v>
      </c>
      <c r="J14" s="89"/>
      <c r="K14" s="89"/>
      <c r="L14" s="89"/>
      <c r="M14" s="89"/>
      <c r="N14" s="89"/>
      <c r="O14" s="89"/>
      <c r="P14" s="89"/>
    </row>
    <row r="15" spans="1:16" s="90" customFormat="1" ht="15.75" x14ac:dyDescent="0.25">
      <c r="A15" s="37" t="s">
        <v>12</v>
      </c>
      <c r="B15" s="38" t="s">
        <v>176</v>
      </c>
      <c r="C15" s="39" t="s">
        <v>177</v>
      </c>
      <c r="D15" s="116">
        <v>91214</v>
      </c>
      <c r="E15" s="34">
        <v>1100</v>
      </c>
      <c r="F15" s="34">
        <f t="shared" si="0"/>
        <v>90114</v>
      </c>
      <c r="G15" s="34">
        <f t="shared" si="1"/>
        <v>8110.2599999999993</v>
      </c>
      <c r="H15" s="34">
        <f t="shared" si="2"/>
        <v>8110.2599999999993</v>
      </c>
      <c r="I15" s="104">
        <f t="shared" si="3"/>
        <v>106334.51999999999</v>
      </c>
      <c r="J15" s="91"/>
      <c r="K15" s="91"/>
      <c r="L15" s="91"/>
      <c r="M15" s="91"/>
      <c r="N15" s="91"/>
      <c r="O15" s="91"/>
      <c r="P15" s="91"/>
    </row>
    <row r="16" spans="1:16" s="88" customFormat="1" ht="15.75" x14ac:dyDescent="0.25">
      <c r="A16" s="37" t="s">
        <v>23</v>
      </c>
      <c r="B16" s="38" t="s">
        <v>24</v>
      </c>
      <c r="C16" s="39" t="s">
        <v>20</v>
      </c>
      <c r="D16" s="116">
        <v>89444</v>
      </c>
      <c r="E16" s="34">
        <v>1100</v>
      </c>
      <c r="F16" s="34">
        <f t="shared" si="0"/>
        <v>88344</v>
      </c>
      <c r="G16" s="34">
        <f t="shared" si="1"/>
        <v>7950.96</v>
      </c>
      <c r="H16" s="34">
        <f t="shared" si="2"/>
        <v>7950.96</v>
      </c>
      <c r="I16" s="104">
        <f t="shared" si="3"/>
        <v>104245.92000000001</v>
      </c>
      <c r="J16" s="89"/>
      <c r="K16" s="89"/>
      <c r="L16" s="89"/>
      <c r="M16" s="89"/>
      <c r="N16" s="89"/>
      <c r="O16" s="89"/>
      <c r="P16" s="89"/>
    </row>
    <row r="17" spans="1:16" s="88" customFormat="1" ht="15.75" x14ac:dyDescent="0.25">
      <c r="A17" s="37" t="s">
        <v>29</v>
      </c>
      <c r="B17" s="38" t="s">
        <v>30</v>
      </c>
      <c r="C17" s="39" t="s">
        <v>31</v>
      </c>
      <c r="D17" s="116">
        <v>91244</v>
      </c>
      <c r="E17" s="34">
        <v>1100</v>
      </c>
      <c r="F17" s="34">
        <f t="shared" si="0"/>
        <v>90144</v>
      </c>
      <c r="G17" s="34">
        <f t="shared" si="1"/>
        <v>8112.96</v>
      </c>
      <c r="H17" s="34">
        <f t="shared" si="2"/>
        <v>8112.96</v>
      </c>
      <c r="I17" s="104">
        <f t="shared" si="3"/>
        <v>106369.92000000001</v>
      </c>
      <c r="J17" s="89"/>
      <c r="K17" s="89"/>
      <c r="L17" s="89"/>
      <c r="M17" s="89"/>
      <c r="N17" s="89"/>
      <c r="O17" s="89"/>
      <c r="P17" s="89"/>
    </row>
    <row r="18" spans="1:16" s="88" customFormat="1" ht="15.75" x14ac:dyDescent="0.25">
      <c r="A18" s="37" t="s">
        <v>32</v>
      </c>
      <c r="B18" s="38" t="s">
        <v>33</v>
      </c>
      <c r="C18" s="39" t="s">
        <v>34</v>
      </c>
      <c r="D18" s="116">
        <v>91244</v>
      </c>
      <c r="E18" s="34">
        <v>1100</v>
      </c>
      <c r="F18" s="34">
        <f t="shared" si="0"/>
        <v>90144</v>
      </c>
      <c r="G18" s="34">
        <f t="shared" si="1"/>
        <v>8112.96</v>
      </c>
      <c r="H18" s="34">
        <f t="shared" si="2"/>
        <v>8112.96</v>
      </c>
      <c r="I18" s="104">
        <f t="shared" si="3"/>
        <v>106369.92000000001</v>
      </c>
      <c r="J18" s="89"/>
      <c r="K18" s="89"/>
      <c r="L18" s="89"/>
      <c r="M18" s="89"/>
      <c r="N18" s="89"/>
      <c r="O18" s="89"/>
      <c r="P18" s="89"/>
    </row>
    <row r="19" spans="1:16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</row>
    <row r="20" spans="1:16" s="88" customFormat="1" ht="15" customHeight="1" x14ac:dyDescent="0.25">
      <c r="A20" s="37" t="s">
        <v>25</v>
      </c>
      <c r="B20" s="38" t="s">
        <v>26</v>
      </c>
      <c r="C20" s="39" t="s">
        <v>16</v>
      </c>
      <c r="D20" s="116">
        <v>90794</v>
      </c>
      <c r="E20" s="34">
        <v>1100</v>
      </c>
      <c r="F20" s="34">
        <f>D20-E20</f>
        <v>89694</v>
      </c>
      <c r="G20" s="34">
        <f>F20*9%</f>
        <v>8072.46</v>
      </c>
      <c r="H20" s="34">
        <f>F20*9%</f>
        <v>8072.46</v>
      </c>
      <c r="I20" s="104">
        <f t="shared" si="3"/>
        <v>105838.92000000001</v>
      </c>
      <c r="J20" s="89"/>
      <c r="K20" s="89"/>
      <c r="L20" s="89"/>
      <c r="M20" s="89"/>
      <c r="N20" s="89"/>
      <c r="O20" s="89"/>
      <c r="P20" s="89"/>
    </row>
    <row r="21" spans="1:16" s="88" customFormat="1" ht="15.75" x14ac:dyDescent="0.25">
      <c r="A21" s="37" t="s">
        <v>27</v>
      </c>
      <c r="B21" s="38" t="s">
        <v>28</v>
      </c>
      <c r="C21" s="39" t="s">
        <v>20</v>
      </c>
      <c r="D21" s="116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</row>
    <row r="22" spans="1:16" s="88" customFormat="1" ht="15.75" x14ac:dyDescent="0.25">
      <c r="A22" s="47" t="s">
        <v>175</v>
      </c>
      <c r="B22" s="38" t="s">
        <v>56</v>
      </c>
      <c r="C22" s="39" t="s">
        <v>16</v>
      </c>
      <c r="D22" s="116">
        <v>99304</v>
      </c>
      <c r="E22" s="34">
        <v>1100</v>
      </c>
      <c r="F22" s="34">
        <f t="shared" ref="F22:F36" si="4">D22-E22</f>
        <v>98204</v>
      </c>
      <c r="G22" s="34">
        <f t="shared" ref="G22:G36" si="5">F22*9%</f>
        <v>8838.36</v>
      </c>
      <c r="H22" s="34">
        <f t="shared" ref="H22:H36" si="6">F22*9%</f>
        <v>8838.36</v>
      </c>
      <c r="I22" s="104">
        <f t="shared" si="3"/>
        <v>115880.72</v>
      </c>
      <c r="J22" s="89"/>
      <c r="K22" s="89"/>
      <c r="L22" s="89"/>
      <c r="M22" s="89"/>
      <c r="N22" s="89"/>
      <c r="O22" s="89"/>
      <c r="P22" s="89"/>
    </row>
    <row r="23" spans="1:16" s="88" customFormat="1" ht="15.75" x14ac:dyDescent="0.25">
      <c r="A23" s="47" t="s">
        <v>37</v>
      </c>
      <c r="B23" s="38" t="s">
        <v>38</v>
      </c>
      <c r="C23" s="39" t="s">
        <v>20</v>
      </c>
      <c r="D23" s="116">
        <v>88754</v>
      </c>
      <c r="E23" s="34">
        <v>1100</v>
      </c>
      <c r="F23" s="34">
        <f t="shared" si="4"/>
        <v>87654</v>
      </c>
      <c r="G23" s="34">
        <f t="shared" si="5"/>
        <v>7888.86</v>
      </c>
      <c r="H23" s="34">
        <f t="shared" si="6"/>
        <v>7888.86</v>
      </c>
      <c r="I23" s="104">
        <f t="shared" si="3"/>
        <v>103431.72</v>
      </c>
      <c r="J23" s="89"/>
      <c r="K23" s="89"/>
      <c r="L23" s="89"/>
      <c r="M23" s="89"/>
      <c r="N23" s="89"/>
      <c r="O23" s="89"/>
      <c r="P23" s="89"/>
    </row>
    <row r="24" spans="1:16" s="88" customFormat="1" ht="15.75" x14ac:dyDescent="0.25">
      <c r="A24" s="47" t="s">
        <v>37</v>
      </c>
      <c r="B24" s="38" t="s">
        <v>39</v>
      </c>
      <c r="C24" s="39" t="s">
        <v>40</v>
      </c>
      <c r="D24" s="116">
        <v>91504</v>
      </c>
      <c r="E24" s="34">
        <v>1100</v>
      </c>
      <c r="F24" s="34">
        <f t="shared" si="4"/>
        <v>90404</v>
      </c>
      <c r="G24" s="34">
        <f t="shared" si="5"/>
        <v>8136.36</v>
      </c>
      <c r="H24" s="34">
        <f t="shared" si="6"/>
        <v>8136.36</v>
      </c>
      <c r="I24" s="104">
        <f t="shared" si="3"/>
        <v>106676.72</v>
      </c>
      <c r="J24" s="89"/>
      <c r="K24" s="89"/>
      <c r="L24" s="89"/>
      <c r="M24" s="89"/>
      <c r="N24" s="89"/>
      <c r="O24" s="89"/>
      <c r="P24" s="89"/>
    </row>
    <row r="25" spans="1:16" s="88" customFormat="1" ht="15.75" x14ac:dyDescent="0.25">
      <c r="A25" s="47" t="s">
        <v>55</v>
      </c>
      <c r="B25" s="38" t="s">
        <v>57</v>
      </c>
      <c r="C25" s="39" t="s">
        <v>58</v>
      </c>
      <c r="D25" s="116">
        <v>97654</v>
      </c>
      <c r="E25" s="34">
        <v>1100</v>
      </c>
      <c r="F25" s="34">
        <f t="shared" si="4"/>
        <v>96554</v>
      </c>
      <c r="G25" s="34">
        <f t="shared" si="5"/>
        <v>8689.86</v>
      </c>
      <c r="H25" s="34">
        <f t="shared" si="6"/>
        <v>8689.86</v>
      </c>
      <c r="I25" s="104">
        <f t="shared" si="3"/>
        <v>113933.72</v>
      </c>
      <c r="J25" s="89"/>
      <c r="K25" s="89"/>
      <c r="L25" s="89"/>
      <c r="M25" s="89"/>
      <c r="N25" s="89"/>
      <c r="O25" s="89"/>
      <c r="P25" s="89"/>
    </row>
    <row r="26" spans="1:16" s="88" customFormat="1" ht="15.75" x14ac:dyDescent="0.25">
      <c r="A26" s="47" t="s">
        <v>37</v>
      </c>
      <c r="B26" s="38" t="s">
        <v>41</v>
      </c>
      <c r="C26" s="39" t="s">
        <v>42</v>
      </c>
      <c r="D26" s="116">
        <v>88174</v>
      </c>
      <c r="E26" s="34">
        <v>1100</v>
      </c>
      <c r="F26" s="34">
        <f t="shared" si="4"/>
        <v>87074</v>
      </c>
      <c r="G26" s="34">
        <f t="shared" si="5"/>
        <v>7836.66</v>
      </c>
      <c r="H26" s="34">
        <f t="shared" si="6"/>
        <v>7836.66</v>
      </c>
      <c r="I26" s="104">
        <f t="shared" si="3"/>
        <v>102747.32</v>
      </c>
      <c r="J26" s="89"/>
      <c r="K26" s="89"/>
      <c r="L26" s="89"/>
      <c r="M26" s="89"/>
      <c r="N26" s="89"/>
      <c r="O26" s="89"/>
      <c r="P26" s="89"/>
    </row>
    <row r="27" spans="1:16" s="88" customFormat="1" ht="15.75" x14ac:dyDescent="0.25">
      <c r="A27" s="47" t="s">
        <v>37</v>
      </c>
      <c r="B27" s="38" t="s">
        <v>43</v>
      </c>
      <c r="C27" s="39" t="s">
        <v>42</v>
      </c>
      <c r="D27" s="116">
        <v>88704</v>
      </c>
      <c r="E27" s="34">
        <v>1100</v>
      </c>
      <c r="F27" s="34">
        <f t="shared" si="4"/>
        <v>87604</v>
      </c>
      <c r="G27" s="34">
        <f t="shared" si="5"/>
        <v>7884.36</v>
      </c>
      <c r="H27" s="34">
        <f t="shared" si="6"/>
        <v>7884.36</v>
      </c>
      <c r="I27" s="104">
        <f t="shared" si="3"/>
        <v>103372.72</v>
      </c>
      <c r="J27" s="89"/>
      <c r="K27" s="89"/>
      <c r="L27" s="89"/>
      <c r="M27" s="89"/>
      <c r="N27" s="89"/>
      <c r="O27" s="89"/>
      <c r="P27" s="89"/>
    </row>
    <row r="28" spans="1:16" s="88" customFormat="1" ht="15.75" x14ac:dyDescent="0.25">
      <c r="A28" s="47" t="s">
        <v>37</v>
      </c>
      <c r="B28" s="38" t="s">
        <v>44</v>
      </c>
      <c r="C28" s="39" t="s">
        <v>172</v>
      </c>
      <c r="D28" s="116">
        <v>89854</v>
      </c>
      <c r="E28" s="34">
        <v>1100</v>
      </c>
      <c r="F28" s="34">
        <f t="shared" si="4"/>
        <v>88754</v>
      </c>
      <c r="G28" s="34">
        <f t="shared" si="5"/>
        <v>7987.86</v>
      </c>
      <c r="H28" s="34">
        <f t="shared" si="6"/>
        <v>7987.86</v>
      </c>
      <c r="I28" s="104">
        <f t="shared" si="3"/>
        <v>104729.72</v>
      </c>
      <c r="J28" s="89"/>
      <c r="K28" s="89"/>
      <c r="L28" s="89"/>
      <c r="M28" s="89"/>
      <c r="N28" s="89"/>
      <c r="O28" s="89"/>
      <c r="P28" s="89"/>
    </row>
    <row r="29" spans="1:16" s="88" customFormat="1" ht="15.75" x14ac:dyDescent="0.25">
      <c r="A29" s="47" t="s">
        <v>37</v>
      </c>
      <c r="B29" s="38" t="s">
        <v>45</v>
      </c>
      <c r="C29" s="39" t="s">
        <v>172</v>
      </c>
      <c r="D29" s="116">
        <v>88534</v>
      </c>
      <c r="E29" s="34">
        <v>1100</v>
      </c>
      <c r="F29" s="34">
        <f t="shared" si="4"/>
        <v>87434</v>
      </c>
      <c r="G29" s="34">
        <f t="shared" si="5"/>
        <v>7869.0599999999995</v>
      </c>
      <c r="H29" s="34">
        <f t="shared" si="6"/>
        <v>7869.0599999999995</v>
      </c>
      <c r="I29" s="104">
        <f t="shared" si="3"/>
        <v>103172.12</v>
      </c>
      <c r="J29" s="89"/>
      <c r="K29" s="89"/>
      <c r="L29" s="89"/>
      <c r="M29" s="89"/>
      <c r="N29" s="89"/>
      <c r="O29" s="89"/>
      <c r="P29" s="89"/>
    </row>
    <row r="30" spans="1:16" s="88" customFormat="1" ht="15.75" x14ac:dyDescent="0.25">
      <c r="A30" s="47" t="s">
        <v>37</v>
      </c>
      <c r="B30" s="38" t="s">
        <v>46</v>
      </c>
      <c r="C30" s="39" t="s">
        <v>47</v>
      </c>
      <c r="D30" s="116">
        <v>89454</v>
      </c>
      <c r="E30" s="34">
        <v>1100</v>
      </c>
      <c r="F30" s="34">
        <f t="shared" si="4"/>
        <v>88354</v>
      </c>
      <c r="G30" s="34">
        <f t="shared" si="5"/>
        <v>7951.86</v>
      </c>
      <c r="H30" s="34">
        <f t="shared" si="6"/>
        <v>7951.86</v>
      </c>
      <c r="I30" s="104">
        <f t="shared" si="3"/>
        <v>104257.72</v>
      </c>
      <c r="J30" s="89"/>
      <c r="K30" s="89"/>
      <c r="L30" s="89"/>
      <c r="M30" s="89"/>
      <c r="N30" s="89"/>
      <c r="O30" s="89"/>
      <c r="P30" s="89"/>
    </row>
    <row r="31" spans="1:16" s="88" customFormat="1" ht="15.75" x14ac:dyDescent="0.25">
      <c r="A31" s="47" t="s">
        <v>37</v>
      </c>
      <c r="B31" s="38" t="s">
        <v>48</v>
      </c>
      <c r="C31" s="39" t="s">
        <v>49</v>
      </c>
      <c r="D31" s="116">
        <v>89204</v>
      </c>
      <c r="E31" s="34">
        <v>1100</v>
      </c>
      <c r="F31" s="34">
        <f t="shared" si="4"/>
        <v>88104</v>
      </c>
      <c r="G31" s="34">
        <f t="shared" si="5"/>
        <v>7929.36</v>
      </c>
      <c r="H31" s="34">
        <f t="shared" si="6"/>
        <v>7929.36</v>
      </c>
      <c r="I31" s="104">
        <f t="shared" si="3"/>
        <v>103962.72</v>
      </c>
      <c r="J31" s="89"/>
      <c r="K31" s="89"/>
      <c r="L31" s="89"/>
      <c r="M31" s="89"/>
      <c r="N31" s="89"/>
      <c r="O31" s="89"/>
      <c r="P31" s="89"/>
    </row>
    <row r="32" spans="1:16" s="90" customFormat="1" ht="15.75" x14ac:dyDescent="0.25">
      <c r="A32" s="47" t="s">
        <v>37</v>
      </c>
      <c r="B32" s="38" t="s">
        <v>50</v>
      </c>
      <c r="C32" s="39" t="s">
        <v>40</v>
      </c>
      <c r="D32" s="116">
        <v>87334</v>
      </c>
      <c r="E32" s="34">
        <v>1100</v>
      </c>
      <c r="F32" s="34">
        <f t="shared" si="4"/>
        <v>86234</v>
      </c>
      <c r="G32" s="34">
        <f t="shared" si="5"/>
        <v>7761.0599999999995</v>
      </c>
      <c r="H32" s="34">
        <f t="shared" si="6"/>
        <v>7761.0599999999995</v>
      </c>
      <c r="I32" s="104">
        <f t="shared" si="3"/>
        <v>101756.12</v>
      </c>
      <c r="J32" s="91"/>
      <c r="K32" s="91"/>
      <c r="L32" s="91"/>
      <c r="M32" s="91"/>
      <c r="N32" s="91"/>
      <c r="O32" s="91"/>
      <c r="P32" s="91"/>
    </row>
    <row r="33" spans="1:218" s="88" customFormat="1" ht="15.75" x14ac:dyDescent="0.25">
      <c r="A33" s="47" t="s">
        <v>37</v>
      </c>
      <c r="B33" s="38" t="s">
        <v>51</v>
      </c>
      <c r="C33" s="39" t="s">
        <v>52</v>
      </c>
      <c r="D33" s="116">
        <v>89554</v>
      </c>
      <c r="E33" s="34">
        <v>1100</v>
      </c>
      <c r="F33" s="34">
        <f t="shared" si="4"/>
        <v>88454</v>
      </c>
      <c r="G33" s="34">
        <f t="shared" si="5"/>
        <v>7960.86</v>
      </c>
      <c r="H33" s="34">
        <f t="shared" si="6"/>
        <v>7960.86</v>
      </c>
      <c r="I33" s="104">
        <f t="shared" si="3"/>
        <v>104375.72</v>
      </c>
      <c r="J33" s="89"/>
      <c r="K33" s="89"/>
      <c r="L33" s="89"/>
      <c r="M33" s="89"/>
      <c r="N33" s="89"/>
      <c r="O33" s="89"/>
      <c r="P33" s="89"/>
    </row>
    <row r="34" spans="1:218" s="88" customFormat="1" ht="15.75" x14ac:dyDescent="0.25">
      <c r="A34" s="47" t="s">
        <v>37</v>
      </c>
      <c r="B34" s="38" t="s">
        <v>53</v>
      </c>
      <c r="C34" s="39" t="s">
        <v>54</v>
      </c>
      <c r="D34" s="116">
        <v>90254</v>
      </c>
      <c r="E34" s="34">
        <v>1100</v>
      </c>
      <c r="F34" s="34">
        <f t="shared" si="4"/>
        <v>89154</v>
      </c>
      <c r="G34" s="34">
        <f t="shared" si="5"/>
        <v>8023.86</v>
      </c>
      <c r="H34" s="34">
        <f t="shared" si="6"/>
        <v>8023.86</v>
      </c>
      <c r="I34" s="104">
        <f t="shared" si="3"/>
        <v>105201.72</v>
      </c>
      <c r="J34" s="89"/>
      <c r="K34" s="89"/>
      <c r="L34" s="89"/>
      <c r="M34" s="89"/>
      <c r="N34" s="89"/>
      <c r="O34" s="89"/>
      <c r="P34" s="89"/>
    </row>
    <row r="35" spans="1:218" s="88" customFormat="1" ht="15.75" x14ac:dyDescent="0.25">
      <c r="A35" s="37" t="s">
        <v>59</v>
      </c>
      <c r="B35" s="38" t="s">
        <v>60</v>
      </c>
      <c r="C35" s="39"/>
      <c r="D35" s="116">
        <v>81164</v>
      </c>
      <c r="E35" s="34">
        <v>0</v>
      </c>
      <c r="F35" s="34">
        <f t="shared" si="4"/>
        <v>81164</v>
      </c>
      <c r="G35" s="34">
        <f t="shared" si="5"/>
        <v>7304.7599999999993</v>
      </c>
      <c r="H35" s="34">
        <f t="shared" si="6"/>
        <v>7304.7599999999993</v>
      </c>
      <c r="I35" s="104">
        <f t="shared" si="3"/>
        <v>95773.51999999999</v>
      </c>
      <c r="J35" s="89"/>
      <c r="K35" s="89"/>
      <c r="L35" s="89"/>
      <c r="M35" s="89"/>
      <c r="N35" s="89"/>
      <c r="O35" s="89"/>
      <c r="P35" s="89"/>
    </row>
    <row r="36" spans="1:218" s="89" customFormat="1" ht="15.75" x14ac:dyDescent="0.25">
      <c r="A36" s="37" t="s">
        <v>59</v>
      </c>
      <c r="B36" s="38" t="s">
        <v>61</v>
      </c>
      <c r="C36" s="39"/>
      <c r="D36" s="116">
        <v>81164</v>
      </c>
      <c r="E36" s="34">
        <v>0</v>
      </c>
      <c r="F36" s="34">
        <f t="shared" si="4"/>
        <v>81164</v>
      </c>
      <c r="G36" s="34">
        <f t="shared" si="5"/>
        <v>7304.7599999999993</v>
      </c>
      <c r="H36" s="34">
        <f t="shared" si="6"/>
        <v>7304.7599999999993</v>
      </c>
      <c r="I36" s="104">
        <f t="shared" si="3"/>
        <v>95773.51999999999</v>
      </c>
      <c r="HJ36" s="88"/>
    </row>
    <row r="37" spans="1:218" s="92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  <c r="J37" s="74"/>
      <c r="K37" s="74"/>
      <c r="L37" s="74"/>
      <c r="M37" s="74"/>
      <c r="N37" s="74"/>
      <c r="O37" s="74"/>
      <c r="P37" s="74"/>
    </row>
    <row r="38" spans="1:218" s="80" customFormat="1" ht="21" thickBot="1" x14ac:dyDescent="0.35">
      <c r="A38" s="224" t="s">
        <v>62</v>
      </c>
      <c r="B38" s="225"/>
      <c r="C38" s="225"/>
      <c r="D38" s="225"/>
      <c r="E38" s="225"/>
      <c r="F38" s="225"/>
      <c r="G38" s="225"/>
      <c r="H38" s="225"/>
      <c r="I38" s="226"/>
      <c r="J38" s="93"/>
      <c r="K38" s="93"/>
      <c r="L38" s="93"/>
      <c r="M38" s="93"/>
      <c r="N38" s="93"/>
      <c r="O38" s="93"/>
      <c r="P38" s="93"/>
    </row>
    <row r="39" spans="1:218" s="80" customFormat="1" ht="15.75" x14ac:dyDescent="0.25">
      <c r="A39" s="245" t="s">
        <v>6</v>
      </c>
      <c r="B39" s="245"/>
      <c r="C39" s="118" t="s">
        <v>7</v>
      </c>
      <c r="D39" s="118" t="s">
        <v>169</v>
      </c>
      <c r="E39" s="118" t="s">
        <v>9</v>
      </c>
      <c r="F39" s="118" t="s">
        <v>223</v>
      </c>
      <c r="G39" s="118" t="s">
        <v>182</v>
      </c>
      <c r="H39" s="118" t="s">
        <v>181</v>
      </c>
      <c r="I39" s="118" t="s">
        <v>170</v>
      </c>
      <c r="J39" s="93"/>
      <c r="K39" s="93"/>
      <c r="L39" s="93"/>
      <c r="M39" s="93"/>
      <c r="N39" s="93"/>
      <c r="O39" s="93"/>
      <c r="P39" s="93"/>
    </row>
    <row r="40" spans="1:218" s="80" customFormat="1" ht="15.75" x14ac:dyDescent="0.25">
      <c r="A40" s="96" t="s">
        <v>23</v>
      </c>
      <c r="B40" s="97" t="s">
        <v>63</v>
      </c>
      <c r="C40" s="98" t="s">
        <v>64</v>
      </c>
      <c r="D40" s="34">
        <v>82929</v>
      </c>
      <c r="E40" s="34">
        <v>1100</v>
      </c>
      <c r="F40" s="34">
        <f>D40-E40</f>
        <v>81829</v>
      </c>
      <c r="G40" s="34">
        <f>F40*9%</f>
        <v>7364.61</v>
      </c>
      <c r="H40" s="34">
        <f>F40*9%</f>
        <v>7364.61</v>
      </c>
      <c r="I40" s="104">
        <f t="shared" ref="I40:I64" si="7">D40-E40+G40+H40</f>
        <v>96558.22</v>
      </c>
      <c r="J40" s="93"/>
      <c r="K40" s="93"/>
      <c r="L40" s="93"/>
      <c r="M40" s="93"/>
      <c r="N40" s="93"/>
      <c r="O40" s="93"/>
      <c r="P40" s="93"/>
    </row>
    <row r="41" spans="1:218" s="88" customFormat="1" ht="15.75" x14ac:dyDescent="0.25">
      <c r="A41" s="37" t="s">
        <v>65</v>
      </c>
      <c r="B41" s="38" t="s">
        <v>66</v>
      </c>
      <c r="C41" s="55" t="s">
        <v>67</v>
      </c>
      <c r="D41" s="34">
        <v>83629</v>
      </c>
      <c r="E41" s="34">
        <v>1100</v>
      </c>
      <c r="F41" s="34">
        <f>D41-E41</f>
        <v>82529</v>
      </c>
      <c r="G41" s="34">
        <f>F41*9%</f>
        <v>7427.61</v>
      </c>
      <c r="H41" s="34">
        <f>F41*9%</f>
        <v>7427.61</v>
      </c>
      <c r="I41" s="104">
        <f t="shared" si="7"/>
        <v>97384.22</v>
      </c>
      <c r="J41" s="89"/>
      <c r="K41" s="89"/>
      <c r="L41" s="89"/>
      <c r="M41" s="89"/>
      <c r="N41" s="89"/>
      <c r="O41" s="89"/>
      <c r="P41" s="89"/>
    </row>
    <row r="42" spans="1:218" s="90" customFormat="1" ht="15.75" x14ac:dyDescent="0.25">
      <c r="A42" s="37" t="s">
        <v>68</v>
      </c>
      <c r="B42" s="57" t="s">
        <v>69</v>
      </c>
      <c r="C42" s="55" t="s">
        <v>70</v>
      </c>
      <c r="D42" s="116"/>
      <c r="E42" s="34"/>
      <c r="F42" s="34"/>
      <c r="G42" s="34"/>
      <c r="H42" s="34"/>
      <c r="I42" s="104"/>
      <c r="J42" s="91"/>
      <c r="K42" s="91"/>
      <c r="L42" s="91"/>
      <c r="M42" s="91"/>
      <c r="N42" s="91"/>
      <c r="O42" s="91"/>
      <c r="P42" s="91"/>
    </row>
    <row r="43" spans="1:218" s="88" customFormat="1" ht="15.75" x14ac:dyDescent="0.25">
      <c r="A43" s="37" t="s">
        <v>71</v>
      </c>
      <c r="B43" s="38" t="s">
        <v>72</v>
      </c>
      <c r="C43" s="55" t="s">
        <v>73</v>
      </c>
      <c r="D43" s="116">
        <v>82229</v>
      </c>
      <c r="E43" s="34">
        <v>1100</v>
      </c>
      <c r="F43" s="34">
        <f t="shared" ref="F43:F45" si="8">D43-E43</f>
        <v>81129</v>
      </c>
      <c r="G43" s="34">
        <f t="shared" ref="G43:G45" si="9">F43*9%</f>
        <v>7301.61</v>
      </c>
      <c r="H43" s="34">
        <f t="shared" ref="H43:H45" si="10">F43*9%</f>
        <v>7301.61</v>
      </c>
      <c r="I43" s="104">
        <f t="shared" si="7"/>
        <v>95732.22</v>
      </c>
      <c r="J43" s="89"/>
      <c r="K43" s="89"/>
      <c r="L43" s="89"/>
      <c r="M43" s="89"/>
      <c r="N43" s="89"/>
      <c r="O43" s="89"/>
      <c r="P43" s="89"/>
    </row>
    <row r="44" spans="1:218" s="88" customFormat="1" ht="15.75" x14ac:dyDescent="0.25">
      <c r="A44" s="37" t="s">
        <v>71</v>
      </c>
      <c r="B44" s="38" t="s">
        <v>74</v>
      </c>
      <c r="C44" s="55" t="s">
        <v>40</v>
      </c>
      <c r="D44" s="116">
        <v>82929</v>
      </c>
      <c r="E44" s="34">
        <v>1100</v>
      </c>
      <c r="F44" s="34">
        <f t="shared" si="8"/>
        <v>81829</v>
      </c>
      <c r="G44" s="34">
        <f t="shared" si="9"/>
        <v>7364.61</v>
      </c>
      <c r="H44" s="34">
        <f t="shared" si="10"/>
        <v>7364.61</v>
      </c>
      <c r="I44" s="104">
        <f t="shared" si="7"/>
        <v>96558.22</v>
      </c>
      <c r="J44" s="89"/>
      <c r="K44" s="89"/>
      <c r="L44" s="89"/>
      <c r="M44" s="89"/>
      <c r="N44" s="89"/>
      <c r="O44" s="89"/>
      <c r="P44" s="89"/>
    </row>
    <row r="45" spans="1:218" s="88" customFormat="1" ht="15.75" x14ac:dyDescent="0.25">
      <c r="A45" s="37" t="s">
        <v>75</v>
      </c>
      <c r="B45" s="38" t="s">
        <v>76</v>
      </c>
      <c r="C45" s="55" t="s">
        <v>40</v>
      </c>
      <c r="D45" s="116">
        <v>84429</v>
      </c>
      <c r="E45" s="34">
        <v>1100</v>
      </c>
      <c r="F45" s="34">
        <f t="shared" si="8"/>
        <v>83329</v>
      </c>
      <c r="G45" s="34">
        <f t="shared" si="9"/>
        <v>7499.61</v>
      </c>
      <c r="H45" s="34">
        <f t="shared" si="10"/>
        <v>7499.61</v>
      </c>
      <c r="I45" s="104">
        <f t="shared" si="7"/>
        <v>98328.22</v>
      </c>
      <c r="J45" s="89"/>
      <c r="K45" s="89"/>
      <c r="L45" s="89"/>
      <c r="M45" s="89"/>
      <c r="N45" s="89"/>
      <c r="O45" s="89"/>
      <c r="P45" s="89"/>
    </row>
    <row r="46" spans="1:218" s="88" customFormat="1" ht="15.75" x14ac:dyDescent="0.25">
      <c r="A46" s="37" t="s">
        <v>71</v>
      </c>
      <c r="B46" s="38" t="s">
        <v>77</v>
      </c>
      <c r="C46" s="55" t="s">
        <v>40</v>
      </c>
      <c r="D46" s="116"/>
      <c r="E46" s="34"/>
      <c r="F46" s="34"/>
      <c r="G46" s="34"/>
      <c r="H46" s="34"/>
      <c r="I46" s="104"/>
      <c r="J46" s="89"/>
      <c r="K46" s="89"/>
      <c r="L46" s="89"/>
      <c r="M46" s="89"/>
      <c r="N46" s="89"/>
      <c r="O46" s="89"/>
      <c r="P46" s="89"/>
    </row>
    <row r="47" spans="1:218" s="90" customFormat="1" ht="15.75" x14ac:dyDescent="0.25">
      <c r="A47" s="37" t="s">
        <v>78</v>
      </c>
      <c r="B47" s="38" t="s">
        <v>79</v>
      </c>
      <c r="C47" s="55" t="s">
        <v>80</v>
      </c>
      <c r="D47" s="116">
        <v>82809</v>
      </c>
      <c r="E47" s="34">
        <v>1100</v>
      </c>
      <c r="F47" s="34">
        <f>D47-E47</f>
        <v>81709</v>
      </c>
      <c r="G47" s="34">
        <f>F47*9%</f>
        <v>7353.8099999999995</v>
      </c>
      <c r="H47" s="34">
        <f>F47*9%</f>
        <v>7353.8099999999995</v>
      </c>
      <c r="I47" s="104">
        <f t="shared" si="7"/>
        <v>96416.62</v>
      </c>
      <c r="J47" s="91"/>
      <c r="K47" s="91"/>
      <c r="L47" s="91"/>
      <c r="M47" s="91"/>
      <c r="N47" s="91"/>
      <c r="O47" s="91"/>
      <c r="P47" s="91"/>
    </row>
    <row r="48" spans="1:218" s="90" customFormat="1" ht="15.75" x14ac:dyDescent="0.25">
      <c r="A48" s="37" t="s">
        <v>87</v>
      </c>
      <c r="B48" s="38" t="s">
        <v>88</v>
      </c>
      <c r="C48" s="55" t="s">
        <v>89</v>
      </c>
      <c r="D48" s="116"/>
      <c r="E48" s="34"/>
      <c r="F48" s="34"/>
      <c r="G48" s="34"/>
      <c r="H48" s="34"/>
      <c r="I48" s="104"/>
      <c r="J48" s="91"/>
      <c r="K48" s="91"/>
      <c r="L48" s="91"/>
      <c r="M48" s="91"/>
      <c r="N48" s="91"/>
      <c r="O48" s="91"/>
      <c r="P48" s="91"/>
    </row>
    <row r="49" spans="1:16" s="88" customFormat="1" ht="15.75" x14ac:dyDescent="0.25">
      <c r="A49" s="37" t="s">
        <v>90</v>
      </c>
      <c r="B49" s="38" t="s">
        <v>91</v>
      </c>
      <c r="C49" s="58" t="s">
        <v>92</v>
      </c>
      <c r="D49" s="116">
        <v>84619</v>
      </c>
      <c r="E49" s="34">
        <v>1100</v>
      </c>
      <c r="F49" s="34">
        <f t="shared" ref="F49:F53" si="11">D49-E49</f>
        <v>83519</v>
      </c>
      <c r="G49" s="34">
        <f t="shared" ref="G49:G53" si="12">F49*9%</f>
        <v>7516.71</v>
      </c>
      <c r="H49" s="34">
        <f t="shared" ref="H49:H53" si="13">F49*9%</f>
        <v>7516.71</v>
      </c>
      <c r="I49" s="104">
        <f t="shared" si="7"/>
        <v>98552.420000000013</v>
      </c>
      <c r="J49" s="89"/>
      <c r="K49" s="89"/>
      <c r="L49" s="89"/>
      <c r="M49" s="89"/>
      <c r="N49" s="89"/>
      <c r="O49" s="89"/>
      <c r="P49" s="89"/>
    </row>
    <row r="50" spans="1:16" s="88" customFormat="1" ht="15.75" x14ac:dyDescent="0.25">
      <c r="A50" s="37" t="s">
        <v>90</v>
      </c>
      <c r="B50" s="38" t="s">
        <v>93</v>
      </c>
      <c r="C50" s="58" t="s">
        <v>94</v>
      </c>
      <c r="D50" s="116">
        <v>84619</v>
      </c>
      <c r="E50" s="34">
        <v>1100</v>
      </c>
      <c r="F50" s="34">
        <f t="shared" si="11"/>
        <v>83519</v>
      </c>
      <c r="G50" s="34">
        <f t="shared" si="12"/>
        <v>7516.71</v>
      </c>
      <c r="H50" s="34">
        <f t="shared" si="13"/>
        <v>7516.71</v>
      </c>
      <c r="I50" s="104">
        <f t="shared" si="7"/>
        <v>98552.420000000013</v>
      </c>
      <c r="J50" s="89"/>
      <c r="K50" s="89"/>
      <c r="L50" s="89"/>
      <c r="M50" s="89"/>
      <c r="N50" s="89"/>
      <c r="O50" s="89"/>
      <c r="P50" s="89"/>
    </row>
    <row r="51" spans="1:16" s="88" customFormat="1" ht="15.75" x14ac:dyDescent="0.25">
      <c r="A51" s="37" t="s">
        <v>95</v>
      </c>
      <c r="B51" s="38" t="s">
        <v>96</v>
      </c>
      <c r="C51" s="58" t="s">
        <v>97</v>
      </c>
      <c r="D51" s="36">
        <v>85449</v>
      </c>
      <c r="E51" s="34">
        <v>1100</v>
      </c>
      <c r="F51" s="34">
        <f t="shared" si="11"/>
        <v>84349</v>
      </c>
      <c r="G51" s="34">
        <f t="shared" si="12"/>
        <v>7591.41</v>
      </c>
      <c r="H51" s="34">
        <f t="shared" si="13"/>
        <v>7591.41</v>
      </c>
      <c r="I51" s="104">
        <f t="shared" si="7"/>
        <v>99531.82</v>
      </c>
      <c r="J51" s="89"/>
      <c r="K51" s="89"/>
      <c r="L51" s="89"/>
      <c r="M51" s="89"/>
      <c r="N51" s="89"/>
      <c r="O51" s="89"/>
      <c r="P51" s="89"/>
    </row>
    <row r="52" spans="1:16" s="88" customFormat="1" ht="15.75" x14ac:dyDescent="0.25">
      <c r="A52" s="37" t="s">
        <v>95</v>
      </c>
      <c r="B52" s="38" t="s">
        <v>98</v>
      </c>
      <c r="C52" s="58" t="s">
        <v>97</v>
      </c>
      <c r="D52" s="36">
        <v>88419</v>
      </c>
      <c r="E52" s="34">
        <v>1100</v>
      </c>
      <c r="F52" s="34">
        <f t="shared" si="11"/>
        <v>87319</v>
      </c>
      <c r="G52" s="34">
        <f t="shared" si="12"/>
        <v>7858.71</v>
      </c>
      <c r="H52" s="34">
        <f t="shared" si="13"/>
        <v>7858.71</v>
      </c>
      <c r="I52" s="104">
        <f t="shared" si="7"/>
        <v>103036.42000000001</v>
      </c>
      <c r="J52" s="89"/>
      <c r="K52" s="89"/>
      <c r="L52" s="89"/>
      <c r="M52" s="89"/>
      <c r="N52" s="89"/>
      <c r="O52" s="89"/>
      <c r="P52" s="89"/>
    </row>
    <row r="53" spans="1:16" s="88" customFormat="1" ht="15.75" x14ac:dyDescent="0.25">
      <c r="A53" s="37" t="s">
        <v>101</v>
      </c>
      <c r="B53" s="38" t="s">
        <v>102</v>
      </c>
      <c r="C53" s="58" t="s">
        <v>103</v>
      </c>
      <c r="D53" s="116">
        <v>89279</v>
      </c>
      <c r="E53" s="34">
        <v>1100</v>
      </c>
      <c r="F53" s="34">
        <f t="shared" si="11"/>
        <v>88179</v>
      </c>
      <c r="G53" s="34">
        <f t="shared" si="12"/>
        <v>7936.11</v>
      </c>
      <c r="H53" s="34">
        <f t="shared" si="13"/>
        <v>7936.11</v>
      </c>
      <c r="I53" s="104">
        <f t="shared" si="7"/>
        <v>104051.22</v>
      </c>
      <c r="J53" s="89"/>
      <c r="K53" s="89"/>
      <c r="L53" s="89"/>
      <c r="M53" s="89"/>
      <c r="N53" s="89"/>
      <c r="O53" s="89"/>
      <c r="P53" s="89"/>
    </row>
    <row r="54" spans="1:16" s="92" customFormat="1" x14ac:dyDescent="0.2">
      <c r="A54" s="37" t="s">
        <v>104</v>
      </c>
      <c r="B54" s="38" t="s">
        <v>105</v>
      </c>
      <c r="C54" s="58" t="s">
        <v>106</v>
      </c>
      <c r="D54" s="116"/>
      <c r="E54" s="34"/>
      <c r="F54" s="34"/>
      <c r="G54" s="34"/>
      <c r="H54" s="34"/>
      <c r="I54" s="104"/>
      <c r="J54" s="74"/>
      <c r="K54" s="74"/>
      <c r="L54" s="74"/>
      <c r="M54" s="74"/>
      <c r="N54" s="74"/>
      <c r="O54" s="74"/>
      <c r="P54" s="74"/>
    </row>
    <row r="55" spans="1:16" s="88" customFormat="1" ht="15.75" x14ac:dyDescent="0.25">
      <c r="A55" s="37" t="s">
        <v>104</v>
      </c>
      <c r="B55" s="38" t="s">
        <v>107</v>
      </c>
      <c r="C55" s="39" t="s">
        <v>94</v>
      </c>
      <c r="D55" s="33">
        <v>90129</v>
      </c>
      <c r="E55" s="34">
        <v>1100</v>
      </c>
      <c r="F55" s="34">
        <f>D55-E55</f>
        <v>89029</v>
      </c>
      <c r="G55" s="34">
        <f>F55*9%</f>
        <v>8012.61</v>
      </c>
      <c r="H55" s="34">
        <f>F55*9%</f>
        <v>8012.61</v>
      </c>
      <c r="I55" s="104">
        <f t="shared" si="7"/>
        <v>105054.22</v>
      </c>
      <c r="J55" s="89"/>
      <c r="K55" s="89"/>
      <c r="L55" s="89"/>
      <c r="M55" s="89"/>
      <c r="N55" s="89"/>
      <c r="O55" s="89"/>
      <c r="P55" s="89"/>
    </row>
    <row r="56" spans="1:16" s="90" customFormat="1" ht="15.75" x14ac:dyDescent="0.25">
      <c r="A56" s="37" t="s">
        <v>95</v>
      </c>
      <c r="B56" s="38" t="s">
        <v>99</v>
      </c>
      <c r="C56" s="58" t="s">
        <v>100</v>
      </c>
      <c r="D56" s="33"/>
      <c r="E56" s="34"/>
      <c r="F56" s="34"/>
      <c r="G56" s="34"/>
      <c r="H56" s="34"/>
      <c r="I56" s="104"/>
      <c r="J56" s="91"/>
      <c r="K56" s="91"/>
      <c r="L56" s="91"/>
      <c r="M56" s="91"/>
      <c r="N56" s="91"/>
      <c r="O56" s="91"/>
      <c r="P56" s="91"/>
    </row>
    <row r="57" spans="1:16" s="88" customFormat="1" ht="15.75" x14ac:dyDescent="0.25">
      <c r="A57" s="37" t="s">
        <v>81</v>
      </c>
      <c r="B57" s="38" t="s">
        <v>82</v>
      </c>
      <c r="C57" s="55" t="s">
        <v>83</v>
      </c>
      <c r="D57" s="33">
        <v>85369</v>
      </c>
      <c r="E57" s="34">
        <v>1100</v>
      </c>
      <c r="F57" s="34">
        <f t="shared" ref="F57:F64" si="14">D57-E57</f>
        <v>84269</v>
      </c>
      <c r="G57" s="34">
        <f t="shared" ref="G57:G64" si="15">F57*9%</f>
        <v>7584.21</v>
      </c>
      <c r="H57" s="34">
        <f t="shared" ref="H57:H64" si="16">F57*9%</f>
        <v>7584.21</v>
      </c>
      <c r="I57" s="104">
        <f t="shared" si="7"/>
        <v>99437.420000000013</v>
      </c>
      <c r="J57" s="89"/>
      <c r="K57" s="89"/>
      <c r="L57" s="89"/>
      <c r="M57" s="89"/>
      <c r="N57" s="89"/>
      <c r="O57" s="89"/>
      <c r="P57" s="89"/>
    </row>
    <row r="58" spans="1:16" s="88" customFormat="1" ht="15.75" x14ac:dyDescent="0.25">
      <c r="A58" s="37" t="s">
        <v>84</v>
      </c>
      <c r="B58" s="38" t="s">
        <v>85</v>
      </c>
      <c r="C58" s="55" t="s">
        <v>86</v>
      </c>
      <c r="D58" s="116">
        <v>89255</v>
      </c>
      <c r="E58" s="34">
        <v>1100</v>
      </c>
      <c r="F58" s="34">
        <f t="shared" si="14"/>
        <v>88155</v>
      </c>
      <c r="G58" s="34">
        <f t="shared" si="15"/>
        <v>7933.95</v>
      </c>
      <c r="H58" s="34">
        <f t="shared" si="16"/>
        <v>7933.95</v>
      </c>
      <c r="I58" s="104">
        <f t="shared" si="7"/>
        <v>104022.9</v>
      </c>
      <c r="J58" s="89"/>
      <c r="K58" s="89"/>
      <c r="L58" s="89"/>
      <c r="M58" s="89"/>
      <c r="N58" s="89"/>
      <c r="O58" s="89"/>
      <c r="P58" s="89"/>
    </row>
    <row r="59" spans="1:16" s="88" customFormat="1" ht="15.75" x14ac:dyDescent="0.25">
      <c r="A59" s="37" t="s">
        <v>59</v>
      </c>
      <c r="B59" s="38" t="s">
        <v>108</v>
      </c>
      <c r="C59" s="59"/>
      <c r="D59" s="116">
        <v>76399</v>
      </c>
      <c r="E59" s="34">
        <v>0</v>
      </c>
      <c r="F59" s="34">
        <f t="shared" si="14"/>
        <v>76399</v>
      </c>
      <c r="G59" s="34">
        <f t="shared" si="15"/>
        <v>6875.91</v>
      </c>
      <c r="H59" s="34">
        <f t="shared" si="16"/>
        <v>6875.91</v>
      </c>
      <c r="I59" s="104">
        <f t="shared" si="7"/>
        <v>90150.82</v>
      </c>
      <c r="J59" s="89"/>
      <c r="K59" s="89"/>
      <c r="L59" s="89"/>
      <c r="M59" s="89"/>
      <c r="N59" s="89"/>
      <c r="O59" s="89"/>
      <c r="P59" s="89"/>
    </row>
    <row r="60" spans="1:16" s="88" customFormat="1" ht="15.75" x14ac:dyDescent="0.25">
      <c r="A60" s="37" t="s">
        <v>59</v>
      </c>
      <c r="B60" s="38" t="s">
        <v>109</v>
      </c>
      <c r="C60" s="59"/>
      <c r="D60" s="116">
        <v>71775</v>
      </c>
      <c r="E60" s="34">
        <v>0</v>
      </c>
      <c r="F60" s="34">
        <f t="shared" si="14"/>
        <v>71775</v>
      </c>
      <c r="G60" s="34">
        <f t="shared" si="15"/>
        <v>6459.75</v>
      </c>
      <c r="H60" s="34">
        <f t="shared" si="16"/>
        <v>6459.75</v>
      </c>
      <c r="I60" s="104">
        <f t="shared" si="7"/>
        <v>84694.5</v>
      </c>
      <c r="J60" s="89"/>
      <c r="K60" s="89"/>
      <c r="L60" s="89"/>
      <c r="M60" s="89"/>
      <c r="N60" s="89"/>
      <c r="O60" s="89"/>
      <c r="P60" s="89"/>
    </row>
    <row r="61" spans="1:16" s="88" customFormat="1" ht="15.75" x14ac:dyDescent="0.25">
      <c r="A61" s="37" t="s">
        <v>59</v>
      </c>
      <c r="B61" s="38" t="s">
        <v>111</v>
      </c>
      <c r="C61" s="59"/>
      <c r="D61" s="116">
        <v>78349</v>
      </c>
      <c r="E61" s="34">
        <v>0</v>
      </c>
      <c r="F61" s="34">
        <f t="shared" si="14"/>
        <v>78349</v>
      </c>
      <c r="G61" s="34">
        <f t="shared" si="15"/>
        <v>7051.41</v>
      </c>
      <c r="H61" s="34">
        <f t="shared" si="16"/>
        <v>7051.41</v>
      </c>
      <c r="I61" s="104">
        <f t="shared" si="7"/>
        <v>92451.82</v>
      </c>
      <c r="J61" s="89"/>
      <c r="K61" s="89"/>
      <c r="L61" s="89"/>
      <c r="M61" s="89"/>
      <c r="N61" s="89"/>
      <c r="O61" s="89"/>
      <c r="P61" s="89"/>
    </row>
    <row r="62" spans="1:16" s="88" customFormat="1" ht="15.75" x14ac:dyDescent="0.25">
      <c r="A62" s="37" t="s">
        <v>59</v>
      </c>
      <c r="B62" s="38" t="s">
        <v>110</v>
      </c>
      <c r="C62" s="59"/>
      <c r="D62" s="116">
        <v>77799</v>
      </c>
      <c r="E62" s="34">
        <v>0</v>
      </c>
      <c r="F62" s="34">
        <f t="shared" si="14"/>
        <v>77799</v>
      </c>
      <c r="G62" s="34">
        <f t="shared" si="15"/>
        <v>7001.91</v>
      </c>
      <c r="H62" s="34">
        <f t="shared" si="16"/>
        <v>7001.91</v>
      </c>
      <c r="I62" s="104">
        <f t="shared" si="7"/>
        <v>91802.82</v>
      </c>
      <c r="J62" s="89"/>
      <c r="K62" s="89"/>
      <c r="L62" s="89"/>
      <c r="M62" s="89"/>
      <c r="N62" s="89"/>
      <c r="O62" s="89"/>
      <c r="P62" s="89"/>
    </row>
    <row r="63" spans="1:16" s="88" customFormat="1" ht="15.75" x14ac:dyDescent="0.25">
      <c r="A63" s="37" t="s">
        <v>59</v>
      </c>
      <c r="B63" s="38" t="s">
        <v>112</v>
      </c>
      <c r="C63" s="59"/>
      <c r="D63" s="116">
        <v>79489</v>
      </c>
      <c r="E63" s="34">
        <v>0</v>
      </c>
      <c r="F63" s="34">
        <f t="shared" si="14"/>
        <v>79489</v>
      </c>
      <c r="G63" s="34">
        <f t="shared" si="15"/>
        <v>7154.0099999999993</v>
      </c>
      <c r="H63" s="34">
        <f t="shared" si="16"/>
        <v>7154.0099999999993</v>
      </c>
      <c r="I63" s="104">
        <f t="shared" si="7"/>
        <v>93797.01999999999</v>
      </c>
      <c r="J63" s="89"/>
      <c r="K63" s="89"/>
      <c r="L63" s="89"/>
      <c r="M63" s="89"/>
      <c r="N63" s="89"/>
      <c r="O63" s="89"/>
      <c r="P63" s="89"/>
    </row>
    <row r="64" spans="1:16" s="88" customFormat="1" ht="16.5" thickBot="1" x14ac:dyDescent="0.3">
      <c r="A64" s="60" t="s">
        <v>59</v>
      </c>
      <c r="B64" s="61" t="s">
        <v>113</v>
      </c>
      <c r="C64" s="59"/>
      <c r="D64" s="116">
        <v>79599</v>
      </c>
      <c r="E64" s="34">
        <v>0</v>
      </c>
      <c r="F64" s="34">
        <f t="shared" si="14"/>
        <v>79599</v>
      </c>
      <c r="G64" s="34">
        <f t="shared" si="15"/>
        <v>7163.91</v>
      </c>
      <c r="H64" s="34">
        <f t="shared" si="16"/>
        <v>7163.91</v>
      </c>
      <c r="I64" s="104">
        <f t="shared" si="7"/>
        <v>93926.82</v>
      </c>
      <c r="J64" s="89"/>
      <c r="K64" s="89"/>
      <c r="L64" s="89"/>
      <c r="M64" s="89"/>
      <c r="N64" s="89"/>
      <c r="O64" s="89"/>
      <c r="P64" s="89"/>
    </row>
    <row r="65" spans="1:16" s="88" customFormat="1" ht="16.5" thickBot="1" x14ac:dyDescent="0.3">
      <c r="A65" s="74"/>
      <c r="B65" s="76"/>
      <c r="C65" s="77"/>
      <c r="D65" s="78"/>
      <c r="E65" s="78"/>
      <c r="F65" s="78"/>
      <c r="G65" s="78"/>
      <c r="H65" s="78"/>
      <c r="I65" s="75"/>
      <c r="J65" s="89"/>
      <c r="K65" s="89"/>
      <c r="L65" s="89"/>
      <c r="M65" s="89"/>
      <c r="N65" s="89"/>
      <c r="O65" s="89"/>
      <c r="P65" s="89"/>
    </row>
    <row r="66" spans="1:16" s="88" customFormat="1" ht="16.5" thickBot="1" x14ac:dyDescent="0.3">
      <c r="A66" s="249" t="s">
        <v>114</v>
      </c>
      <c r="B66" s="250"/>
      <c r="C66" s="250"/>
      <c r="D66" s="250"/>
      <c r="E66" s="250"/>
      <c r="F66" s="250"/>
      <c r="G66" s="250"/>
      <c r="H66" s="250"/>
      <c r="I66" s="251"/>
      <c r="J66" s="89"/>
      <c r="K66" s="89"/>
      <c r="L66" s="89"/>
      <c r="M66" s="89"/>
      <c r="N66" s="89"/>
      <c r="O66" s="89"/>
      <c r="P66" s="89"/>
    </row>
    <row r="67" spans="1:16" s="88" customFormat="1" ht="15.75" x14ac:dyDescent="0.25">
      <c r="A67" s="245" t="s">
        <v>6</v>
      </c>
      <c r="B67" s="245"/>
      <c r="C67" s="118" t="s">
        <v>7</v>
      </c>
      <c r="D67" s="118" t="s">
        <v>169</v>
      </c>
      <c r="E67" s="118" t="s">
        <v>9</v>
      </c>
      <c r="F67" s="118" t="s">
        <v>223</v>
      </c>
      <c r="G67" s="118" t="s">
        <v>182</v>
      </c>
      <c r="H67" s="118" t="s">
        <v>181</v>
      </c>
      <c r="I67" s="118" t="s">
        <v>170</v>
      </c>
      <c r="J67" s="89"/>
      <c r="K67" s="89"/>
      <c r="L67" s="89"/>
      <c r="M67" s="89"/>
      <c r="N67" s="89"/>
      <c r="O67" s="89"/>
      <c r="P67" s="89"/>
    </row>
    <row r="68" spans="1:16" s="80" customFormat="1" ht="15.75" x14ac:dyDescent="0.25">
      <c r="A68" s="69" t="s">
        <v>120</v>
      </c>
      <c r="B68" s="70" t="s">
        <v>121</v>
      </c>
      <c r="C68" s="39" t="s">
        <v>64</v>
      </c>
      <c r="D68" s="117">
        <v>84579</v>
      </c>
      <c r="E68" s="34">
        <v>1100</v>
      </c>
      <c r="F68" s="34">
        <f>D68-E68</f>
        <v>83479</v>
      </c>
      <c r="G68" s="34">
        <f>F68*9%</f>
        <v>7513.11</v>
      </c>
      <c r="H68" s="34">
        <f>F68*9%</f>
        <v>7513.11</v>
      </c>
      <c r="I68" s="104">
        <f t="shared" ref="I68:I78" si="17">D68-E68+G68+H68</f>
        <v>98505.22</v>
      </c>
      <c r="J68" s="93"/>
      <c r="K68" s="93"/>
      <c r="L68" s="93"/>
      <c r="M68" s="93"/>
      <c r="N68" s="93"/>
      <c r="O68" s="93"/>
      <c r="P68" s="93"/>
    </row>
    <row r="69" spans="1:16" s="80" customFormat="1" ht="15.75" x14ac:dyDescent="0.25">
      <c r="A69" s="69" t="s">
        <v>120</v>
      </c>
      <c r="B69" s="70" t="s">
        <v>122</v>
      </c>
      <c r="C69" s="39" t="s">
        <v>123</v>
      </c>
      <c r="D69" s="116">
        <v>85629</v>
      </c>
      <c r="E69" s="34">
        <v>1100</v>
      </c>
      <c r="F69" s="34">
        <f t="shared" ref="F69:F78" si="18">D69-E69</f>
        <v>84529</v>
      </c>
      <c r="G69" s="34">
        <f t="shared" ref="G69:G78" si="19">F69*9%</f>
        <v>7607.61</v>
      </c>
      <c r="H69" s="34">
        <f t="shared" ref="H69:H78" si="20">F69*9%</f>
        <v>7607.61</v>
      </c>
      <c r="I69" s="104">
        <f t="shared" si="17"/>
        <v>99744.22</v>
      </c>
      <c r="J69" s="93"/>
      <c r="K69" s="93"/>
      <c r="L69" s="93"/>
      <c r="M69" s="93"/>
      <c r="N69" s="93"/>
      <c r="O69" s="93"/>
      <c r="P69" s="93"/>
    </row>
    <row r="70" spans="1:16" s="80" customFormat="1" ht="15.75" x14ac:dyDescent="0.25">
      <c r="A70" s="69" t="s">
        <v>120</v>
      </c>
      <c r="B70" s="70" t="s">
        <v>124</v>
      </c>
      <c r="C70" s="39" t="s">
        <v>123</v>
      </c>
      <c r="D70" s="116">
        <v>86129</v>
      </c>
      <c r="E70" s="34">
        <v>1100</v>
      </c>
      <c r="F70" s="34">
        <f t="shared" si="18"/>
        <v>85029</v>
      </c>
      <c r="G70" s="34">
        <f t="shared" si="19"/>
        <v>7652.61</v>
      </c>
      <c r="H70" s="34">
        <f t="shared" si="20"/>
        <v>7652.61</v>
      </c>
      <c r="I70" s="104">
        <f t="shared" si="17"/>
        <v>100334.22</v>
      </c>
      <c r="J70" s="93"/>
      <c r="K70" s="93"/>
      <c r="L70" s="93"/>
      <c r="M70" s="93"/>
      <c r="N70" s="93"/>
      <c r="O70" s="93"/>
      <c r="P70" s="93"/>
    </row>
    <row r="71" spans="1:16" s="77" customFormat="1" x14ac:dyDescent="0.2">
      <c r="A71" s="69" t="s">
        <v>125</v>
      </c>
      <c r="B71" s="70" t="s">
        <v>126</v>
      </c>
      <c r="C71" s="39" t="s">
        <v>127</v>
      </c>
      <c r="D71" s="116">
        <v>87829</v>
      </c>
      <c r="E71" s="34">
        <v>1100</v>
      </c>
      <c r="F71" s="34">
        <f t="shared" si="18"/>
        <v>86729</v>
      </c>
      <c r="G71" s="34">
        <f t="shared" si="19"/>
        <v>7805.61</v>
      </c>
      <c r="H71" s="34">
        <f t="shared" si="20"/>
        <v>7805.61</v>
      </c>
      <c r="I71" s="104">
        <f t="shared" si="17"/>
        <v>102340.22</v>
      </c>
      <c r="J71" s="66"/>
      <c r="K71" s="66"/>
      <c r="L71" s="66"/>
      <c r="M71" s="66"/>
      <c r="N71" s="66"/>
      <c r="O71" s="66"/>
      <c r="P71" s="66"/>
    </row>
    <row r="72" spans="1:16" s="90" customFormat="1" ht="15.75" x14ac:dyDescent="0.25">
      <c r="A72" s="69" t="s">
        <v>128</v>
      </c>
      <c r="B72" s="70" t="s">
        <v>129</v>
      </c>
      <c r="C72" s="39" t="s">
        <v>130</v>
      </c>
      <c r="D72" s="116">
        <v>87329</v>
      </c>
      <c r="E72" s="34">
        <v>1100</v>
      </c>
      <c r="F72" s="34">
        <f t="shared" si="18"/>
        <v>86229</v>
      </c>
      <c r="G72" s="34">
        <f t="shared" si="19"/>
        <v>7760.61</v>
      </c>
      <c r="H72" s="34">
        <f t="shared" si="20"/>
        <v>7760.61</v>
      </c>
      <c r="I72" s="104">
        <f t="shared" si="17"/>
        <v>101750.22</v>
      </c>
      <c r="J72" s="91"/>
      <c r="K72" s="91"/>
      <c r="L72" s="91"/>
      <c r="M72" s="91"/>
      <c r="N72" s="91"/>
      <c r="O72" s="91"/>
      <c r="P72" s="91"/>
    </row>
    <row r="73" spans="1:16" s="90" customFormat="1" ht="15.75" x14ac:dyDescent="0.25">
      <c r="A73" s="69" t="s">
        <v>128</v>
      </c>
      <c r="B73" s="70" t="s">
        <v>131</v>
      </c>
      <c r="C73" s="39" t="s">
        <v>130</v>
      </c>
      <c r="D73" s="116">
        <v>89119</v>
      </c>
      <c r="E73" s="34">
        <v>1100</v>
      </c>
      <c r="F73" s="34">
        <f t="shared" si="18"/>
        <v>88019</v>
      </c>
      <c r="G73" s="34">
        <f t="shared" si="19"/>
        <v>7921.71</v>
      </c>
      <c r="H73" s="34">
        <f t="shared" si="20"/>
        <v>7921.71</v>
      </c>
      <c r="I73" s="104">
        <f t="shared" si="17"/>
        <v>103862.42000000001</v>
      </c>
      <c r="J73" s="91"/>
      <c r="K73" s="91"/>
      <c r="L73" s="91"/>
      <c r="M73" s="91"/>
      <c r="N73" s="91"/>
      <c r="O73" s="91"/>
      <c r="P73" s="91"/>
    </row>
    <row r="74" spans="1:16" s="88" customFormat="1" ht="15.75" x14ac:dyDescent="0.25">
      <c r="A74" s="69" t="s">
        <v>115</v>
      </c>
      <c r="B74" s="70" t="s">
        <v>116</v>
      </c>
      <c r="C74" s="39" t="s">
        <v>117</v>
      </c>
      <c r="D74" s="116">
        <v>89129</v>
      </c>
      <c r="E74" s="34">
        <v>1100</v>
      </c>
      <c r="F74" s="34">
        <f t="shared" si="18"/>
        <v>88029</v>
      </c>
      <c r="G74" s="34">
        <f t="shared" si="19"/>
        <v>7922.61</v>
      </c>
      <c r="H74" s="34">
        <f t="shared" si="20"/>
        <v>7922.61</v>
      </c>
      <c r="I74" s="104">
        <f t="shared" si="17"/>
        <v>103874.22</v>
      </c>
      <c r="J74" s="89"/>
      <c r="K74" s="89"/>
      <c r="L74" s="89"/>
      <c r="M74" s="89"/>
      <c r="N74" s="89"/>
      <c r="O74" s="89"/>
      <c r="P74" s="89"/>
    </row>
    <row r="75" spans="1:16" s="88" customFormat="1" ht="15.75" x14ac:dyDescent="0.25">
      <c r="A75" s="71" t="s">
        <v>115</v>
      </c>
      <c r="B75" s="72" t="s">
        <v>118</v>
      </c>
      <c r="C75" s="39" t="s">
        <v>119</v>
      </c>
      <c r="D75" s="116">
        <v>89429</v>
      </c>
      <c r="E75" s="34">
        <v>1100</v>
      </c>
      <c r="F75" s="34">
        <f t="shared" si="18"/>
        <v>88329</v>
      </c>
      <c r="G75" s="34">
        <f t="shared" si="19"/>
        <v>7949.61</v>
      </c>
      <c r="H75" s="34">
        <f t="shared" si="20"/>
        <v>7949.61</v>
      </c>
      <c r="I75" s="104">
        <f t="shared" si="17"/>
        <v>104228.22</v>
      </c>
      <c r="J75" s="89"/>
      <c r="K75" s="89"/>
      <c r="L75" s="89"/>
      <c r="M75" s="89"/>
      <c r="N75" s="89"/>
      <c r="O75" s="89"/>
      <c r="P75" s="89"/>
    </row>
    <row r="76" spans="1:16" s="88" customFormat="1" ht="15.75" x14ac:dyDescent="0.25">
      <c r="A76" s="37" t="s">
        <v>59</v>
      </c>
      <c r="B76" s="38" t="s">
        <v>132</v>
      </c>
      <c r="C76" s="59"/>
      <c r="D76" s="116">
        <v>76199</v>
      </c>
      <c r="E76" s="34">
        <v>0</v>
      </c>
      <c r="F76" s="34">
        <f t="shared" si="18"/>
        <v>76199</v>
      </c>
      <c r="G76" s="34">
        <f t="shared" si="19"/>
        <v>6857.91</v>
      </c>
      <c r="H76" s="34">
        <f t="shared" si="20"/>
        <v>6857.91</v>
      </c>
      <c r="I76" s="104">
        <f t="shared" si="17"/>
        <v>89914.82</v>
      </c>
      <c r="J76" s="89"/>
      <c r="K76" s="89"/>
      <c r="L76" s="89"/>
      <c r="M76" s="89"/>
      <c r="N76" s="89"/>
      <c r="O76" s="89"/>
      <c r="P76" s="89"/>
    </row>
    <row r="77" spans="1:16" s="88" customFormat="1" ht="15.75" x14ac:dyDescent="0.25">
      <c r="A77" s="37" t="s">
        <v>59</v>
      </c>
      <c r="B77" s="38" t="s">
        <v>133</v>
      </c>
      <c r="C77" s="59"/>
      <c r="D77" s="116">
        <v>80699</v>
      </c>
      <c r="E77" s="34">
        <v>0</v>
      </c>
      <c r="F77" s="34">
        <f t="shared" si="18"/>
        <v>80699</v>
      </c>
      <c r="G77" s="34">
        <f t="shared" si="19"/>
        <v>7262.91</v>
      </c>
      <c r="H77" s="34">
        <f t="shared" si="20"/>
        <v>7262.91</v>
      </c>
      <c r="I77" s="104">
        <f t="shared" si="17"/>
        <v>95224.82</v>
      </c>
      <c r="J77" s="89"/>
      <c r="K77" s="89"/>
      <c r="L77" s="89"/>
      <c r="M77" s="89"/>
      <c r="N77" s="89"/>
      <c r="O77" s="89"/>
      <c r="P77" s="89"/>
    </row>
    <row r="78" spans="1:16" s="88" customFormat="1" ht="16.5" thickBot="1" x14ac:dyDescent="0.3">
      <c r="A78" s="180" t="s">
        <v>59</v>
      </c>
      <c r="B78" s="101" t="s">
        <v>134</v>
      </c>
      <c r="C78" s="181"/>
      <c r="D78" s="36">
        <v>77699</v>
      </c>
      <c r="E78" s="34">
        <v>0</v>
      </c>
      <c r="F78" s="182">
        <f t="shared" si="18"/>
        <v>77699</v>
      </c>
      <c r="G78" s="182">
        <f t="shared" si="19"/>
        <v>6992.91</v>
      </c>
      <c r="H78" s="182">
        <f t="shared" si="20"/>
        <v>6992.91</v>
      </c>
      <c r="I78" s="206">
        <f t="shared" si="17"/>
        <v>91684.82</v>
      </c>
      <c r="J78" s="89"/>
      <c r="K78" s="89"/>
      <c r="L78" s="89"/>
      <c r="M78" s="89"/>
      <c r="N78" s="89"/>
      <c r="O78" s="89"/>
      <c r="P78" s="89"/>
    </row>
    <row r="79" spans="1:16" s="88" customFormat="1" ht="16.5" thickBot="1" x14ac:dyDescent="0.3">
      <c r="A79" s="246"/>
      <c r="B79" s="247"/>
      <c r="C79" s="247"/>
      <c r="D79" s="247"/>
      <c r="E79" s="247"/>
      <c r="F79" s="247"/>
      <c r="G79" s="247"/>
      <c r="H79" s="247"/>
      <c r="I79" s="248"/>
      <c r="J79" s="89"/>
      <c r="K79" s="89"/>
      <c r="L79" s="89"/>
      <c r="M79" s="89"/>
      <c r="N79" s="89"/>
      <c r="O79" s="89"/>
      <c r="P79" s="89"/>
    </row>
    <row r="80" spans="1:16" s="88" customFormat="1" ht="15.75" x14ac:dyDescent="0.25">
      <c r="A80" s="243" t="s">
        <v>135</v>
      </c>
      <c r="B80" s="243"/>
      <c r="C80" s="243"/>
      <c r="D80" s="243"/>
      <c r="E80" s="243"/>
      <c r="F80" s="24" t="s">
        <v>173</v>
      </c>
      <c r="H80" s="178"/>
      <c r="I80" s="155"/>
      <c r="J80" s="89"/>
      <c r="K80" s="89"/>
      <c r="L80" s="89"/>
      <c r="M80" s="89"/>
      <c r="N80" s="89"/>
      <c r="O80" s="89"/>
      <c r="P80" s="89"/>
    </row>
    <row r="81" spans="1:16" s="88" customFormat="1" ht="15.75" x14ac:dyDescent="0.25">
      <c r="A81" s="244" t="s">
        <v>136</v>
      </c>
      <c r="B81" s="244"/>
      <c r="C81" s="161"/>
      <c r="D81" s="242" t="s">
        <v>137</v>
      </c>
      <c r="E81" s="242"/>
      <c r="F81" s="6" t="s">
        <v>155</v>
      </c>
      <c r="H81" s="179"/>
      <c r="I81" s="67"/>
      <c r="J81" s="89"/>
      <c r="K81" s="89"/>
      <c r="L81" s="89"/>
      <c r="M81" s="89"/>
      <c r="N81" s="89"/>
      <c r="O81" s="89"/>
      <c r="P81" s="89"/>
    </row>
    <row r="82" spans="1:16" s="88" customFormat="1" ht="15.75" x14ac:dyDescent="0.25">
      <c r="A82" s="183" t="s">
        <v>138</v>
      </c>
      <c r="B82" s="113" t="s">
        <v>139</v>
      </c>
      <c r="C82" s="59"/>
      <c r="D82" s="33" t="s">
        <v>138</v>
      </c>
      <c r="E82" s="33" t="s">
        <v>139</v>
      </c>
      <c r="F82" s="6" t="s">
        <v>156</v>
      </c>
      <c r="H82" s="89"/>
      <c r="I82" s="89"/>
      <c r="J82" s="89"/>
      <c r="K82" s="89"/>
      <c r="L82" s="89"/>
      <c r="M82" s="89"/>
      <c r="N82" s="89"/>
      <c r="O82" s="89"/>
      <c r="P82" s="89"/>
    </row>
    <row r="83" spans="1:16" s="88" customFormat="1" ht="15.75" x14ac:dyDescent="0.25">
      <c r="A83" s="95" t="s">
        <v>140</v>
      </c>
      <c r="B83" s="114">
        <v>300</v>
      </c>
      <c r="C83" s="59"/>
      <c r="D83" s="59" t="s">
        <v>141</v>
      </c>
      <c r="E83" s="82">
        <v>300</v>
      </c>
      <c r="G83" s="67"/>
      <c r="H83" s="89"/>
      <c r="I83" s="89"/>
      <c r="J83" s="89"/>
      <c r="K83" s="89"/>
      <c r="L83" s="89"/>
      <c r="M83" s="89"/>
      <c r="N83" s="89"/>
      <c r="O83" s="89"/>
      <c r="P83" s="89"/>
    </row>
    <row r="84" spans="1:16" s="88" customFormat="1" ht="15.75" x14ac:dyDescent="0.25">
      <c r="A84" s="95" t="s">
        <v>142</v>
      </c>
      <c r="B84" s="114">
        <v>400</v>
      </c>
      <c r="C84" s="59"/>
      <c r="D84" s="59" t="s">
        <v>143</v>
      </c>
      <c r="E84" s="82">
        <v>400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</row>
    <row r="85" spans="1:16" s="88" customFormat="1" ht="15.75" x14ac:dyDescent="0.25">
      <c r="A85" s="95" t="s">
        <v>144</v>
      </c>
      <c r="B85" s="114">
        <v>500</v>
      </c>
      <c r="C85" s="59"/>
      <c r="D85" s="59" t="s">
        <v>145</v>
      </c>
      <c r="E85" s="82">
        <v>500</v>
      </c>
      <c r="F85" s="205"/>
      <c r="G85" s="67"/>
      <c r="H85" s="89"/>
      <c r="I85" s="89"/>
      <c r="J85" s="89"/>
      <c r="K85" s="89"/>
      <c r="L85" s="89"/>
      <c r="M85" s="89"/>
      <c r="N85" s="89"/>
      <c r="O85" s="89"/>
      <c r="P85" s="89"/>
    </row>
    <row r="86" spans="1:16" s="88" customFormat="1" ht="15.75" x14ac:dyDescent="0.25">
      <c r="A86" s="95" t="s">
        <v>146</v>
      </c>
      <c r="B86" s="114">
        <v>600</v>
      </c>
      <c r="C86" s="59"/>
      <c r="D86" s="59" t="s">
        <v>147</v>
      </c>
      <c r="E86" s="82">
        <v>600</v>
      </c>
      <c r="F86" s="205"/>
      <c r="G86" s="67"/>
      <c r="H86" s="89"/>
      <c r="I86" s="89"/>
      <c r="J86" s="89"/>
      <c r="K86" s="89"/>
      <c r="L86" s="89"/>
      <c r="M86" s="89"/>
      <c r="N86" s="89"/>
      <c r="O86" s="89"/>
      <c r="P86" s="89"/>
    </row>
    <row r="87" spans="1:16" s="88" customFormat="1" ht="15.75" x14ac:dyDescent="0.25">
      <c r="A87" s="184" t="s">
        <v>148</v>
      </c>
      <c r="B87" s="115">
        <v>700</v>
      </c>
      <c r="C87" s="22"/>
      <c r="D87" s="22" t="s">
        <v>149</v>
      </c>
      <c r="E87" s="27">
        <v>700</v>
      </c>
      <c r="F87" s="29"/>
      <c r="G87" s="109"/>
      <c r="H87" s="32"/>
      <c r="I87" s="32"/>
      <c r="J87" s="89"/>
      <c r="K87" s="89"/>
      <c r="L87" s="89"/>
      <c r="M87" s="89"/>
      <c r="N87" s="89"/>
      <c r="O87" s="89"/>
      <c r="P87" s="89"/>
    </row>
    <row r="88" spans="1:16" s="88" customFormat="1" ht="15.75" x14ac:dyDescent="0.25">
      <c r="A88" s="184" t="s">
        <v>150</v>
      </c>
      <c r="B88" s="115">
        <v>800</v>
      </c>
      <c r="C88" s="22"/>
      <c r="D88" s="22" t="s">
        <v>151</v>
      </c>
      <c r="E88" s="27">
        <v>750</v>
      </c>
      <c r="F88" s="29"/>
      <c r="G88" s="109"/>
      <c r="H88" s="32"/>
      <c r="I88" s="32"/>
      <c r="J88" s="89"/>
      <c r="K88" s="89"/>
      <c r="L88" s="89"/>
      <c r="M88" s="89"/>
      <c r="N88" s="89"/>
      <c r="O88" s="89"/>
      <c r="P88" s="89"/>
    </row>
    <row r="89" spans="1:16" s="88" customFormat="1" ht="15.75" x14ac:dyDescent="0.25">
      <c r="A89" s="184" t="s">
        <v>152</v>
      </c>
      <c r="B89" s="115">
        <v>900</v>
      </c>
      <c r="C89" s="22"/>
      <c r="D89" s="22" t="s">
        <v>153</v>
      </c>
      <c r="E89" s="27">
        <v>800</v>
      </c>
      <c r="F89" s="29"/>
      <c r="G89" s="109"/>
      <c r="H89" s="32"/>
      <c r="I89" s="32"/>
      <c r="J89" s="89"/>
      <c r="K89" s="89"/>
      <c r="L89" s="89"/>
      <c r="M89" s="89"/>
      <c r="N89" s="89"/>
      <c r="O89" s="89"/>
      <c r="P89" s="89"/>
    </row>
    <row r="90" spans="1:16" s="88" customFormat="1" ht="15.75" x14ac:dyDescent="0.25">
      <c r="A90" s="83"/>
      <c r="B90" s="84"/>
      <c r="C90" s="85"/>
      <c r="D90" s="85"/>
      <c r="E90" s="85"/>
      <c r="F90" s="207"/>
      <c r="G90" s="207"/>
      <c r="H90" s="207"/>
      <c r="I90" s="207"/>
      <c r="J90" s="89"/>
      <c r="K90" s="89"/>
      <c r="L90" s="89"/>
      <c r="M90" s="89"/>
      <c r="N90" s="89"/>
      <c r="O90" s="89"/>
      <c r="P90" s="89"/>
    </row>
    <row r="91" spans="1:16" s="41" customFormat="1" x14ac:dyDescent="0.25">
      <c r="B91" s="86"/>
      <c r="C91" s="87"/>
      <c r="D91" s="87"/>
      <c r="E91" s="87"/>
      <c r="F91" s="208"/>
      <c r="G91" s="208"/>
      <c r="H91" s="208"/>
      <c r="I91" s="208"/>
      <c r="J91" s="42"/>
      <c r="K91" s="42"/>
      <c r="L91" s="42"/>
      <c r="M91" s="42"/>
      <c r="N91" s="42"/>
      <c r="O91" s="42"/>
      <c r="P91" s="42"/>
    </row>
    <row r="92" spans="1:16" s="41" customFormat="1" x14ac:dyDescent="0.25">
      <c r="B92" s="86"/>
      <c r="C92" s="87"/>
      <c r="D92" s="87"/>
      <c r="E92" s="87"/>
      <c r="F92" s="208"/>
      <c r="G92" s="208"/>
      <c r="H92" s="208"/>
      <c r="I92" s="208"/>
      <c r="J92" s="42"/>
      <c r="K92" s="42"/>
      <c r="L92" s="42"/>
      <c r="M92" s="42"/>
      <c r="N92" s="42"/>
      <c r="O92" s="42"/>
      <c r="P92" s="42"/>
    </row>
    <row r="93" spans="1:16" s="41" customFormat="1" x14ac:dyDescent="0.25">
      <c r="B93" s="86"/>
      <c r="C93" s="87"/>
      <c r="D93" s="87"/>
      <c r="E93" s="87"/>
      <c r="F93" s="87"/>
      <c r="G93" s="87"/>
      <c r="H93" s="87"/>
      <c r="I93" s="94"/>
      <c r="J93" s="42"/>
      <c r="K93" s="42"/>
      <c r="L93" s="42"/>
      <c r="M93" s="42"/>
      <c r="N93" s="42"/>
      <c r="O93" s="42"/>
      <c r="P93" s="42"/>
    </row>
    <row r="94" spans="1:16" s="41" customFormat="1" x14ac:dyDescent="0.25">
      <c r="B94" s="86"/>
      <c r="C94" s="87"/>
      <c r="D94" s="87"/>
      <c r="E94" s="87"/>
      <c r="F94" s="87"/>
      <c r="G94" s="87"/>
      <c r="H94" s="87"/>
      <c r="I94" s="94"/>
      <c r="J94" s="42"/>
      <c r="K94" s="42"/>
      <c r="L94" s="42"/>
      <c r="M94" s="42"/>
      <c r="N94" s="42"/>
      <c r="O94" s="42"/>
      <c r="P94" s="42"/>
    </row>
    <row r="95" spans="1:16" s="41" customFormat="1" x14ac:dyDescent="0.25">
      <c r="B95" s="86"/>
      <c r="C95" s="87"/>
      <c r="D95" s="87"/>
      <c r="E95" s="87"/>
      <c r="F95" s="87"/>
      <c r="G95" s="87"/>
      <c r="H95" s="87"/>
      <c r="I95" s="94"/>
      <c r="J95" s="42"/>
      <c r="K95" s="42"/>
      <c r="L95" s="42"/>
      <c r="M95" s="42"/>
      <c r="N95" s="42"/>
      <c r="O95" s="42"/>
      <c r="P95" s="42"/>
    </row>
    <row r="96" spans="1:16" s="41" customFormat="1" x14ac:dyDescent="0.25">
      <c r="B96" s="86"/>
      <c r="C96" s="87"/>
      <c r="D96" s="87"/>
      <c r="E96" s="87"/>
      <c r="F96" s="87"/>
      <c r="G96" s="87"/>
      <c r="H96" s="87"/>
      <c r="I96" s="94"/>
      <c r="J96" s="42"/>
      <c r="K96" s="42"/>
      <c r="L96" s="42"/>
      <c r="M96" s="42"/>
      <c r="N96" s="42"/>
      <c r="O96" s="42"/>
      <c r="P96" s="42"/>
    </row>
    <row r="97" spans="1:16" s="41" customFormat="1" x14ac:dyDescent="0.25">
      <c r="B97" s="86"/>
      <c r="C97" s="87"/>
      <c r="D97" s="87"/>
      <c r="E97" s="87"/>
      <c r="F97" s="87"/>
      <c r="G97" s="87"/>
      <c r="H97" s="87"/>
      <c r="I97" s="94"/>
      <c r="J97" s="42"/>
      <c r="K97" s="42"/>
      <c r="L97" s="42"/>
      <c r="M97" s="42"/>
      <c r="N97" s="42"/>
      <c r="O97" s="42"/>
      <c r="P97" s="42"/>
    </row>
    <row r="98" spans="1:16" s="41" customFormat="1" x14ac:dyDescent="0.25">
      <c r="B98" s="86"/>
      <c r="C98" s="87"/>
      <c r="D98" s="87"/>
      <c r="E98" s="87"/>
      <c r="F98" s="87"/>
      <c r="G98" s="87"/>
      <c r="H98" s="87"/>
      <c r="I98" s="94"/>
      <c r="J98" s="42"/>
      <c r="K98" s="42"/>
      <c r="L98" s="42"/>
      <c r="M98" s="42"/>
      <c r="N98" s="42"/>
      <c r="O98" s="42"/>
      <c r="P98" s="42"/>
    </row>
    <row r="102" spans="1:16" x14ac:dyDescent="0.25">
      <c r="A102" s="8"/>
      <c r="B102" s="8"/>
      <c r="C102" s="9"/>
      <c r="D102" s="9"/>
      <c r="E102" s="9"/>
      <c r="F102" s="204"/>
      <c r="G102" s="5"/>
      <c r="H102" s="5"/>
      <c r="I102" s="21"/>
    </row>
  </sheetData>
  <mergeCells count="18">
    <mergeCell ref="A66:I66"/>
    <mergeCell ref="A67:B67"/>
    <mergeCell ref="A80:E80"/>
    <mergeCell ref="A81:B81"/>
    <mergeCell ref="D81:E81"/>
    <mergeCell ref="A79:I79"/>
    <mergeCell ref="I1:I5"/>
    <mergeCell ref="A1:A4"/>
    <mergeCell ref="B1:H1"/>
    <mergeCell ref="B2:H2"/>
    <mergeCell ref="B3:H3"/>
    <mergeCell ref="B4:H4"/>
    <mergeCell ref="A39:B39"/>
    <mergeCell ref="A6:H6"/>
    <mergeCell ref="A7:H7"/>
    <mergeCell ref="A8:I8"/>
    <mergeCell ref="A9:B9"/>
    <mergeCell ref="A38:I38"/>
  </mergeCells>
  <pageMargins left="0.7" right="0.7" top="0.75" bottom="0.75" header="0.3" footer="0.3"/>
  <pageSetup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12" zoomScaleNormal="100" workbookViewId="0">
      <selection activeCell="J16" sqref="J1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2" customWidth="1"/>
    <col min="7" max="7" width="17.7109375" style="202" customWidth="1"/>
    <col min="8" max="8" width="17.7109375" style="136" customWidth="1"/>
    <col min="9" max="9" width="17.7109375" style="2" customWidth="1"/>
  </cols>
  <sheetData>
    <row r="1" spans="1:9" ht="57.75" customHeight="1" x14ac:dyDescent="0.6">
      <c r="A1" s="231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31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31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31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54" t="s">
        <v>189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225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203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84326</v>
      </c>
      <c r="E9" s="33">
        <v>1100</v>
      </c>
      <c r="F9" s="33">
        <v>1553.6</v>
      </c>
      <c r="G9" s="142">
        <f>D9-E9+F9</f>
        <v>84779.6</v>
      </c>
      <c r="H9" s="142">
        <f>G9*18%</f>
        <v>15260.328000000001</v>
      </c>
      <c r="I9" s="40">
        <f>D9-E9+F9+H9</f>
        <v>100039.92800000001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84326</v>
      </c>
      <c r="E10" s="33">
        <v>1100</v>
      </c>
      <c r="F10" s="33">
        <v>1553.6</v>
      </c>
      <c r="G10" s="142">
        <f t="shared" ref="G10:G35" si="0">D10-E10+F10</f>
        <v>84779.6</v>
      </c>
      <c r="H10" s="142">
        <f t="shared" ref="H10:H35" si="1">G10*18%</f>
        <v>15260.328000000001</v>
      </c>
      <c r="I10" s="40">
        <f t="shared" ref="I10:I35" si="2">D10-E10+F10+H10</f>
        <v>100039.92800000001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85226</v>
      </c>
      <c r="E11" s="33">
        <v>1100</v>
      </c>
      <c r="F11" s="33">
        <v>1553.6</v>
      </c>
      <c r="G11" s="142">
        <f t="shared" si="0"/>
        <v>85679.6</v>
      </c>
      <c r="H11" s="142">
        <f t="shared" si="1"/>
        <v>15422.328000000001</v>
      </c>
      <c r="I11" s="40">
        <f t="shared" si="2"/>
        <v>101101.92800000001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85376</v>
      </c>
      <c r="E12" s="33">
        <v>1100</v>
      </c>
      <c r="F12" s="33">
        <v>1553.6</v>
      </c>
      <c r="G12" s="142">
        <f t="shared" si="0"/>
        <v>85829.6</v>
      </c>
      <c r="H12" s="142">
        <f t="shared" si="1"/>
        <v>15449.328000000001</v>
      </c>
      <c r="I12" s="40">
        <f t="shared" si="2"/>
        <v>101278.92800000001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85426</v>
      </c>
      <c r="E13" s="33">
        <v>1100</v>
      </c>
      <c r="F13" s="33">
        <v>1553.6</v>
      </c>
      <c r="G13" s="142">
        <f t="shared" si="0"/>
        <v>85879.6</v>
      </c>
      <c r="H13" s="142">
        <f t="shared" si="1"/>
        <v>15458.328000000001</v>
      </c>
      <c r="I13" s="40">
        <f t="shared" si="2"/>
        <v>101337.92800000001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>
        <v>89056</v>
      </c>
      <c r="E14" s="33">
        <v>1100</v>
      </c>
      <c r="F14" s="33">
        <v>1553.6</v>
      </c>
      <c r="G14" s="142">
        <f t="shared" si="0"/>
        <v>89509.6</v>
      </c>
      <c r="H14" s="142">
        <f t="shared" si="1"/>
        <v>16111.728000000001</v>
      </c>
      <c r="I14" s="40">
        <f t="shared" si="2"/>
        <v>105621.32800000001</v>
      </c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86926</v>
      </c>
      <c r="E15" s="33">
        <v>1100</v>
      </c>
      <c r="F15" s="33">
        <v>1553.6</v>
      </c>
      <c r="G15" s="142">
        <f t="shared" si="0"/>
        <v>87379.6</v>
      </c>
      <c r="H15" s="142">
        <f t="shared" si="1"/>
        <v>15728.328000000001</v>
      </c>
      <c r="I15" s="40">
        <f t="shared" si="2"/>
        <v>103107.92800000001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90126</v>
      </c>
      <c r="E16" s="33">
        <v>1100</v>
      </c>
      <c r="F16" s="33">
        <v>1553.6</v>
      </c>
      <c r="G16" s="142">
        <f t="shared" si="0"/>
        <v>90579.6</v>
      </c>
      <c r="H16" s="142">
        <f t="shared" si="1"/>
        <v>16304.328000000001</v>
      </c>
      <c r="I16" s="40">
        <f t="shared" si="2"/>
        <v>106883.92800000001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90126</v>
      </c>
      <c r="E17" s="33">
        <v>1100</v>
      </c>
      <c r="F17" s="33">
        <v>1553.6</v>
      </c>
      <c r="G17" s="142">
        <f t="shared" si="0"/>
        <v>90579.6</v>
      </c>
      <c r="H17" s="142">
        <f t="shared" si="1"/>
        <v>16304.328000000001</v>
      </c>
      <c r="I17" s="40">
        <f t="shared" si="2"/>
        <v>106883.92800000001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90126</v>
      </c>
      <c r="E18" s="33">
        <v>1100</v>
      </c>
      <c r="F18" s="33">
        <v>1553.6</v>
      </c>
      <c r="G18" s="142">
        <f t="shared" si="0"/>
        <v>90579.6</v>
      </c>
      <c r="H18" s="142">
        <f t="shared" si="1"/>
        <v>16304.328000000001</v>
      </c>
      <c r="I18" s="40">
        <f t="shared" si="2"/>
        <v>106883.92800000001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88926</v>
      </c>
      <c r="E19" s="33">
        <v>1100</v>
      </c>
      <c r="F19" s="33">
        <v>1553.6</v>
      </c>
      <c r="G19" s="142">
        <f t="shared" si="0"/>
        <v>89379.6</v>
      </c>
      <c r="H19" s="142">
        <f t="shared" si="1"/>
        <v>16088.328000000001</v>
      </c>
      <c r="I19" s="40">
        <f t="shared" si="2"/>
        <v>105467.92800000001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97236</v>
      </c>
      <c r="E21" s="33">
        <v>1100</v>
      </c>
      <c r="F21" s="33">
        <v>1553.6</v>
      </c>
      <c r="G21" s="142">
        <f t="shared" si="0"/>
        <v>97689.600000000006</v>
      </c>
      <c r="H21" s="142">
        <f t="shared" si="1"/>
        <v>17584.128000000001</v>
      </c>
      <c r="I21" s="40">
        <f t="shared" si="2"/>
        <v>115273.728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86186</v>
      </c>
      <c r="E22" s="33">
        <v>1100</v>
      </c>
      <c r="F22" s="33">
        <v>1553.6</v>
      </c>
      <c r="G22" s="142">
        <f t="shared" si="0"/>
        <v>86639.6</v>
      </c>
      <c r="H22" s="142">
        <f t="shared" si="1"/>
        <v>15595.128000000001</v>
      </c>
      <c r="I22" s="40">
        <f t="shared" si="2"/>
        <v>102234.728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90736</v>
      </c>
      <c r="E23" s="33">
        <v>1100</v>
      </c>
      <c r="F23" s="33">
        <v>1553.6</v>
      </c>
      <c r="G23" s="142">
        <f t="shared" si="0"/>
        <v>91189.6</v>
      </c>
      <c r="H23" s="142">
        <f t="shared" si="1"/>
        <v>16414.128000000001</v>
      </c>
      <c r="I23" s="40">
        <f t="shared" si="2"/>
        <v>107603.728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95786</v>
      </c>
      <c r="E24" s="33">
        <v>1100</v>
      </c>
      <c r="F24" s="33">
        <v>1553.6</v>
      </c>
      <c r="G24" s="142">
        <f t="shared" si="0"/>
        <v>96239.6</v>
      </c>
      <c r="H24" s="142">
        <f t="shared" si="1"/>
        <v>17323.128000000001</v>
      </c>
      <c r="I24" s="40">
        <f t="shared" si="2"/>
        <v>113562.728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86356</v>
      </c>
      <c r="E25" s="33">
        <v>1100</v>
      </c>
      <c r="F25" s="33">
        <v>1553.6</v>
      </c>
      <c r="G25" s="142">
        <f t="shared" si="0"/>
        <v>86809.600000000006</v>
      </c>
      <c r="H25" s="142">
        <f t="shared" si="1"/>
        <v>15625.728000000001</v>
      </c>
      <c r="I25" s="40">
        <f t="shared" si="2"/>
        <v>102435.32800000001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86736</v>
      </c>
      <c r="E26" s="33">
        <v>1100</v>
      </c>
      <c r="F26" s="33">
        <v>1553.6</v>
      </c>
      <c r="G26" s="142">
        <f t="shared" si="0"/>
        <v>87189.6</v>
      </c>
      <c r="H26" s="142">
        <f t="shared" si="1"/>
        <v>15694.128000000001</v>
      </c>
      <c r="I26" s="40">
        <f t="shared" si="2"/>
        <v>102883.728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88986</v>
      </c>
      <c r="E27" s="33">
        <v>1100</v>
      </c>
      <c r="F27" s="33">
        <v>1553.6</v>
      </c>
      <c r="G27" s="142">
        <f t="shared" si="0"/>
        <v>89439.6</v>
      </c>
      <c r="H27" s="142">
        <f t="shared" si="1"/>
        <v>16099.128000000001</v>
      </c>
      <c r="I27" s="40">
        <f t="shared" si="2"/>
        <v>105538.728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87666</v>
      </c>
      <c r="E28" s="33">
        <v>1100</v>
      </c>
      <c r="F28" s="33">
        <v>1553.6</v>
      </c>
      <c r="G28" s="142">
        <f t="shared" si="0"/>
        <v>88119.6</v>
      </c>
      <c r="H28" s="142">
        <f t="shared" si="1"/>
        <v>15861.528</v>
      </c>
      <c r="I28" s="40">
        <f t="shared" si="2"/>
        <v>103981.12800000001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88236</v>
      </c>
      <c r="E29" s="33">
        <v>1100</v>
      </c>
      <c r="F29" s="33">
        <v>1553.6</v>
      </c>
      <c r="G29" s="142">
        <f t="shared" si="0"/>
        <v>88689.600000000006</v>
      </c>
      <c r="H29" s="142">
        <f t="shared" si="1"/>
        <v>15964.128000000001</v>
      </c>
      <c r="I29" s="40">
        <f t="shared" si="2"/>
        <v>104653.728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87236</v>
      </c>
      <c r="E30" s="33">
        <v>1100</v>
      </c>
      <c r="F30" s="33">
        <v>1553.6</v>
      </c>
      <c r="G30" s="142">
        <f t="shared" si="0"/>
        <v>87689.600000000006</v>
      </c>
      <c r="H30" s="142">
        <f t="shared" si="1"/>
        <v>15784.128000000001</v>
      </c>
      <c r="I30" s="40">
        <f t="shared" si="2"/>
        <v>103473.728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86666</v>
      </c>
      <c r="E31" s="33">
        <v>1100</v>
      </c>
      <c r="F31" s="33">
        <v>1553.6</v>
      </c>
      <c r="G31" s="142">
        <f t="shared" si="0"/>
        <v>87119.6</v>
      </c>
      <c r="H31" s="142">
        <f t="shared" si="1"/>
        <v>15681.528</v>
      </c>
      <c r="I31" s="40">
        <f t="shared" si="2"/>
        <v>102801.12800000001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87686</v>
      </c>
      <c r="E32" s="33">
        <v>1100</v>
      </c>
      <c r="F32" s="33">
        <v>1553.6</v>
      </c>
      <c r="G32" s="142">
        <f t="shared" si="0"/>
        <v>88139.6</v>
      </c>
      <c r="H32" s="142">
        <f t="shared" si="1"/>
        <v>15865.128000000001</v>
      </c>
      <c r="I32" s="40">
        <f t="shared" si="2"/>
        <v>104004.728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87686</v>
      </c>
      <c r="E33" s="33">
        <v>1100</v>
      </c>
      <c r="F33" s="33">
        <v>1553.6</v>
      </c>
      <c r="G33" s="142">
        <f t="shared" si="0"/>
        <v>88139.6</v>
      </c>
      <c r="H33" s="142">
        <f t="shared" si="1"/>
        <v>15865.128000000001</v>
      </c>
      <c r="I33" s="40">
        <f t="shared" si="2"/>
        <v>104004.728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78396</v>
      </c>
      <c r="E34" s="33">
        <v>0</v>
      </c>
      <c r="F34" s="33">
        <v>1553.6</v>
      </c>
      <c r="G34" s="142">
        <f t="shared" si="0"/>
        <v>79949.600000000006</v>
      </c>
      <c r="H34" s="142">
        <f t="shared" si="1"/>
        <v>14390.928</v>
      </c>
      <c r="I34" s="40">
        <f t="shared" si="2"/>
        <v>94340.528000000006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78396</v>
      </c>
      <c r="E35" s="33">
        <v>0</v>
      </c>
      <c r="F35" s="33">
        <v>1553.6</v>
      </c>
      <c r="G35" s="142">
        <f t="shared" si="0"/>
        <v>79949.600000000006</v>
      </c>
      <c r="H35" s="142">
        <f t="shared" si="1"/>
        <v>14390.928</v>
      </c>
      <c r="I35" s="40">
        <f t="shared" si="2"/>
        <v>94340.528000000006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53" t="s">
        <v>7</v>
      </c>
      <c r="D38" s="138" t="s">
        <v>8</v>
      </c>
      <c r="E38" s="138" t="s">
        <v>9</v>
      </c>
      <c r="F38" s="138" t="s">
        <v>10</v>
      </c>
      <c r="G38" s="160" t="s">
        <v>223</v>
      </c>
      <c r="H38" s="137" t="s">
        <v>184</v>
      </c>
      <c r="I38" s="138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81061</v>
      </c>
      <c r="E39" s="33">
        <v>1100</v>
      </c>
      <c r="F39" s="33">
        <v>1553.6</v>
      </c>
      <c r="G39" s="142">
        <f t="shared" ref="G39:G40" si="3">D39-E39+F39</f>
        <v>81514.600000000006</v>
      </c>
      <c r="H39" s="142">
        <f t="shared" ref="H39:H40" si="4">G39*18%</f>
        <v>14672.628000000001</v>
      </c>
      <c r="I39" s="40">
        <f t="shared" ref="I39:I63" si="5">D39-E39+F39+H39</f>
        <v>96187.228000000003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81761</v>
      </c>
      <c r="E40" s="33">
        <v>1100</v>
      </c>
      <c r="F40" s="33">
        <v>1553.6</v>
      </c>
      <c r="G40" s="142">
        <f t="shared" si="3"/>
        <v>82214.600000000006</v>
      </c>
      <c r="H40" s="142">
        <f t="shared" si="4"/>
        <v>14798.628000000001</v>
      </c>
      <c r="I40" s="40">
        <f t="shared" si="5"/>
        <v>97013.228000000003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80661</v>
      </c>
      <c r="E42" s="33">
        <v>1100</v>
      </c>
      <c r="F42" s="33">
        <v>1553.6</v>
      </c>
      <c r="G42" s="142">
        <f t="shared" ref="G42:G44" si="6">D42-E42+F42</f>
        <v>81114.600000000006</v>
      </c>
      <c r="H42" s="142">
        <f t="shared" ref="H42:H44" si="7">G42*18%</f>
        <v>14600.628000000001</v>
      </c>
      <c r="I42" s="40">
        <f t="shared" si="5"/>
        <v>95715.228000000003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80911</v>
      </c>
      <c r="E43" s="33">
        <v>1100</v>
      </c>
      <c r="F43" s="33">
        <v>1553.6</v>
      </c>
      <c r="G43" s="142">
        <f t="shared" si="6"/>
        <v>81364.600000000006</v>
      </c>
      <c r="H43" s="142">
        <f t="shared" si="7"/>
        <v>14645.628000000001</v>
      </c>
      <c r="I43" s="40">
        <f t="shared" si="5"/>
        <v>96010.228000000003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82861</v>
      </c>
      <c r="E44" s="33">
        <v>1100</v>
      </c>
      <c r="F44" s="33">
        <v>1553.6</v>
      </c>
      <c r="G44" s="142">
        <f t="shared" si="6"/>
        <v>83314.600000000006</v>
      </c>
      <c r="H44" s="142">
        <f t="shared" si="7"/>
        <v>14996.628000000001</v>
      </c>
      <c r="I44" s="40">
        <f t="shared" si="5"/>
        <v>98311.228000000003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81341</v>
      </c>
      <c r="E46" s="33">
        <v>1100</v>
      </c>
      <c r="F46" s="33">
        <v>1553.6</v>
      </c>
      <c r="G46" s="142">
        <f t="shared" ref="G46" si="8">D46-E46+F46</f>
        <v>81794.600000000006</v>
      </c>
      <c r="H46" s="142">
        <f t="shared" ref="H46" si="9">G46*18%</f>
        <v>14723.028</v>
      </c>
      <c r="I46" s="40">
        <f t="shared" si="5"/>
        <v>96517.628000000012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82501</v>
      </c>
      <c r="E48" s="33">
        <v>1100</v>
      </c>
      <c r="F48" s="33">
        <v>1553.6</v>
      </c>
      <c r="G48" s="142">
        <f t="shared" ref="G48:G52" si="10">D48-E48+F48</f>
        <v>82954.600000000006</v>
      </c>
      <c r="H48" s="142">
        <f t="shared" ref="H48:H52" si="11">G48*18%</f>
        <v>14931.828000000001</v>
      </c>
      <c r="I48" s="40">
        <f t="shared" si="5"/>
        <v>97886.428000000014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82501</v>
      </c>
      <c r="E49" s="33">
        <v>1100</v>
      </c>
      <c r="F49" s="33">
        <v>1553.6</v>
      </c>
      <c r="G49" s="142">
        <f t="shared" si="10"/>
        <v>82954.600000000006</v>
      </c>
      <c r="H49" s="142">
        <f t="shared" si="11"/>
        <v>14931.828000000001</v>
      </c>
      <c r="I49" s="40">
        <f t="shared" si="5"/>
        <v>97886.428000000014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85231</v>
      </c>
      <c r="E50" s="33">
        <v>1100</v>
      </c>
      <c r="F50" s="33">
        <v>1553.6</v>
      </c>
      <c r="G50" s="142">
        <f t="shared" si="10"/>
        <v>85684.6</v>
      </c>
      <c r="H50" s="142">
        <f t="shared" si="11"/>
        <v>15423.228000000001</v>
      </c>
      <c r="I50" s="40">
        <f t="shared" si="5"/>
        <v>101107.82800000001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86351</v>
      </c>
      <c r="E51" s="33">
        <v>1100</v>
      </c>
      <c r="F51" s="33">
        <v>1553.6</v>
      </c>
      <c r="G51" s="142">
        <f t="shared" si="10"/>
        <v>86804.6</v>
      </c>
      <c r="H51" s="142">
        <f t="shared" si="11"/>
        <v>15624.828000000001</v>
      </c>
      <c r="I51" s="40">
        <f t="shared" si="5"/>
        <v>102429.42800000001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87711</v>
      </c>
      <c r="E52" s="33">
        <v>1100</v>
      </c>
      <c r="F52" s="33">
        <v>1553.6</v>
      </c>
      <c r="G52" s="142">
        <f t="shared" si="10"/>
        <v>88164.6</v>
      </c>
      <c r="H52" s="142">
        <f t="shared" si="11"/>
        <v>15869.628000000001</v>
      </c>
      <c r="I52" s="40">
        <f t="shared" si="5"/>
        <v>104034.228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5">
        <v>88661</v>
      </c>
      <c r="E54" s="33">
        <v>1100</v>
      </c>
      <c r="F54" s="33">
        <v>1553.6</v>
      </c>
      <c r="G54" s="142">
        <f t="shared" ref="G54" si="12">D54-E54+F54</f>
        <v>89114.6</v>
      </c>
      <c r="H54" s="142">
        <f t="shared" ref="H54" si="13">G54*18%</f>
        <v>16040.628000000001</v>
      </c>
      <c r="I54" s="40">
        <f t="shared" si="5"/>
        <v>105155.228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83901</v>
      </c>
      <c r="E56" s="33">
        <v>1100</v>
      </c>
      <c r="F56" s="33">
        <v>1553.6</v>
      </c>
      <c r="G56" s="142">
        <f t="shared" ref="G56:G63" si="14">D56-E56+F56</f>
        <v>84354.6</v>
      </c>
      <c r="H56" s="142">
        <f t="shared" ref="H56:H63" si="15">G56*18%</f>
        <v>15183.828000000001</v>
      </c>
      <c r="I56" s="40">
        <f t="shared" si="5"/>
        <v>99538.428000000014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>
        <v>87687</v>
      </c>
      <c r="E57" s="33">
        <v>1100</v>
      </c>
      <c r="F57" s="33">
        <v>1553.6</v>
      </c>
      <c r="G57" s="142">
        <f t="shared" si="14"/>
        <v>88140.6</v>
      </c>
      <c r="H57" s="142">
        <f t="shared" si="15"/>
        <v>15865.308000000001</v>
      </c>
      <c r="I57" s="40">
        <f t="shared" si="5"/>
        <v>104005.90800000001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74531</v>
      </c>
      <c r="E58" s="33">
        <v>0</v>
      </c>
      <c r="F58" s="33">
        <v>1553.6</v>
      </c>
      <c r="G58" s="142">
        <f t="shared" si="14"/>
        <v>76084.600000000006</v>
      </c>
      <c r="H58" s="142">
        <f t="shared" si="15"/>
        <v>13695.228000000001</v>
      </c>
      <c r="I58" s="40">
        <f t="shared" si="5"/>
        <v>89779.828000000009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70207</v>
      </c>
      <c r="E59" s="33">
        <v>0</v>
      </c>
      <c r="F59" s="33">
        <v>1553.6</v>
      </c>
      <c r="G59" s="142">
        <f t="shared" si="14"/>
        <v>71760.600000000006</v>
      </c>
      <c r="H59" s="142">
        <f t="shared" si="15"/>
        <v>12916.908000000001</v>
      </c>
      <c r="I59" s="40">
        <f t="shared" si="5"/>
        <v>84677.508000000002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76881</v>
      </c>
      <c r="E60" s="33">
        <v>0</v>
      </c>
      <c r="F60" s="33">
        <v>1553.6</v>
      </c>
      <c r="G60" s="142">
        <f t="shared" si="14"/>
        <v>78434.600000000006</v>
      </c>
      <c r="H60" s="142">
        <f t="shared" si="15"/>
        <v>14118.228000000001</v>
      </c>
      <c r="I60" s="40">
        <f t="shared" si="5"/>
        <v>92552.828000000009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75781</v>
      </c>
      <c r="E61" s="33">
        <v>0</v>
      </c>
      <c r="F61" s="33">
        <v>1553.6</v>
      </c>
      <c r="G61" s="142">
        <f t="shared" si="14"/>
        <v>77334.600000000006</v>
      </c>
      <c r="H61" s="142">
        <f t="shared" si="15"/>
        <v>13920.228000000001</v>
      </c>
      <c r="I61" s="40">
        <f t="shared" si="5"/>
        <v>91254.828000000009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77371</v>
      </c>
      <c r="E62" s="33">
        <v>0</v>
      </c>
      <c r="F62" s="33">
        <v>1553.6</v>
      </c>
      <c r="G62" s="142">
        <f t="shared" si="14"/>
        <v>78924.600000000006</v>
      </c>
      <c r="H62" s="142">
        <f t="shared" si="15"/>
        <v>14206.428</v>
      </c>
      <c r="I62" s="40">
        <f t="shared" si="5"/>
        <v>93131.028000000006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>
        <v>77831</v>
      </c>
      <c r="E63" s="63">
        <v>0</v>
      </c>
      <c r="F63" s="33">
        <v>1553.6</v>
      </c>
      <c r="G63" s="142">
        <f t="shared" si="14"/>
        <v>79384.600000000006</v>
      </c>
      <c r="H63" s="142">
        <f t="shared" si="15"/>
        <v>14289.228000000001</v>
      </c>
      <c r="I63" s="40">
        <f t="shared" si="5"/>
        <v>93673.828000000009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53" t="s">
        <v>7</v>
      </c>
      <c r="D66" s="138" t="s">
        <v>8</v>
      </c>
      <c r="E66" s="138" t="s">
        <v>9</v>
      </c>
      <c r="F66" s="138" t="s">
        <v>10</v>
      </c>
      <c r="G66" s="160" t="s">
        <v>223</v>
      </c>
      <c r="H66" s="137" t="s">
        <v>184</v>
      </c>
      <c r="I66" s="138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35">
        <v>82711</v>
      </c>
      <c r="E67" s="33">
        <v>1100</v>
      </c>
      <c r="F67" s="33">
        <v>1553.6</v>
      </c>
      <c r="G67" s="142">
        <f t="shared" ref="G67:G77" si="16">D67-E67+F67</f>
        <v>83164.600000000006</v>
      </c>
      <c r="H67" s="142">
        <f t="shared" ref="H67:H77" si="17">G67*18%</f>
        <v>14969.628000000001</v>
      </c>
      <c r="I67" s="40">
        <f t="shared" ref="I67:I77" si="18">D67-E67+F67+H67</f>
        <v>98134.228000000003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35">
        <v>83161</v>
      </c>
      <c r="E68" s="33">
        <v>1100</v>
      </c>
      <c r="F68" s="33">
        <v>1553.6</v>
      </c>
      <c r="G68" s="142">
        <f t="shared" si="16"/>
        <v>83614.600000000006</v>
      </c>
      <c r="H68" s="142">
        <f t="shared" si="17"/>
        <v>15050.628000000001</v>
      </c>
      <c r="I68" s="40">
        <f t="shared" si="18"/>
        <v>98665.228000000003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35">
        <v>83661</v>
      </c>
      <c r="E69" s="33">
        <v>1100</v>
      </c>
      <c r="F69" s="33">
        <v>1553.6</v>
      </c>
      <c r="G69" s="142">
        <f t="shared" si="16"/>
        <v>84114.6</v>
      </c>
      <c r="H69" s="142">
        <f t="shared" si="17"/>
        <v>15140.628000000001</v>
      </c>
      <c r="I69" s="40">
        <f t="shared" si="18"/>
        <v>99255.228000000003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35">
        <v>84061</v>
      </c>
      <c r="E70" s="33">
        <v>1100</v>
      </c>
      <c r="F70" s="33">
        <v>1553.6</v>
      </c>
      <c r="G70" s="142">
        <f t="shared" si="16"/>
        <v>84514.6</v>
      </c>
      <c r="H70" s="142">
        <f t="shared" si="17"/>
        <v>15212.628000000001</v>
      </c>
      <c r="I70" s="40">
        <f t="shared" si="18"/>
        <v>99727.228000000003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35">
        <v>86361</v>
      </c>
      <c r="E71" s="33">
        <v>1100</v>
      </c>
      <c r="F71" s="33">
        <v>1553.6</v>
      </c>
      <c r="G71" s="142">
        <f t="shared" si="16"/>
        <v>86814.6</v>
      </c>
      <c r="H71" s="142">
        <f t="shared" si="17"/>
        <v>15626.628000000001</v>
      </c>
      <c r="I71" s="40">
        <f t="shared" si="18"/>
        <v>102441.228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35">
        <v>88151</v>
      </c>
      <c r="E72" s="33">
        <v>1100</v>
      </c>
      <c r="F72" s="33">
        <v>1553.6</v>
      </c>
      <c r="G72" s="142">
        <f t="shared" si="16"/>
        <v>88604.6</v>
      </c>
      <c r="H72" s="142">
        <f t="shared" si="17"/>
        <v>15948.828000000001</v>
      </c>
      <c r="I72" s="40">
        <f t="shared" si="18"/>
        <v>104553.42800000001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35">
        <v>87461</v>
      </c>
      <c r="E73" s="33">
        <v>1100</v>
      </c>
      <c r="F73" s="33">
        <v>1553.6</v>
      </c>
      <c r="G73" s="142">
        <f t="shared" si="16"/>
        <v>87914.6</v>
      </c>
      <c r="H73" s="142">
        <f t="shared" si="17"/>
        <v>15824.628000000001</v>
      </c>
      <c r="I73" s="40">
        <f t="shared" si="18"/>
        <v>103739.228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35">
        <v>87761</v>
      </c>
      <c r="E74" s="33">
        <v>1100</v>
      </c>
      <c r="F74" s="33">
        <v>1553.6</v>
      </c>
      <c r="G74" s="142">
        <f t="shared" si="16"/>
        <v>88214.6</v>
      </c>
      <c r="H74" s="142">
        <f t="shared" si="17"/>
        <v>15878.628000000001</v>
      </c>
      <c r="I74" s="40">
        <f t="shared" si="18"/>
        <v>104093.228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75231</v>
      </c>
      <c r="E75" s="33">
        <v>0</v>
      </c>
      <c r="F75" s="33">
        <v>1553.6</v>
      </c>
      <c r="G75" s="142">
        <f t="shared" si="16"/>
        <v>76784.600000000006</v>
      </c>
      <c r="H75" s="142">
        <f t="shared" si="17"/>
        <v>13821.228000000001</v>
      </c>
      <c r="I75" s="40">
        <f t="shared" si="18"/>
        <v>90605.828000000009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76931</v>
      </c>
      <c r="E76" s="33">
        <v>0</v>
      </c>
      <c r="F76" s="33">
        <v>1553.6</v>
      </c>
      <c r="G76" s="142">
        <f t="shared" si="16"/>
        <v>78484.600000000006</v>
      </c>
      <c r="H76" s="142">
        <f t="shared" si="17"/>
        <v>14127.228000000001</v>
      </c>
      <c r="I76" s="40">
        <f t="shared" si="18"/>
        <v>92611.828000000009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75831</v>
      </c>
      <c r="E77" s="63">
        <v>0</v>
      </c>
      <c r="F77" s="33">
        <v>1553.6</v>
      </c>
      <c r="G77" s="142">
        <f t="shared" si="16"/>
        <v>77384.600000000006</v>
      </c>
      <c r="H77" s="142">
        <f t="shared" si="17"/>
        <v>13929.228000000001</v>
      </c>
      <c r="I77" s="40">
        <f t="shared" si="18"/>
        <v>91313.828000000009</v>
      </c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35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35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9"/>
      <c r="D101" s="9"/>
      <c r="E101" s="9"/>
      <c r="F101" s="5"/>
      <c r="G101" s="5"/>
      <c r="H101" s="5"/>
      <c r="I101" s="5"/>
    </row>
  </sheetData>
  <mergeCells count="16">
    <mergeCell ref="A1:A4"/>
    <mergeCell ref="I1:I4"/>
    <mergeCell ref="A7:I7"/>
    <mergeCell ref="A8:B8"/>
    <mergeCell ref="A37:I37"/>
    <mergeCell ref="B1:H1"/>
    <mergeCell ref="B2:H2"/>
    <mergeCell ref="B3:H3"/>
    <mergeCell ref="B4:H4"/>
    <mergeCell ref="B5:H6"/>
    <mergeCell ref="A78:E78"/>
    <mergeCell ref="A79:B79"/>
    <mergeCell ref="D79:E79"/>
    <mergeCell ref="A65:I65"/>
    <mergeCell ref="A38:B38"/>
    <mergeCell ref="A66:B66"/>
  </mergeCells>
  <pageMargins left="0.75" right="0.25" top="0.36" bottom="0.3" header="0.23" footer="0.3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6" zoomScaleNormal="100" workbookViewId="0">
      <selection activeCell="A78" sqref="A78:E78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.75" thickBot="1" x14ac:dyDescent="0.3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x14ac:dyDescent="0.25">
      <c r="A5" s="19"/>
      <c r="B5" s="218" t="s">
        <v>4</v>
      </c>
      <c r="C5" s="218"/>
      <c r="D5" s="218"/>
      <c r="E5" s="218"/>
      <c r="F5" s="218"/>
      <c r="G5" s="218"/>
      <c r="H5" s="218"/>
      <c r="I5" s="185" t="s">
        <v>186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225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84537</v>
      </c>
      <c r="E9" s="33">
        <v>1100</v>
      </c>
      <c r="F9" s="33">
        <v>1553.6</v>
      </c>
      <c r="G9" s="142">
        <f>D9-E9+F9</f>
        <v>84990.6</v>
      </c>
      <c r="H9" s="142">
        <f>G9*18%</f>
        <v>15298.308000000001</v>
      </c>
      <c r="I9" s="40">
        <f>D9-E9+F9+H9</f>
        <v>100288.90800000001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84537</v>
      </c>
      <c r="E10" s="33">
        <v>1100</v>
      </c>
      <c r="F10" s="33">
        <v>1553.6</v>
      </c>
      <c r="G10" s="142">
        <f t="shared" ref="G10:G35" si="0">D10-E10+F10</f>
        <v>84990.6</v>
      </c>
      <c r="H10" s="142">
        <f t="shared" ref="H10:H35" si="1">G10*18%</f>
        <v>15298.308000000001</v>
      </c>
      <c r="I10" s="40">
        <f t="shared" ref="I10:I35" si="2">D10-E10+F10+H10</f>
        <v>100288.90800000001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85187</v>
      </c>
      <c r="E11" s="33">
        <v>1100</v>
      </c>
      <c r="F11" s="33">
        <v>1553.6</v>
      </c>
      <c r="G11" s="142">
        <f t="shared" si="0"/>
        <v>85640.6</v>
      </c>
      <c r="H11" s="142">
        <f t="shared" si="1"/>
        <v>15415.308000000001</v>
      </c>
      <c r="I11" s="40">
        <f t="shared" si="2"/>
        <v>101055.90800000001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85337</v>
      </c>
      <c r="E12" s="33">
        <v>1100</v>
      </c>
      <c r="F12" s="33">
        <v>1553.6</v>
      </c>
      <c r="G12" s="142">
        <f t="shared" si="0"/>
        <v>85790.6</v>
      </c>
      <c r="H12" s="142">
        <f t="shared" si="1"/>
        <v>15442.308000000001</v>
      </c>
      <c r="I12" s="40">
        <f t="shared" si="2"/>
        <v>101232.90800000001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85437</v>
      </c>
      <c r="E13" s="33">
        <v>1100</v>
      </c>
      <c r="F13" s="33">
        <v>1553.6</v>
      </c>
      <c r="G13" s="142">
        <f t="shared" si="0"/>
        <v>85890.6</v>
      </c>
      <c r="H13" s="142">
        <f t="shared" si="1"/>
        <v>15460.308000000001</v>
      </c>
      <c r="I13" s="40">
        <f t="shared" si="2"/>
        <v>101350.90800000001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>
        <v>88757</v>
      </c>
      <c r="E14" s="33">
        <v>1100</v>
      </c>
      <c r="F14" s="33">
        <v>1553.6</v>
      </c>
      <c r="G14" s="142">
        <f t="shared" si="0"/>
        <v>89210.6</v>
      </c>
      <c r="H14" s="142">
        <f t="shared" si="1"/>
        <v>16057.908000000001</v>
      </c>
      <c r="I14" s="40">
        <f t="shared" si="2"/>
        <v>105268.508</v>
      </c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86637</v>
      </c>
      <c r="E15" s="33">
        <v>1100</v>
      </c>
      <c r="F15" s="33">
        <v>1553.6</v>
      </c>
      <c r="G15" s="142">
        <f t="shared" si="0"/>
        <v>87090.6</v>
      </c>
      <c r="H15" s="142">
        <f t="shared" si="1"/>
        <v>15676.308000000001</v>
      </c>
      <c r="I15" s="40">
        <f t="shared" si="2"/>
        <v>102766.90800000001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90087</v>
      </c>
      <c r="E16" s="33">
        <v>1100</v>
      </c>
      <c r="F16" s="33">
        <v>1553.6</v>
      </c>
      <c r="G16" s="142">
        <f t="shared" si="0"/>
        <v>90540.6</v>
      </c>
      <c r="H16" s="142">
        <f t="shared" si="1"/>
        <v>16297.308000000001</v>
      </c>
      <c r="I16" s="40">
        <f t="shared" si="2"/>
        <v>106837.90800000001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90087</v>
      </c>
      <c r="E17" s="33">
        <v>1100</v>
      </c>
      <c r="F17" s="33">
        <v>1553.6</v>
      </c>
      <c r="G17" s="142">
        <f t="shared" si="0"/>
        <v>90540.6</v>
      </c>
      <c r="H17" s="142">
        <f t="shared" si="1"/>
        <v>16297.308000000001</v>
      </c>
      <c r="I17" s="40">
        <f t="shared" si="2"/>
        <v>106837.90800000001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90087</v>
      </c>
      <c r="E18" s="33">
        <v>1100</v>
      </c>
      <c r="F18" s="33">
        <v>1553.6</v>
      </c>
      <c r="G18" s="142">
        <f t="shared" si="0"/>
        <v>90540.6</v>
      </c>
      <c r="H18" s="142">
        <f t="shared" si="1"/>
        <v>16297.308000000001</v>
      </c>
      <c r="I18" s="40">
        <f t="shared" si="2"/>
        <v>106837.90800000001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89087</v>
      </c>
      <c r="E19" s="33">
        <v>1100</v>
      </c>
      <c r="F19" s="33">
        <v>1553.6</v>
      </c>
      <c r="G19" s="142">
        <f t="shared" si="0"/>
        <v>89540.6</v>
      </c>
      <c r="H19" s="142">
        <f t="shared" si="1"/>
        <v>16117.308000000001</v>
      </c>
      <c r="I19" s="40">
        <f t="shared" si="2"/>
        <v>105657.90800000001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97297</v>
      </c>
      <c r="E21" s="33">
        <v>1100</v>
      </c>
      <c r="F21" s="33">
        <v>1553.6</v>
      </c>
      <c r="G21" s="142">
        <f t="shared" si="0"/>
        <v>97750.6</v>
      </c>
      <c r="H21" s="142">
        <f t="shared" si="1"/>
        <v>17595.108</v>
      </c>
      <c r="I21" s="40">
        <f t="shared" si="2"/>
        <v>115345.70800000001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86197</v>
      </c>
      <c r="E22" s="33">
        <v>1100</v>
      </c>
      <c r="F22" s="33">
        <v>1553.6</v>
      </c>
      <c r="G22" s="142">
        <f t="shared" si="0"/>
        <v>86650.6</v>
      </c>
      <c r="H22" s="142">
        <f t="shared" si="1"/>
        <v>15597.108</v>
      </c>
      <c r="I22" s="40">
        <f t="shared" si="2"/>
        <v>102247.70800000001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90747</v>
      </c>
      <c r="E23" s="33">
        <v>1100</v>
      </c>
      <c r="F23" s="33">
        <v>1553.6</v>
      </c>
      <c r="G23" s="142">
        <f t="shared" si="0"/>
        <v>91200.6</v>
      </c>
      <c r="H23" s="142">
        <f t="shared" si="1"/>
        <v>16416.108</v>
      </c>
      <c r="I23" s="40">
        <f t="shared" si="2"/>
        <v>107616.70800000001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95797</v>
      </c>
      <c r="E24" s="33">
        <v>1100</v>
      </c>
      <c r="F24" s="33">
        <v>1553.6</v>
      </c>
      <c r="G24" s="142">
        <f t="shared" si="0"/>
        <v>96250.6</v>
      </c>
      <c r="H24" s="142">
        <f t="shared" si="1"/>
        <v>17325.108</v>
      </c>
      <c r="I24" s="40">
        <f t="shared" si="2"/>
        <v>113575.70800000001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86317</v>
      </c>
      <c r="E25" s="33">
        <v>1100</v>
      </c>
      <c r="F25" s="33">
        <v>1553.6</v>
      </c>
      <c r="G25" s="142">
        <f t="shared" si="0"/>
        <v>86770.6</v>
      </c>
      <c r="H25" s="142">
        <f t="shared" si="1"/>
        <v>15618.708000000001</v>
      </c>
      <c r="I25" s="40">
        <f t="shared" si="2"/>
        <v>102389.308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86697</v>
      </c>
      <c r="E26" s="33">
        <v>1100</v>
      </c>
      <c r="F26" s="33">
        <v>1553.6</v>
      </c>
      <c r="G26" s="142">
        <f t="shared" si="0"/>
        <v>87150.6</v>
      </c>
      <c r="H26" s="142">
        <f t="shared" si="1"/>
        <v>15687.108</v>
      </c>
      <c r="I26" s="40">
        <f t="shared" si="2"/>
        <v>102837.70800000001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88997</v>
      </c>
      <c r="E27" s="33">
        <v>1100</v>
      </c>
      <c r="F27" s="33">
        <v>1553.6</v>
      </c>
      <c r="G27" s="142">
        <f t="shared" si="0"/>
        <v>89450.6</v>
      </c>
      <c r="H27" s="142">
        <f t="shared" si="1"/>
        <v>16101.108</v>
      </c>
      <c r="I27" s="40">
        <f t="shared" si="2"/>
        <v>105551.70800000001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87677</v>
      </c>
      <c r="E28" s="33">
        <v>1100</v>
      </c>
      <c r="F28" s="33">
        <v>1553.6</v>
      </c>
      <c r="G28" s="142">
        <f t="shared" si="0"/>
        <v>88130.6</v>
      </c>
      <c r="H28" s="142">
        <f t="shared" si="1"/>
        <v>15863.508</v>
      </c>
      <c r="I28" s="40">
        <f t="shared" si="2"/>
        <v>103994.10800000001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88197</v>
      </c>
      <c r="E29" s="33">
        <v>1100</v>
      </c>
      <c r="F29" s="33">
        <v>1553.6</v>
      </c>
      <c r="G29" s="142">
        <f t="shared" si="0"/>
        <v>88650.6</v>
      </c>
      <c r="H29" s="142">
        <f t="shared" si="1"/>
        <v>15957.108</v>
      </c>
      <c r="I29" s="40">
        <f t="shared" si="2"/>
        <v>104607.70800000001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87197</v>
      </c>
      <c r="E30" s="33">
        <v>1100</v>
      </c>
      <c r="F30" s="33">
        <v>1553.6</v>
      </c>
      <c r="G30" s="142">
        <f t="shared" si="0"/>
        <v>87650.6</v>
      </c>
      <c r="H30" s="142">
        <f t="shared" si="1"/>
        <v>15777.108</v>
      </c>
      <c r="I30" s="40">
        <f t="shared" si="2"/>
        <v>103427.70800000001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86677</v>
      </c>
      <c r="E31" s="33">
        <v>1100</v>
      </c>
      <c r="F31" s="33">
        <v>1553.6</v>
      </c>
      <c r="G31" s="142">
        <f t="shared" si="0"/>
        <v>87130.6</v>
      </c>
      <c r="H31" s="142">
        <f t="shared" si="1"/>
        <v>15683.508</v>
      </c>
      <c r="I31" s="40">
        <f t="shared" si="2"/>
        <v>102814.10800000001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87697</v>
      </c>
      <c r="E32" s="33">
        <v>1100</v>
      </c>
      <c r="F32" s="33">
        <v>1553.6</v>
      </c>
      <c r="G32" s="142">
        <f t="shared" si="0"/>
        <v>88150.6</v>
      </c>
      <c r="H32" s="142">
        <f t="shared" si="1"/>
        <v>15867.108</v>
      </c>
      <c r="I32" s="40">
        <f t="shared" si="2"/>
        <v>104017.70800000001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87697</v>
      </c>
      <c r="E33" s="33">
        <v>1100</v>
      </c>
      <c r="F33" s="33">
        <v>1553.6</v>
      </c>
      <c r="G33" s="142">
        <f t="shared" si="0"/>
        <v>88150.6</v>
      </c>
      <c r="H33" s="142">
        <f t="shared" si="1"/>
        <v>15867.108</v>
      </c>
      <c r="I33" s="40">
        <f t="shared" si="2"/>
        <v>104017.70800000001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78607</v>
      </c>
      <c r="E34" s="33">
        <v>0</v>
      </c>
      <c r="F34" s="33">
        <v>1553.6</v>
      </c>
      <c r="G34" s="142">
        <f t="shared" si="0"/>
        <v>80160.600000000006</v>
      </c>
      <c r="H34" s="142">
        <f t="shared" si="1"/>
        <v>14428.908000000001</v>
      </c>
      <c r="I34" s="40">
        <f t="shared" si="2"/>
        <v>94589.508000000002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78607</v>
      </c>
      <c r="E35" s="33">
        <v>0</v>
      </c>
      <c r="F35" s="33">
        <v>1553.6</v>
      </c>
      <c r="G35" s="142">
        <f t="shared" si="0"/>
        <v>80160.600000000006</v>
      </c>
      <c r="H35" s="142">
        <f t="shared" si="1"/>
        <v>14428.908000000001</v>
      </c>
      <c r="I35" s="40">
        <f t="shared" si="2"/>
        <v>94589.508000000002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80922</v>
      </c>
      <c r="E39" s="33">
        <v>1100</v>
      </c>
      <c r="F39" s="33">
        <v>1553.6</v>
      </c>
      <c r="G39" s="142">
        <f t="shared" ref="G39:G40" si="3">D39-E39+F39</f>
        <v>81375.600000000006</v>
      </c>
      <c r="H39" s="142">
        <f t="shared" ref="H39:H40" si="4">G39*18%</f>
        <v>14647.608</v>
      </c>
      <c r="I39" s="40">
        <f t="shared" ref="I39:I63" si="5">D39-E39+F39+H39</f>
        <v>96023.208000000013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81222</v>
      </c>
      <c r="E40" s="33">
        <v>1100</v>
      </c>
      <c r="F40" s="33">
        <v>1553.6</v>
      </c>
      <c r="G40" s="142">
        <f t="shared" si="3"/>
        <v>81675.600000000006</v>
      </c>
      <c r="H40" s="142">
        <f t="shared" si="4"/>
        <v>14701.608</v>
      </c>
      <c r="I40" s="40">
        <f t="shared" si="5"/>
        <v>96377.208000000013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80222</v>
      </c>
      <c r="E42" s="33">
        <v>1100</v>
      </c>
      <c r="F42" s="33">
        <v>1553.6</v>
      </c>
      <c r="G42" s="142">
        <f t="shared" ref="G42:G44" si="6">D42-E42+F42</f>
        <v>80675.600000000006</v>
      </c>
      <c r="H42" s="142">
        <f t="shared" ref="H42:H44" si="7">G42*18%</f>
        <v>14521.608</v>
      </c>
      <c r="I42" s="40">
        <f t="shared" si="5"/>
        <v>95197.208000000013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81322</v>
      </c>
      <c r="E43" s="33">
        <v>1100</v>
      </c>
      <c r="F43" s="33">
        <v>1553.6</v>
      </c>
      <c r="G43" s="142">
        <f t="shared" si="6"/>
        <v>81775.600000000006</v>
      </c>
      <c r="H43" s="142">
        <f t="shared" si="7"/>
        <v>14719.608</v>
      </c>
      <c r="I43" s="40">
        <f t="shared" si="5"/>
        <v>96495.208000000013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82822</v>
      </c>
      <c r="E44" s="33">
        <v>1100</v>
      </c>
      <c r="F44" s="33">
        <v>1553.6</v>
      </c>
      <c r="G44" s="142">
        <f t="shared" si="6"/>
        <v>83275.600000000006</v>
      </c>
      <c r="H44" s="142">
        <f t="shared" si="7"/>
        <v>14989.608</v>
      </c>
      <c r="I44" s="40">
        <f t="shared" si="5"/>
        <v>98265.208000000013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81352</v>
      </c>
      <c r="E46" s="33">
        <v>1100</v>
      </c>
      <c r="F46" s="33">
        <v>1553.6</v>
      </c>
      <c r="G46" s="142">
        <f t="shared" ref="G46" si="8">D46-E46+F46</f>
        <v>81805.600000000006</v>
      </c>
      <c r="H46" s="142">
        <f t="shared" ref="H46" si="9">G46*18%</f>
        <v>14725.008</v>
      </c>
      <c r="I46" s="40">
        <f t="shared" si="5"/>
        <v>96530.608000000007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82962</v>
      </c>
      <c r="E48" s="33">
        <v>1100</v>
      </c>
      <c r="F48" s="33">
        <v>1553.6</v>
      </c>
      <c r="G48" s="142">
        <f t="shared" ref="G48:G52" si="10">D48-E48+F48</f>
        <v>83415.600000000006</v>
      </c>
      <c r="H48" s="142">
        <f t="shared" ref="H48:H52" si="11">G48*18%</f>
        <v>15014.808000000001</v>
      </c>
      <c r="I48" s="40">
        <f t="shared" si="5"/>
        <v>98430.40800000001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82962</v>
      </c>
      <c r="E49" s="33">
        <v>1100</v>
      </c>
      <c r="F49" s="33">
        <v>1553.6</v>
      </c>
      <c r="G49" s="142">
        <f t="shared" si="10"/>
        <v>83415.600000000006</v>
      </c>
      <c r="H49" s="142">
        <f t="shared" si="11"/>
        <v>15014.808000000001</v>
      </c>
      <c r="I49" s="40">
        <f t="shared" si="5"/>
        <v>98430.40800000001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84342</v>
      </c>
      <c r="E50" s="33">
        <v>1100</v>
      </c>
      <c r="F50" s="33">
        <v>1553.6</v>
      </c>
      <c r="G50" s="142">
        <f t="shared" si="10"/>
        <v>84795.6</v>
      </c>
      <c r="H50" s="142">
        <f t="shared" si="11"/>
        <v>15263.208000000001</v>
      </c>
      <c r="I50" s="40">
        <f t="shared" si="5"/>
        <v>100058.808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85812</v>
      </c>
      <c r="E51" s="33">
        <v>1100</v>
      </c>
      <c r="F51" s="33">
        <v>1553.6</v>
      </c>
      <c r="G51" s="142">
        <f t="shared" si="10"/>
        <v>86265.600000000006</v>
      </c>
      <c r="H51" s="142">
        <f t="shared" si="11"/>
        <v>15527.808000000001</v>
      </c>
      <c r="I51" s="40">
        <f t="shared" si="5"/>
        <v>101793.40800000001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88222</v>
      </c>
      <c r="E52" s="33">
        <v>1100</v>
      </c>
      <c r="F52" s="33">
        <v>1553.6</v>
      </c>
      <c r="G52" s="142">
        <f t="shared" si="10"/>
        <v>88675.6</v>
      </c>
      <c r="H52" s="142">
        <f t="shared" si="11"/>
        <v>15961.608</v>
      </c>
      <c r="I52" s="40">
        <f t="shared" si="5"/>
        <v>104637.20800000001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>
        <v>88872</v>
      </c>
      <c r="E54" s="33">
        <v>1100</v>
      </c>
      <c r="F54" s="33">
        <v>1553.6</v>
      </c>
      <c r="G54" s="142">
        <f t="shared" ref="G54" si="12">D54-E54+F54</f>
        <v>89325.6</v>
      </c>
      <c r="H54" s="142">
        <f t="shared" ref="H54" si="13">G54*18%</f>
        <v>16078.608</v>
      </c>
      <c r="I54" s="40">
        <f t="shared" si="5"/>
        <v>105404.20800000001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84162</v>
      </c>
      <c r="E56" s="33">
        <v>1100</v>
      </c>
      <c r="F56" s="33">
        <v>1553.6</v>
      </c>
      <c r="G56" s="142">
        <f t="shared" ref="G56:G63" si="14">D56-E56+F56</f>
        <v>84615.6</v>
      </c>
      <c r="H56" s="142">
        <f t="shared" ref="H56:H63" si="15">G56*18%</f>
        <v>15230.808000000001</v>
      </c>
      <c r="I56" s="40">
        <f t="shared" si="5"/>
        <v>99846.40800000001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>
        <v>87648</v>
      </c>
      <c r="E57" s="33">
        <v>1100</v>
      </c>
      <c r="F57" s="33">
        <v>1553.6</v>
      </c>
      <c r="G57" s="142">
        <f t="shared" si="14"/>
        <v>88101.6</v>
      </c>
      <c r="H57" s="142">
        <f t="shared" si="15"/>
        <v>15858.288</v>
      </c>
      <c r="I57" s="40">
        <f t="shared" si="5"/>
        <v>103959.88800000001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74392</v>
      </c>
      <c r="E58" s="33">
        <v>0</v>
      </c>
      <c r="F58" s="33">
        <v>1553.6</v>
      </c>
      <c r="G58" s="142">
        <f t="shared" si="14"/>
        <v>75945.600000000006</v>
      </c>
      <c r="H58" s="142">
        <f t="shared" si="15"/>
        <v>13670.208000000001</v>
      </c>
      <c r="I58" s="40">
        <f t="shared" si="5"/>
        <v>89615.808000000005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69768</v>
      </c>
      <c r="E59" s="33">
        <v>0</v>
      </c>
      <c r="F59" s="33">
        <v>1553.6</v>
      </c>
      <c r="G59" s="142">
        <f t="shared" si="14"/>
        <v>71321.600000000006</v>
      </c>
      <c r="H59" s="142">
        <f t="shared" si="15"/>
        <v>12837.888000000001</v>
      </c>
      <c r="I59" s="40">
        <f t="shared" si="5"/>
        <v>84159.488000000012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76892</v>
      </c>
      <c r="E60" s="33">
        <v>0</v>
      </c>
      <c r="F60" s="33">
        <v>1553.6</v>
      </c>
      <c r="G60" s="142">
        <f t="shared" si="14"/>
        <v>78445.600000000006</v>
      </c>
      <c r="H60" s="142">
        <f t="shared" si="15"/>
        <v>14120.208000000001</v>
      </c>
      <c r="I60" s="40">
        <f t="shared" si="5"/>
        <v>92565.808000000005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76192</v>
      </c>
      <c r="E61" s="33">
        <v>0</v>
      </c>
      <c r="F61" s="33">
        <v>1553.6</v>
      </c>
      <c r="G61" s="142">
        <f t="shared" si="14"/>
        <v>77745.600000000006</v>
      </c>
      <c r="H61" s="142">
        <f t="shared" si="15"/>
        <v>13994.208000000001</v>
      </c>
      <c r="I61" s="40">
        <f t="shared" si="5"/>
        <v>91739.808000000005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77832</v>
      </c>
      <c r="E62" s="33">
        <v>0</v>
      </c>
      <c r="F62" s="33">
        <v>1553.6</v>
      </c>
      <c r="G62" s="142">
        <f t="shared" si="14"/>
        <v>79385.600000000006</v>
      </c>
      <c r="H62" s="142">
        <f t="shared" si="15"/>
        <v>14289.408000000001</v>
      </c>
      <c r="I62" s="40">
        <f t="shared" si="5"/>
        <v>93675.008000000002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>
        <v>77792</v>
      </c>
      <c r="E63" s="63">
        <v>0</v>
      </c>
      <c r="F63" s="33">
        <v>1553.6</v>
      </c>
      <c r="G63" s="142">
        <f t="shared" si="14"/>
        <v>79345.600000000006</v>
      </c>
      <c r="H63" s="142">
        <f t="shared" si="15"/>
        <v>14282.208000000001</v>
      </c>
      <c r="I63" s="40">
        <f t="shared" si="5"/>
        <v>93627.808000000005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82322</v>
      </c>
      <c r="E67" s="33">
        <v>1100</v>
      </c>
      <c r="F67" s="33">
        <v>1553.6</v>
      </c>
      <c r="G67" s="142">
        <f t="shared" ref="G67:G77" si="16">D67-E67+F67</f>
        <v>82775.600000000006</v>
      </c>
      <c r="H67" s="142">
        <f t="shared" ref="H67:H77" si="17">G67*18%</f>
        <v>14899.608</v>
      </c>
      <c r="I67" s="40">
        <f t="shared" ref="I67:I77" si="18">D67-E67+F67+H67</f>
        <v>97675.208000000013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83172</v>
      </c>
      <c r="E68" s="33">
        <v>1100</v>
      </c>
      <c r="F68" s="33">
        <v>1553.6</v>
      </c>
      <c r="G68" s="142">
        <f t="shared" si="16"/>
        <v>83625.600000000006</v>
      </c>
      <c r="H68" s="142">
        <f t="shared" si="17"/>
        <v>15052.608</v>
      </c>
      <c r="I68" s="40">
        <f t="shared" si="18"/>
        <v>98678.208000000013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83672</v>
      </c>
      <c r="E69" s="33">
        <v>1100</v>
      </c>
      <c r="F69" s="33">
        <v>1553.6</v>
      </c>
      <c r="G69" s="142">
        <f t="shared" si="16"/>
        <v>84125.6</v>
      </c>
      <c r="H69" s="142">
        <f t="shared" si="17"/>
        <v>15142.608</v>
      </c>
      <c r="I69" s="40">
        <f t="shared" si="18"/>
        <v>99268.208000000013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84072</v>
      </c>
      <c r="E70" s="33">
        <v>1100</v>
      </c>
      <c r="F70" s="33">
        <v>1553.6</v>
      </c>
      <c r="G70" s="142">
        <f t="shared" si="16"/>
        <v>84525.6</v>
      </c>
      <c r="H70" s="142">
        <f t="shared" si="17"/>
        <v>15214.608</v>
      </c>
      <c r="I70" s="40">
        <f t="shared" si="18"/>
        <v>99740.208000000013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85722</v>
      </c>
      <c r="E71" s="33">
        <v>1100</v>
      </c>
      <c r="F71" s="33">
        <v>1553.6</v>
      </c>
      <c r="G71" s="142">
        <f t="shared" si="16"/>
        <v>86175.6</v>
      </c>
      <c r="H71" s="142">
        <f t="shared" si="17"/>
        <v>15511.608</v>
      </c>
      <c r="I71" s="40">
        <f t="shared" si="18"/>
        <v>101687.20800000001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87512</v>
      </c>
      <c r="E72" s="33">
        <v>1100</v>
      </c>
      <c r="F72" s="33">
        <v>1553.6</v>
      </c>
      <c r="G72" s="142">
        <f t="shared" si="16"/>
        <v>87965.6</v>
      </c>
      <c r="H72" s="142">
        <f t="shared" si="17"/>
        <v>15833.808000000001</v>
      </c>
      <c r="I72" s="40">
        <f t="shared" si="18"/>
        <v>103799.40800000001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>
        <v>87022</v>
      </c>
      <c r="E73" s="33">
        <v>1100</v>
      </c>
      <c r="F73" s="33">
        <v>1553.6</v>
      </c>
      <c r="G73" s="142">
        <f t="shared" si="16"/>
        <v>87475.6</v>
      </c>
      <c r="H73" s="142">
        <f t="shared" si="17"/>
        <v>15745.608</v>
      </c>
      <c r="I73" s="40">
        <f t="shared" si="18"/>
        <v>103221.20800000001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87322</v>
      </c>
      <c r="E74" s="33">
        <v>1100</v>
      </c>
      <c r="F74" s="33">
        <v>1553.6</v>
      </c>
      <c r="G74" s="142">
        <f t="shared" si="16"/>
        <v>87775.6</v>
      </c>
      <c r="H74" s="142">
        <f t="shared" si="17"/>
        <v>15799.608</v>
      </c>
      <c r="I74" s="40">
        <f t="shared" si="18"/>
        <v>103575.20800000001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74592</v>
      </c>
      <c r="E75" s="33">
        <v>0</v>
      </c>
      <c r="F75" s="33">
        <v>1553.6</v>
      </c>
      <c r="G75" s="142">
        <f t="shared" si="16"/>
        <v>76145.600000000006</v>
      </c>
      <c r="H75" s="142">
        <f t="shared" si="17"/>
        <v>13706.208000000001</v>
      </c>
      <c r="I75" s="40">
        <f t="shared" si="18"/>
        <v>89851.808000000005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76942</v>
      </c>
      <c r="E76" s="33">
        <v>0</v>
      </c>
      <c r="F76" s="33">
        <v>1553.6</v>
      </c>
      <c r="G76" s="142">
        <f t="shared" si="16"/>
        <v>78495.600000000006</v>
      </c>
      <c r="H76" s="142">
        <f t="shared" si="17"/>
        <v>14129.208000000001</v>
      </c>
      <c r="I76" s="40">
        <f t="shared" si="18"/>
        <v>92624.808000000005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75442</v>
      </c>
      <c r="E77" s="63">
        <v>0</v>
      </c>
      <c r="F77" s="33">
        <v>1553.6</v>
      </c>
      <c r="G77" s="142">
        <f t="shared" si="16"/>
        <v>76995.600000000006</v>
      </c>
      <c r="H77" s="142">
        <f t="shared" si="17"/>
        <v>13859.208000000001</v>
      </c>
      <c r="I77" s="40">
        <f t="shared" si="18"/>
        <v>90854.808000000005</v>
      </c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61" zoomScaleNormal="100" workbookViewId="0">
      <selection activeCell="D67" sqref="D67:D77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188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225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83871</v>
      </c>
      <c r="E9" s="33">
        <v>1100</v>
      </c>
      <c r="F9" s="33">
        <v>2132.3200000000002</v>
      </c>
      <c r="G9" s="142">
        <f t="shared" ref="G9:G19" si="0">D9-E9+F9</f>
        <v>84903.32</v>
      </c>
      <c r="H9" s="142">
        <f t="shared" ref="H9:H19" si="1">G9*18%</f>
        <v>15282.597600000001</v>
      </c>
      <c r="I9" s="40">
        <f>D9-E9+F9+H9</f>
        <v>100185.91760000002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83871</v>
      </c>
      <c r="E10" s="33">
        <v>1100</v>
      </c>
      <c r="F10" s="33">
        <v>2132.3200000000002</v>
      </c>
      <c r="G10" s="142">
        <f t="shared" si="0"/>
        <v>84903.32</v>
      </c>
      <c r="H10" s="142">
        <f t="shared" si="1"/>
        <v>15282.597600000001</v>
      </c>
      <c r="I10" s="40">
        <f t="shared" ref="I10:I35" si="2">D10-E10+F10+H10</f>
        <v>100185.91760000002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84471</v>
      </c>
      <c r="E11" s="33">
        <v>1100</v>
      </c>
      <c r="F11" s="33">
        <v>2132.3200000000002</v>
      </c>
      <c r="G11" s="142">
        <f t="shared" si="0"/>
        <v>85503.32</v>
      </c>
      <c r="H11" s="142">
        <f t="shared" si="1"/>
        <v>15390.597600000001</v>
      </c>
      <c r="I11" s="40">
        <f t="shared" si="2"/>
        <v>100893.91760000002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84471</v>
      </c>
      <c r="E12" s="33">
        <v>1100</v>
      </c>
      <c r="F12" s="33">
        <v>2132.3200000000002</v>
      </c>
      <c r="G12" s="142">
        <f t="shared" si="0"/>
        <v>85503.32</v>
      </c>
      <c r="H12" s="142">
        <f t="shared" si="1"/>
        <v>15390.597600000001</v>
      </c>
      <c r="I12" s="40">
        <f t="shared" si="2"/>
        <v>100893.91760000002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84571</v>
      </c>
      <c r="E13" s="33">
        <v>1100</v>
      </c>
      <c r="F13" s="33">
        <v>2132.3200000000002</v>
      </c>
      <c r="G13" s="142">
        <f t="shared" si="0"/>
        <v>85603.32</v>
      </c>
      <c r="H13" s="142">
        <f t="shared" si="1"/>
        <v>15408.597600000001</v>
      </c>
      <c r="I13" s="40">
        <f t="shared" si="2"/>
        <v>101011.91760000002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>
        <v>87051</v>
      </c>
      <c r="E14" s="33">
        <v>1100</v>
      </c>
      <c r="F14" s="33">
        <v>2132.3200000000002</v>
      </c>
      <c r="G14" s="142">
        <f t="shared" si="0"/>
        <v>88083.32</v>
      </c>
      <c r="H14" s="142">
        <f t="shared" si="1"/>
        <v>15854.997600000001</v>
      </c>
      <c r="I14" s="40">
        <f t="shared" si="2"/>
        <v>103938.31760000001</v>
      </c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85571</v>
      </c>
      <c r="E15" s="33">
        <v>1100</v>
      </c>
      <c r="F15" s="33">
        <v>2132.3200000000002</v>
      </c>
      <c r="G15" s="142">
        <f t="shared" si="0"/>
        <v>86603.32</v>
      </c>
      <c r="H15" s="142">
        <f t="shared" si="1"/>
        <v>15588.597600000001</v>
      </c>
      <c r="I15" s="40">
        <f t="shared" si="2"/>
        <v>102191.91760000002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88321</v>
      </c>
      <c r="E16" s="33">
        <v>1100</v>
      </c>
      <c r="F16" s="33">
        <v>2132.3200000000002</v>
      </c>
      <c r="G16" s="142">
        <f t="shared" si="0"/>
        <v>89353.32</v>
      </c>
      <c r="H16" s="142">
        <f t="shared" si="1"/>
        <v>16083.597600000001</v>
      </c>
      <c r="I16" s="40">
        <f t="shared" si="2"/>
        <v>105436.91760000002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88321</v>
      </c>
      <c r="E17" s="33">
        <v>1100</v>
      </c>
      <c r="F17" s="33">
        <v>2132.3200000000002</v>
      </c>
      <c r="G17" s="142">
        <f t="shared" si="0"/>
        <v>89353.32</v>
      </c>
      <c r="H17" s="142">
        <f t="shared" si="1"/>
        <v>16083.597600000001</v>
      </c>
      <c r="I17" s="40">
        <f t="shared" si="2"/>
        <v>105436.91760000002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88321</v>
      </c>
      <c r="E18" s="33">
        <v>1100</v>
      </c>
      <c r="F18" s="33">
        <v>2132.3200000000002</v>
      </c>
      <c r="G18" s="142">
        <f t="shared" si="0"/>
        <v>89353.32</v>
      </c>
      <c r="H18" s="142">
        <f t="shared" si="1"/>
        <v>16083.597600000001</v>
      </c>
      <c r="I18" s="40">
        <f t="shared" si="2"/>
        <v>105436.91760000002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88421</v>
      </c>
      <c r="E19" s="33">
        <v>1100</v>
      </c>
      <c r="F19" s="33">
        <v>2132.3200000000002</v>
      </c>
      <c r="G19" s="142">
        <f t="shared" si="0"/>
        <v>89453.32</v>
      </c>
      <c r="H19" s="142">
        <f t="shared" si="1"/>
        <v>16101.597600000001</v>
      </c>
      <c r="I19" s="40">
        <f t="shared" si="2"/>
        <v>105554.91760000002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96681</v>
      </c>
      <c r="E21" s="33">
        <v>1100</v>
      </c>
      <c r="F21" s="33">
        <v>2132.3200000000002</v>
      </c>
      <c r="G21" s="142">
        <f t="shared" ref="G21:G35" si="3">D21-E21+F21</f>
        <v>97713.32</v>
      </c>
      <c r="H21" s="142">
        <f t="shared" ref="H21:H35" si="4">G21*18%</f>
        <v>17588.3976</v>
      </c>
      <c r="I21" s="40">
        <f t="shared" si="2"/>
        <v>115301.7176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85931</v>
      </c>
      <c r="E22" s="33">
        <v>1100</v>
      </c>
      <c r="F22" s="33">
        <v>2132.3200000000002</v>
      </c>
      <c r="G22" s="142">
        <f t="shared" si="3"/>
        <v>86963.32</v>
      </c>
      <c r="H22" s="142">
        <f t="shared" si="4"/>
        <v>15653.3976</v>
      </c>
      <c r="I22" s="40">
        <f t="shared" si="2"/>
        <v>102616.7176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89731</v>
      </c>
      <c r="E23" s="33">
        <v>1100</v>
      </c>
      <c r="F23" s="33">
        <v>2132.3200000000002</v>
      </c>
      <c r="G23" s="142">
        <f t="shared" si="3"/>
        <v>90763.32</v>
      </c>
      <c r="H23" s="142">
        <f t="shared" si="4"/>
        <v>16337.3976</v>
      </c>
      <c r="I23" s="40">
        <f t="shared" si="2"/>
        <v>107100.7176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94781</v>
      </c>
      <c r="E24" s="33">
        <v>1100</v>
      </c>
      <c r="F24" s="33">
        <v>2132.3200000000002</v>
      </c>
      <c r="G24" s="142">
        <f t="shared" si="3"/>
        <v>95813.32</v>
      </c>
      <c r="H24" s="142">
        <f t="shared" si="4"/>
        <v>17246.3976</v>
      </c>
      <c r="I24" s="40">
        <f t="shared" si="2"/>
        <v>113059.7176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85301</v>
      </c>
      <c r="E25" s="33">
        <v>1100</v>
      </c>
      <c r="F25" s="33">
        <v>2132.3200000000002</v>
      </c>
      <c r="G25" s="142">
        <f t="shared" si="3"/>
        <v>86333.32</v>
      </c>
      <c r="H25" s="142">
        <f t="shared" si="4"/>
        <v>15539.997600000001</v>
      </c>
      <c r="I25" s="40">
        <f t="shared" si="2"/>
        <v>101873.31760000001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85931</v>
      </c>
      <c r="E26" s="33">
        <v>1100</v>
      </c>
      <c r="F26" s="33">
        <v>2132.3200000000002</v>
      </c>
      <c r="G26" s="142">
        <f t="shared" si="3"/>
        <v>86963.32</v>
      </c>
      <c r="H26" s="142">
        <f t="shared" si="4"/>
        <v>15653.3976</v>
      </c>
      <c r="I26" s="40">
        <f t="shared" si="2"/>
        <v>102616.7176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87781</v>
      </c>
      <c r="E27" s="33">
        <v>1100</v>
      </c>
      <c r="F27" s="33">
        <v>2132.3200000000002</v>
      </c>
      <c r="G27" s="142">
        <f t="shared" si="3"/>
        <v>88813.32</v>
      </c>
      <c r="H27" s="142">
        <f t="shared" si="4"/>
        <v>15986.3976</v>
      </c>
      <c r="I27" s="40">
        <f t="shared" si="2"/>
        <v>104799.7176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86461</v>
      </c>
      <c r="E28" s="33">
        <v>1100</v>
      </c>
      <c r="F28" s="33">
        <v>2132.3200000000002</v>
      </c>
      <c r="G28" s="142">
        <f t="shared" si="3"/>
        <v>87493.32</v>
      </c>
      <c r="H28" s="142">
        <f t="shared" si="4"/>
        <v>15748.7976</v>
      </c>
      <c r="I28" s="40">
        <f t="shared" si="2"/>
        <v>103242.11760000001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87181</v>
      </c>
      <c r="E29" s="33">
        <v>1100</v>
      </c>
      <c r="F29" s="33">
        <v>2132.3200000000002</v>
      </c>
      <c r="G29" s="142">
        <f t="shared" si="3"/>
        <v>88213.32</v>
      </c>
      <c r="H29" s="142">
        <f t="shared" si="4"/>
        <v>15878.3976</v>
      </c>
      <c r="I29" s="40">
        <f t="shared" si="2"/>
        <v>104091.7176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86431</v>
      </c>
      <c r="E30" s="33">
        <v>1100</v>
      </c>
      <c r="F30" s="33">
        <v>2132.3200000000002</v>
      </c>
      <c r="G30" s="142">
        <f t="shared" si="3"/>
        <v>87463.32</v>
      </c>
      <c r="H30" s="142">
        <f t="shared" si="4"/>
        <v>15743.3976</v>
      </c>
      <c r="I30" s="40">
        <f t="shared" si="2"/>
        <v>103206.7176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85661</v>
      </c>
      <c r="E31" s="33">
        <v>1100</v>
      </c>
      <c r="F31" s="33">
        <v>2132.3200000000002</v>
      </c>
      <c r="G31" s="142">
        <f t="shared" si="3"/>
        <v>86693.32</v>
      </c>
      <c r="H31" s="142">
        <f t="shared" si="4"/>
        <v>15604.7976</v>
      </c>
      <c r="I31" s="40">
        <f t="shared" si="2"/>
        <v>102298.11760000001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86681</v>
      </c>
      <c r="E32" s="33">
        <v>1100</v>
      </c>
      <c r="F32" s="33">
        <v>2132.3200000000002</v>
      </c>
      <c r="G32" s="142">
        <f t="shared" si="3"/>
        <v>87713.32</v>
      </c>
      <c r="H32" s="142">
        <f t="shared" si="4"/>
        <v>15788.3976</v>
      </c>
      <c r="I32" s="40">
        <f t="shared" si="2"/>
        <v>103501.7176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87431</v>
      </c>
      <c r="E33" s="33">
        <v>1100</v>
      </c>
      <c r="F33" s="33">
        <v>2132.3200000000002</v>
      </c>
      <c r="G33" s="142">
        <f t="shared" si="3"/>
        <v>88463.32</v>
      </c>
      <c r="H33" s="142">
        <f t="shared" si="4"/>
        <v>15923.3976</v>
      </c>
      <c r="I33" s="40">
        <f t="shared" si="2"/>
        <v>104386.7176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77941</v>
      </c>
      <c r="E34" s="33">
        <v>0</v>
      </c>
      <c r="F34" s="33">
        <v>2132.3200000000002</v>
      </c>
      <c r="G34" s="142">
        <f t="shared" si="3"/>
        <v>80073.320000000007</v>
      </c>
      <c r="H34" s="142">
        <f t="shared" si="4"/>
        <v>14413.197600000001</v>
      </c>
      <c r="I34" s="40">
        <f t="shared" si="2"/>
        <v>94486.517600000006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77941</v>
      </c>
      <c r="E35" s="33">
        <v>0</v>
      </c>
      <c r="F35" s="33">
        <v>2132.3200000000002</v>
      </c>
      <c r="G35" s="142">
        <f t="shared" si="3"/>
        <v>80073.320000000007</v>
      </c>
      <c r="H35" s="142">
        <f t="shared" si="4"/>
        <v>14413.197600000001</v>
      </c>
      <c r="I35" s="40">
        <f t="shared" si="2"/>
        <v>94486.517600000006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79906</v>
      </c>
      <c r="E39" s="33">
        <v>1100</v>
      </c>
      <c r="F39" s="33">
        <v>2132.3200000000002</v>
      </c>
      <c r="G39" s="142">
        <f>D39-E39+F39</f>
        <v>80938.320000000007</v>
      </c>
      <c r="H39" s="142">
        <f>G39*18%</f>
        <v>14568.8976</v>
      </c>
      <c r="I39" s="40">
        <f t="shared" ref="I39:I63" si="5">D39-E39+F39+H39</f>
        <v>95507.217600000004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80756</v>
      </c>
      <c r="E40" s="33">
        <v>1100</v>
      </c>
      <c r="F40" s="33">
        <v>2132.3200000000002</v>
      </c>
      <c r="G40" s="142">
        <f>D40-E40+F40</f>
        <v>81788.320000000007</v>
      </c>
      <c r="H40" s="142">
        <f>G40*18%</f>
        <v>14721.8976</v>
      </c>
      <c r="I40" s="40">
        <f t="shared" si="5"/>
        <v>96510.217600000004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79056</v>
      </c>
      <c r="E42" s="33">
        <v>1100</v>
      </c>
      <c r="F42" s="33">
        <v>2132.3200000000002</v>
      </c>
      <c r="G42" s="142">
        <f>D42-E42+F42</f>
        <v>80088.320000000007</v>
      </c>
      <c r="H42" s="142">
        <f>G42*18%</f>
        <v>14415.8976</v>
      </c>
      <c r="I42" s="40">
        <f t="shared" si="5"/>
        <v>94504.217600000004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80156</v>
      </c>
      <c r="E43" s="33">
        <v>1100</v>
      </c>
      <c r="F43" s="33">
        <v>2132.3200000000002</v>
      </c>
      <c r="G43" s="142">
        <f>D43-E43+F43</f>
        <v>81188.320000000007</v>
      </c>
      <c r="H43" s="142">
        <f>G43*18%</f>
        <v>14613.8976</v>
      </c>
      <c r="I43" s="40">
        <f t="shared" si="5"/>
        <v>95802.217600000004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81656</v>
      </c>
      <c r="E44" s="33">
        <v>1100</v>
      </c>
      <c r="F44" s="33">
        <v>2132.3200000000002</v>
      </c>
      <c r="G44" s="142">
        <f>D44-E44+F44</f>
        <v>82688.320000000007</v>
      </c>
      <c r="H44" s="142">
        <f>G44*18%</f>
        <v>14883.8976</v>
      </c>
      <c r="I44" s="40">
        <f t="shared" si="5"/>
        <v>97572.217600000004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79936</v>
      </c>
      <c r="E46" s="33">
        <v>1100</v>
      </c>
      <c r="F46" s="33">
        <v>2132.3200000000002</v>
      </c>
      <c r="G46" s="142">
        <f>D46-E46+F46</f>
        <v>80968.320000000007</v>
      </c>
      <c r="H46" s="142">
        <f>G46*18%</f>
        <v>14574.2976</v>
      </c>
      <c r="I46" s="40">
        <f t="shared" si="5"/>
        <v>95542.617600000012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81946</v>
      </c>
      <c r="E48" s="33">
        <v>1100</v>
      </c>
      <c r="F48" s="33">
        <v>2132.3200000000002</v>
      </c>
      <c r="G48" s="142">
        <f>D48-E48+F48</f>
        <v>82978.320000000007</v>
      </c>
      <c r="H48" s="142">
        <f>G48*18%</f>
        <v>14936.097600000001</v>
      </c>
      <c r="I48" s="40">
        <f t="shared" si="5"/>
        <v>97914.417600000015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81946</v>
      </c>
      <c r="E49" s="33">
        <v>1100</v>
      </c>
      <c r="F49" s="33">
        <v>2132.3200000000002</v>
      </c>
      <c r="G49" s="142">
        <f>D49-E49+F49</f>
        <v>82978.320000000007</v>
      </c>
      <c r="H49" s="142">
        <f>G49*18%</f>
        <v>14936.097600000001</v>
      </c>
      <c r="I49" s="40">
        <f t="shared" si="5"/>
        <v>97914.417600000015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84326</v>
      </c>
      <c r="E50" s="33">
        <v>1100</v>
      </c>
      <c r="F50" s="33">
        <v>2132.3200000000002</v>
      </c>
      <c r="G50" s="142">
        <f>D50-E50+F50</f>
        <v>85358.32</v>
      </c>
      <c r="H50" s="142">
        <f>G50*18%</f>
        <v>15364.497600000001</v>
      </c>
      <c r="I50" s="40">
        <f t="shared" si="5"/>
        <v>100722.81760000001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84846</v>
      </c>
      <c r="E51" s="33">
        <v>1100</v>
      </c>
      <c r="F51" s="33">
        <v>2132.3200000000002</v>
      </c>
      <c r="G51" s="142">
        <f>D51-E51+F51</f>
        <v>85878.32</v>
      </c>
      <c r="H51" s="142">
        <f>G51*18%</f>
        <v>15458.097600000001</v>
      </c>
      <c r="I51" s="40">
        <f t="shared" si="5"/>
        <v>101336.41760000002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86756</v>
      </c>
      <c r="E52" s="33">
        <v>1100</v>
      </c>
      <c r="F52" s="33">
        <v>2132.3200000000002</v>
      </c>
      <c r="G52" s="142">
        <f>D52-E52+F52</f>
        <v>87788.32</v>
      </c>
      <c r="H52" s="142">
        <f>G52*18%</f>
        <v>15801.8976</v>
      </c>
      <c r="I52" s="40">
        <f t="shared" si="5"/>
        <v>103590.2176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>
        <v>87356</v>
      </c>
      <c r="E54" s="33">
        <v>1100</v>
      </c>
      <c r="F54" s="33">
        <v>2132.3200000000002</v>
      </c>
      <c r="G54" s="142">
        <f>D54-E54+F54</f>
        <v>88388.32</v>
      </c>
      <c r="H54" s="142">
        <f>G54*18%</f>
        <v>15909.8976</v>
      </c>
      <c r="I54" s="40">
        <f t="shared" si="5"/>
        <v>104298.2176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83296</v>
      </c>
      <c r="E56" s="33">
        <v>1100</v>
      </c>
      <c r="F56" s="33">
        <v>2132.3200000000002</v>
      </c>
      <c r="G56" s="142">
        <f t="shared" ref="G56:G63" si="6">D56-E56+F56</f>
        <v>84328.320000000007</v>
      </c>
      <c r="H56" s="142">
        <f t="shared" ref="H56:H63" si="7">G56*18%</f>
        <v>15179.097600000001</v>
      </c>
      <c r="I56" s="40">
        <f t="shared" si="5"/>
        <v>99507.417600000015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>
        <v>86582</v>
      </c>
      <c r="E57" s="33">
        <v>1100</v>
      </c>
      <c r="F57" s="33">
        <v>2132.3200000000002</v>
      </c>
      <c r="G57" s="142">
        <f t="shared" si="6"/>
        <v>87614.32</v>
      </c>
      <c r="H57" s="142">
        <f t="shared" si="7"/>
        <v>15770.577600000001</v>
      </c>
      <c r="I57" s="40">
        <f t="shared" si="5"/>
        <v>103384.89760000001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73376</v>
      </c>
      <c r="E58" s="33">
        <v>0</v>
      </c>
      <c r="F58" s="33">
        <v>2132.3200000000002</v>
      </c>
      <c r="G58" s="142">
        <f t="shared" si="6"/>
        <v>75508.320000000007</v>
      </c>
      <c r="H58" s="142">
        <f t="shared" si="7"/>
        <v>13591.497600000001</v>
      </c>
      <c r="I58" s="40">
        <f t="shared" si="5"/>
        <v>89099.817600000009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68602</v>
      </c>
      <c r="E59" s="33">
        <v>0</v>
      </c>
      <c r="F59" s="33">
        <v>2132.3200000000002</v>
      </c>
      <c r="G59" s="142">
        <f t="shared" si="6"/>
        <v>70734.320000000007</v>
      </c>
      <c r="H59" s="142">
        <f t="shared" si="7"/>
        <v>12732.177600000001</v>
      </c>
      <c r="I59" s="40">
        <f t="shared" si="5"/>
        <v>83466.497600000002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75476</v>
      </c>
      <c r="E60" s="33">
        <v>0</v>
      </c>
      <c r="F60" s="33">
        <v>2132.3200000000002</v>
      </c>
      <c r="G60" s="142">
        <f t="shared" si="6"/>
        <v>77608.320000000007</v>
      </c>
      <c r="H60" s="142">
        <f t="shared" si="7"/>
        <v>13969.497600000001</v>
      </c>
      <c r="I60" s="40">
        <f t="shared" si="5"/>
        <v>91577.817600000009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75026</v>
      </c>
      <c r="E61" s="33">
        <v>0</v>
      </c>
      <c r="F61" s="33">
        <v>2132.3200000000002</v>
      </c>
      <c r="G61" s="142">
        <f t="shared" si="6"/>
        <v>77158.320000000007</v>
      </c>
      <c r="H61" s="142">
        <f t="shared" si="7"/>
        <v>13888.497600000001</v>
      </c>
      <c r="I61" s="40">
        <f t="shared" si="5"/>
        <v>91046.817600000009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76816</v>
      </c>
      <c r="E62" s="33">
        <v>0</v>
      </c>
      <c r="F62" s="33">
        <v>2132.3200000000002</v>
      </c>
      <c r="G62" s="142">
        <f t="shared" si="6"/>
        <v>78948.320000000007</v>
      </c>
      <c r="H62" s="142">
        <f t="shared" si="7"/>
        <v>14210.697600000001</v>
      </c>
      <c r="I62" s="40">
        <f t="shared" si="5"/>
        <v>93159.017600000006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>
        <v>76526</v>
      </c>
      <c r="E63" s="63">
        <v>0</v>
      </c>
      <c r="F63" s="33">
        <v>2132.3200000000002</v>
      </c>
      <c r="G63" s="142">
        <f t="shared" si="6"/>
        <v>78658.320000000007</v>
      </c>
      <c r="H63" s="142">
        <f t="shared" si="7"/>
        <v>14158.497600000001</v>
      </c>
      <c r="I63" s="40">
        <f t="shared" si="5"/>
        <v>92816.817600000009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81356</v>
      </c>
      <c r="E67" s="33">
        <v>1100</v>
      </c>
      <c r="F67" s="33">
        <v>2132.3200000000002</v>
      </c>
      <c r="G67" s="142">
        <f t="shared" ref="G67:G77" si="8">D67-E67+F67</f>
        <v>82388.320000000007</v>
      </c>
      <c r="H67" s="142">
        <f t="shared" ref="H67:H77" si="9">G67*18%</f>
        <v>14829.8976</v>
      </c>
      <c r="I67" s="40">
        <f t="shared" ref="I67:I77" si="10">D67-E67+F67+H67</f>
        <v>97218.217600000004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81806</v>
      </c>
      <c r="E68" s="33">
        <v>1100</v>
      </c>
      <c r="F68" s="33">
        <v>2132.3200000000002</v>
      </c>
      <c r="G68" s="142">
        <f t="shared" si="8"/>
        <v>82838.320000000007</v>
      </c>
      <c r="H68" s="142">
        <f t="shared" si="9"/>
        <v>14910.8976</v>
      </c>
      <c r="I68" s="40">
        <f t="shared" si="10"/>
        <v>97749.217600000004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82306</v>
      </c>
      <c r="E69" s="33">
        <v>1100</v>
      </c>
      <c r="F69" s="33">
        <v>2132.3200000000002</v>
      </c>
      <c r="G69" s="142">
        <f t="shared" si="8"/>
        <v>83338.320000000007</v>
      </c>
      <c r="H69" s="142">
        <f t="shared" si="9"/>
        <v>15000.8976</v>
      </c>
      <c r="I69" s="40">
        <f t="shared" si="10"/>
        <v>98339.217600000004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85156</v>
      </c>
      <c r="E70" s="33">
        <v>1100</v>
      </c>
      <c r="F70" s="33">
        <v>2132.3200000000002</v>
      </c>
      <c r="G70" s="142">
        <f t="shared" si="8"/>
        <v>86188.32</v>
      </c>
      <c r="H70" s="142">
        <f t="shared" si="9"/>
        <v>15513.8976</v>
      </c>
      <c r="I70" s="40">
        <f t="shared" si="10"/>
        <v>101702.2176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85156</v>
      </c>
      <c r="E71" s="33">
        <v>1100</v>
      </c>
      <c r="F71" s="33">
        <v>2132.3200000000002</v>
      </c>
      <c r="G71" s="142">
        <f t="shared" si="8"/>
        <v>86188.32</v>
      </c>
      <c r="H71" s="142">
        <f t="shared" si="9"/>
        <v>15513.8976</v>
      </c>
      <c r="I71" s="40">
        <f t="shared" si="10"/>
        <v>101702.2176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86946</v>
      </c>
      <c r="E72" s="33">
        <v>1100</v>
      </c>
      <c r="F72" s="33">
        <v>2132.3200000000002</v>
      </c>
      <c r="G72" s="142">
        <f t="shared" si="8"/>
        <v>87978.32</v>
      </c>
      <c r="H72" s="142">
        <f t="shared" si="9"/>
        <v>15836.097600000001</v>
      </c>
      <c r="I72" s="40">
        <f t="shared" si="10"/>
        <v>103814.41760000002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>
        <v>86306</v>
      </c>
      <c r="E73" s="33">
        <v>1100</v>
      </c>
      <c r="F73" s="33">
        <v>2132.3200000000002</v>
      </c>
      <c r="G73" s="142">
        <f t="shared" si="8"/>
        <v>87338.32</v>
      </c>
      <c r="H73" s="142">
        <f t="shared" si="9"/>
        <v>15720.8976</v>
      </c>
      <c r="I73" s="40">
        <f t="shared" si="10"/>
        <v>103059.2176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86606</v>
      </c>
      <c r="E74" s="33">
        <v>1100</v>
      </c>
      <c r="F74" s="33">
        <v>2132.3200000000002</v>
      </c>
      <c r="G74" s="142">
        <f t="shared" si="8"/>
        <v>87638.32</v>
      </c>
      <c r="H74" s="142">
        <f t="shared" si="9"/>
        <v>15774.8976</v>
      </c>
      <c r="I74" s="40">
        <f t="shared" si="10"/>
        <v>103413.2176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74026</v>
      </c>
      <c r="E75" s="33">
        <v>0</v>
      </c>
      <c r="F75" s="33">
        <v>2132.3200000000002</v>
      </c>
      <c r="G75" s="142">
        <f t="shared" si="8"/>
        <v>76158.320000000007</v>
      </c>
      <c r="H75" s="142">
        <f t="shared" si="9"/>
        <v>13708.497600000001</v>
      </c>
      <c r="I75" s="40">
        <f t="shared" si="10"/>
        <v>89866.817600000009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78026</v>
      </c>
      <c r="E76" s="33">
        <v>0</v>
      </c>
      <c r="F76" s="33">
        <v>2132.3200000000002</v>
      </c>
      <c r="G76" s="142">
        <f t="shared" si="8"/>
        <v>80158.320000000007</v>
      </c>
      <c r="H76" s="142">
        <f t="shared" si="9"/>
        <v>14428.497600000001</v>
      </c>
      <c r="I76" s="40">
        <f t="shared" si="10"/>
        <v>94586.817600000009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74476</v>
      </c>
      <c r="E77" s="63">
        <v>0</v>
      </c>
      <c r="F77" s="33">
        <v>2132.3200000000002</v>
      </c>
      <c r="G77" s="142">
        <f t="shared" si="8"/>
        <v>76608.320000000007</v>
      </c>
      <c r="H77" s="142">
        <f t="shared" si="9"/>
        <v>13789.497600000001</v>
      </c>
      <c r="I77" s="40">
        <f t="shared" si="10"/>
        <v>90397.817600000009</v>
      </c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61" zoomScaleNormal="100" workbookViewId="0">
      <selection activeCell="D83" sqref="D83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190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225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87191</v>
      </c>
      <c r="E9" s="33">
        <v>1100</v>
      </c>
      <c r="F9" s="33">
        <v>1649.73</v>
      </c>
      <c r="G9" s="142">
        <f>D9-E9+F9</f>
        <v>87740.73</v>
      </c>
      <c r="H9" s="142">
        <f>G9*18%</f>
        <v>15793.331399999999</v>
      </c>
      <c r="I9" s="40">
        <f>D9-E9+F9+H9</f>
        <v>103534.06139999999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87191</v>
      </c>
      <c r="E10" s="33">
        <v>1100</v>
      </c>
      <c r="F10" s="33">
        <v>1649.73</v>
      </c>
      <c r="G10" s="142">
        <f>D10-E10+F10</f>
        <v>87740.73</v>
      </c>
      <c r="H10" s="142">
        <f>G10*18%</f>
        <v>15793.331399999999</v>
      </c>
      <c r="I10" s="40">
        <f t="shared" ref="I10:I31" si="0">D10-E10+F10+H10</f>
        <v>103534.06139999999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87941</v>
      </c>
      <c r="E11" s="33">
        <v>1100</v>
      </c>
      <c r="F11" s="33">
        <v>1649.73</v>
      </c>
      <c r="G11" s="142">
        <f>D11-E11+F11</f>
        <v>88490.73</v>
      </c>
      <c r="H11" s="142">
        <f>G11*18%</f>
        <v>15928.331399999999</v>
      </c>
      <c r="I11" s="40">
        <f t="shared" si="0"/>
        <v>104419.06139999999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87691</v>
      </c>
      <c r="E12" s="33">
        <v>1100</v>
      </c>
      <c r="F12" s="33">
        <v>1649.73</v>
      </c>
      <c r="G12" s="142">
        <f>D12-E12+F12</f>
        <v>88240.73</v>
      </c>
      <c r="H12" s="142">
        <f>G12*18%</f>
        <v>15883.331399999999</v>
      </c>
      <c r="I12" s="40">
        <f t="shared" si="0"/>
        <v>104124.06139999999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87941</v>
      </c>
      <c r="E13" s="33">
        <v>1100</v>
      </c>
      <c r="F13" s="33">
        <v>1649.73</v>
      </c>
      <c r="G13" s="142">
        <f>D13-E13+F13</f>
        <v>88490.73</v>
      </c>
      <c r="H13" s="142">
        <f>G13*18%</f>
        <v>15928.331399999999</v>
      </c>
      <c r="I13" s="40">
        <f t="shared" si="0"/>
        <v>104419.06139999999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88841</v>
      </c>
      <c r="E15" s="33">
        <v>1100</v>
      </c>
      <c r="F15" s="33">
        <v>1649.73</v>
      </c>
      <c r="G15" s="142">
        <f>D15-E15+F15</f>
        <v>89390.73</v>
      </c>
      <c r="H15" s="142">
        <f>G15*18%</f>
        <v>16090.331399999999</v>
      </c>
      <c r="I15" s="40">
        <f t="shared" si="0"/>
        <v>105481.06139999999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91691</v>
      </c>
      <c r="E16" s="33">
        <v>1100</v>
      </c>
      <c r="F16" s="33">
        <v>1649.73</v>
      </c>
      <c r="G16" s="142">
        <f>D16-E16+F16</f>
        <v>92240.73</v>
      </c>
      <c r="H16" s="142">
        <f>G16*18%</f>
        <v>16603.331399999999</v>
      </c>
      <c r="I16" s="40">
        <f t="shared" si="0"/>
        <v>108844.06139999999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91691</v>
      </c>
      <c r="E17" s="33">
        <v>1100</v>
      </c>
      <c r="F17" s="33">
        <v>1649.73</v>
      </c>
      <c r="G17" s="142">
        <f>D17-E17+F17</f>
        <v>92240.73</v>
      </c>
      <c r="H17" s="142">
        <f>G17*18%</f>
        <v>16603.331399999999</v>
      </c>
      <c r="I17" s="40">
        <f t="shared" si="0"/>
        <v>108844.06139999999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91691</v>
      </c>
      <c r="E18" s="33">
        <v>1100</v>
      </c>
      <c r="F18" s="33">
        <v>1649.73</v>
      </c>
      <c r="G18" s="142">
        <f>D18-E18+F18</f>
        <v>92240.73</v>
      </c>
      <c r="H18" s="142">
        <f>G18*18%</f>
        <v>16603.331399999999</v>
      </c>
      <c r="I18" s="40">
        <f t="shared" si="0"/>
        <v>108844.06139999999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91041</v>
      </c>
      <c r="E19" s="33">
        <v>1100</v>
      </c>
      <c r="F19" s="33">
        <v>1649.73</v>
      </c>
      <c r="G19" s="142">
        <f>D19-E19+F19</f>
        <v>91590.73</v>
      </c>
      <c r="H19" s="142">
        <f>G19*18%</f>
        <v>16486.331399999999</v>
      </c>
      <c r="I19" s="40">
        <f t="shared" si="0"/>
        <v>108077.06139999999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97601</v>
      </c>
      <c r="E21" s="33">
        <v>1100</v>
      </c>
      <c r="F21" s="33">
        <v>1649.73</v>
      </c>
      <c r="G21" s="142">
        <f t="shared" ref="G21:G31" si="1">D21-E21+F21</f>
        <v>98150.73</v>
      </c>
      <c r="H21" s="142">
        <f t="shared" ref="H21:H31" si="2">G21*18%</f>
        <v>17667.131399999998</v>
      </c>
      <c r="I21" s="40">
        <f t="shared" si="0"/>
        <v>115817.86139999999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88901</v>
      </c>
      <c r="E22" s="33">
        <v>1100</v>
      </c>
      <c r="F22" s="33">
        <v>1649.73</v>
      </c>
      <c r="G22" s="142">
        <f t="shared" si="1"/>
        <v>89450.73</v>
      </c>
      <c r="H22" s="142">
        <f t="shared" si="2"/>
        <v>16101.131399999998</v>
      </c>
      <c r="I22" s="40">
        <f t="shared" si="0"/>
        <v>105551.86139999999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91951</v>
      </c>
      <c r="E23" s="33">
        <v>1100</v>
      </c>
      <c r="F23" s="33">
        <v>1649.73</v>
      </c>
      <c r="G23" s="142">
        <f t="shared" si="1"/>
        <v>92500.73</v>
      </c>
      <c r="H23" s="142">
        <f t="shared" si="2"/>
        <v>16650.131399999998</v>
      </c>
      <c r="I23" s="40">
        <f t="shared" si="0"/>
        <v>109150.86139999999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95651</v>
      </c>
      <c r="E24" s="33">
        <v>1100</v>
      </c>
      <c r="F24" s="33">
        <v>1649.73</v>
      </c>
      <c r="G24" s="142">
        <f t="shared" si="1"/>
        <v>96200.73</v>
      </c>
      <c r="H24" s="142">
        <f t="shared" si="2"/>
        <v>17316.131399999998</v>
      </c>
      <c r="I24" s="40">
        <f t="shared" si="0"/>
        <v>113516.86139999999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87121</v>
      </c>
      <c r="E25" s="33">
        <v>1100</v>
      </c>
      <c r="F25" s="33">
        <v>1649.73</v>
      </c>
      <c r="G25" s="142">
        <f t="shared" si="1"/>
        <v>87670.73</v>
      </c>
      <c r="H25" s="142">
        <f t="shared" si="2"/>
        <v>15780.731399999999</v>
      </c>
      <c r="I25" s="40">
        <f t="shared" si="0"/>
        <v>103451.4614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88701</v>
      </c>
      <c r="E26" s="33">
        <v>1100</v>
      </c>
      <c r="F26" s="33">
        <v>1649.73</v>
      </c>
      <c r="G26" s="142">
        <f t="shared" si="1"/>
        <v>89250.73</v>
      </c>
      <c r="H26" s="142">
        <f t="shared" si="2"/>
        <v>16065.131399999998</v>
      </c>
      <c r="I26" s="40">
        <f t="shared" si="0"/>
        <v>105315.86139999999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90201</v>
      </c>
      <c r="E27" s="33">
        <v>1100</v>
      </c>
      <c r="F27" s="33">
        <v>1649.73</v>
      </c>
      <c r="G27" s="142">
        <f t="shared" si="1"/>
        <v>90750.73</v>
      </c>
      <c r="H27" s="142">
        <f t="shared" si="2"/>
        <v>16335.131399999998</v>
      </c>
      <c r="I27" s="40">
        <f t="shared" si="0"/>
        <v>107085.86139999999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88881</v>
      </c>
      <c r="E28" s="33">
        <v>1100</v>
      </c>
      <c r="F28" s="33">
        <v>1649.73</v>
      </c>
      <c r="G28" s="142">
        <f t="shared" si="1"/>
        <v>89430.73</v>
      </c>
      <c r="H28" s="142">
        <f t="shared" si="2"/>
        <v>16097.531399999998</v>
      </c>
      <c r="I28" s="40">
        <f t="shared" si="0"/>
        <v>105528.26139999999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89901</v>
      </c>
      <c r="E29" s="33">
        <v>1100</v>
      </c>
      <c r="F29" s="33">
        <v>1649.73</v>
      </c>
      <c r="G29" s="142">
        <f t="shared" si="1"/>
        <v>90450.73</v>
      </c>
      <c r="H29" s="142">
        <f t="shared" si="2"/>
        <v>16281.131399999998</v>
      </c>
      <c r="I29" s="40">
        <f t="shared" si="0"/>
        <v>106731.86139999999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89201</v>
      </c>
      <c r="E30" s="33">
        <v>1100</v>
      </c>
      <c r="F30" s="33">
        <v>1649.73</v>
      </c>
      <c r="G30" s="142">
        <f t="shared" si="1"/>
        <v>89750.73</v>
      </c>
      <c r="H30" s="142">
        <f t="shared" si="2"/>
        <v>16155.131399999998</v>
      </c>
      <c r="I30" s="40">
        <f t="shared" si="0"/>
        <v>105905.86139999999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88731</v>
      </c>
      <c r="E31" s="33">
        <v>1100</v>
      </c>
      <c r="F31" s="33">
        <v>1649.73</v>
      </c>
      <c r="G31" s="142">
        <f t="shared" si="1"/>
        <v>89280.73</v>
      </c>
      <c r="H31" s="142">
        <f t="shared" si="2"/>
        <v>16070.531399999998</v>
      </c>
      <c r="I31" s="40">
        <f t="shared" si="0"/>
        <v>105351.26139999999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80376</v>
      </c>
      <c r="E42" s="33">
        <v>1100</v>
      </c>
      <c r="F42" s="33">
        <v>1649.73</v>
      </c>
      <c r="G42" s="142">
        <f t="shared" ref="G42:G43" si="3">D42-E42+F42</f>
        <v>80925.73</v>
      </c>
      <c r="H42" s="142">
        <f t="shared" ref="H42:H43" si="4">G42*18%</f>
        <v>14566.631399999998</v>
      </c>
      <c r="I42" s="40">
        <f t="shared" ref="I42:I49" si="5">D42-E42+F42+H42</f>
        <v>95492.361399999994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81426</v>
      </c>
      <c r="E43" s="33">
        <v>1100</v>
      </c>
      <c r="F43" s="33">
        <v>1649.73</v>
      </c>
      <c r="G43" s="142">
        <f t="shared" si="3"/>
        <v>81975.73</v>
      </c>
      <c r="H43" s="142">
        <f t="shared" si="4"/>
        <v>14755.631399999998</v>
      </c>
      <c r="I43" s="40">
        <f t="shared" si="5"/>
        <v>96731.361399999994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81456</v>
      </c>
      <c r="E46" s="33">
        <v>1100</v>
      </c>
      <c r="F46" s="33">
        <v>1649.73</v>
      </c>
      <c r="G46" s="142">
        <f>D46-E46+F46</f>
        <v>82005.73</v>
      </c>
      <c r="H46" s="142">
        <f>G46*18%</f>
        <v>14761.031399999998</v>
      </c>
      <c r="I46" s="40">
        <f t="shared" si="5"/>
        <v>96766.761399999988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82966</v>
      </c>
      <c r="E48" s="33">
        <v>1100</v>
      </c>
      <c r="F48" s="33">
        <v>1649.73</v>
      </c>
      <c r="G48" s="142">
        <f t="shared" ref="G48:G49" si="6">D48-E48+F48</f>
        <v>83515.73</v>
      </c>
      <c r="H48" s="142">
        <f t="shared" ref="H48:H49" si="7">G48*18%</f>
        <v>15032.831399999999</v>
      </c>
      <c r="I48" s="40">
        <f t="shared" si="5"/>
        <v>98548.561399999991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82966</v>
      </c>
      <c r="E49" s="33">
        <v>1100</v>
      </c>
      <c r="F49" s="33">
        <v>1649.73</v>
      </c>
      <c r="G49" s="142">
        <f t="shared" si="6"/>
        <v>83515.73</v>
      </c>
      <c r="H49" s="142">
        <f t="shared" si="7"/>
        <v>15032.831399999999</v>
      </c>
      <c r="I49" s="40">
        <f t="shared" si="5"/>
        <v>98548.561399999991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82176</v>
      </c>
      <c r="E67" s="33">
        <v>1100</v>
      </c>
      <c r="F67" s="33">
        <v>1649.73</v>
      </c>
      <c r="G67" s="142">
        <f t="shared" ref="G67:G70" si="8">D67-E67+F67</f>
        <v>82725.73</v>
      </c>
      <c r="H67" s="142">
        <f t="shared" ref="H67:H70" si="9">G67*18%</f>
        <v>14890.631399999998</v>
      </c>
      <c r="I67" s="40">
        <f t="shared" ref="I67:I70" si="10">D67-E67+F67+H67</f>
        <v>97616.361399999994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82726</v>
      </c>
      <c r="E68" s="33">
        <v>1100</v>
      </c>
      <c r="F68" s="33">
        <v>1649.73</v>
      </c>
      <c r="G68" s="142">
        <f t="shared" si="8"/>
        <v>83275.73</v>
      </c>
      <c r="H68" s="142">
        <f t="shared" si="9"/>
        <v>14989.631399999998</v>
      </c>
      <c r="I68" s="40">
        <f t="shared" si="10"/>
        <v>98265.361399999994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83226</v>
      </c>
      <c r="E69" s="33">
        <v>1100</v>
      </c>
      <c r="F69" s="33">
        <v>1649.73</v>
      </c>
      <c r="G69" s="142">
        <f t="shared" si="8"/>
        <v>83775.73</v>
      </c>
      <c r="H69" s="142">
        <f t="shared" si="9"/>
        <v>15079.631399999998</v>
      </c>
      <c r="I69" s="40">
        <f t="shared" si="10"/>
        <v>98855.361399999994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86176</v>
      </c>
      <c r="E70" s="33">
        <v>1100</v>
      </c>
      <c r="F70" s="33">
        <v>1649.73</v>
      </c>
      <c r="G70" s="142">
        <f t="shared" si="8"/>
        <v>86725.73</v>
      </c>
      <c r="H70" s="142">
        <f t="shared" si="9"/>
        <v>15610.631399999998</v>
      </c>
      <c r="I70" s="40">
        <f t="shared" si="10"/>
        <v>102336.36139999999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186" t="s">
        <v>192</v>
      </c>
      <c r="G85" s="186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186" t="s">
        <v>193</v>
      </c>
      <c r="G86" s="186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zoomScaleNormal="100" workbookViewId="0">
      <selection activeCell="D16" sqref="D1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191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225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87454</v>
      </c>
      <c r="E9" s="33">
        <v>1100</v>
      </c>
      <c r="F9" s="33">
        <v>1406.98</v>
      </c>
      <c r="G9" s="142">
        <f t="shared" ref="G9:G10" si="0">D9-E9+F9</f>
        <v>87760.98</v>
      </c>
      <c r="H9" s="142">
        <f t="shared" ref="H9:H10" si="1">G9*18%</f>
        <v>15796.9764</v>
      </c>
      <c r="I9" s="40">
        <f>D9-E9+F9+H9</f>
        <v>103557.9564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87454</v>
      </c>
      <c r="E10" s="33">
        <v>1100</v>
      </c>
      <c r="F10" s="33">
        <v>1406.98</v>
      </c>
      <c r="G10" s="142">
        <f t="shared" si="0"/>
        <v>87760.98</v>
      </c>
      <c r="H10" s="142">
        <f t="shared" si="1"/>
        <v>15796.9764</v>
      </c>
      <c r="I10" s="40">
        <f t="shared" ref="I10:I15" si="2">D10-E10+F10+H10</f>
        <v>103557.9564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88304</v>
      </c>
      <c r="E13" s="33">
        <v>1100</v>
      </c>
      <c r="F13" s="33">
        <v>1406.98</v>
      </c>
      <c r="G13" s="142">
        <f t="shared" ref="G13" si="3">D13-E13+F13</f>
        <v>88610.98</v>
      </c>
      <c r="H13" s="142">
        <f t="shared" ref="H13" si="4">G13*18%</f>
        <v>15949.9764</v>
      </c>
      <c r="I13" s="40">
        <f t="shared" si="2"/>
        <v>104560.9564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89204</v>
      </c>
      <c r="E15" s="33">
        <v>1100</v>
      </c>
      <c r="F15" s="33">
        <v>1406.98</v>
      </c>
      <c r="G15" s="142">
        <f t="shared" ref="G15" si="5">D15-E15+F15</f>
        <v>89510.98</v>
      </c>
      <c r="H15" s="142">
        <f t="shared" ref="H15" si="6">G15*18%</f>
        <v>16111.9764</v>
      </c>
      <c r="I15" s="40">
        <f t="shared" si="2"/>
        <v>105622.9564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80939</v>
      </c>
      <c r="E39" s="33">
        <v>1100</v>
      </c>
      <c r="F39" s="33">
        <v>1406.98</v>
      </c>
      <c r="G39" s="142">
        <f t="shared" ref="G39:G40" si="7">D39-E39+F39</f>
        <v>81245.98</v>
      </c>
      <c r="H39" s="142">
        <f t="shared" ref="H39:H40" si="8">G39*18%</f>
        <v>14624.276399999999</v>
      </c>
      <c r="I39" s="40">
        <f t="shared" ref="I39:I49" si="9">D39-E39+F39+H39</f>
        <v>95870.256399999998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81189</v>
      </c>
      <c r="E40" s="33">
        <v>1100</v>
      </c>
      <c r="F40" s="33">
        <v>1406.98</v>
      </c>
      <c r="G40" s="142">
        <f t="shared" si="7"/>
        <v>81495.98</v>
      </c>
      <c r="H40" s="142">
        <f t="shared" si="8"/>
        <v>14669.276399999999</v>
      </c>
      <c r="I40" s="40">
        <f t="shared" si="9"/>
        <v>96165.256399999998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80889</v>
      </c>
      <c r="E42" s="33">
        <v>1100</v>
      </c>
      <c r="F42" s="33">
        <v>1406.98</v>
      </c>
      <c r="G42" s="142">
        <f t="shared" ref="G42:G43" si="10">D42-E42+F42</f>
        <v>81195.98</v>
      </c>
      <c r="H42" s="142">
        <f t="shared" ref="H42:H43" si="11">G42*18%</f>
        <v>14615.276399999999</v>
      </c>
      <c r="I42" s="40">
        <f t="shared" si="9"/>
        <v>95811.256399999998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81939</v>
      </c>
      <c r="E43" s="33">
        <v>1100</v>
      </c>
      <c r="F43" s="33">
        <v>1406.98</v>
      </c>
      <c r="G43" s="142">
        <f t="shared" si="10"/>
        <v>82245.98</v>
      </c>
      <c r="H43" s="142">
        <f t="shared" si="11"/>
        <v>14804.276399999999</v>
      </c>
      <c r="I43" s="40">
        <f t="shared" si="9"/>
        <v>97050.256399999998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/>
      <c r="E46" s="33"/>
      <c r="F46" s="33"/>
      <c r="G46" s="142"/>
      <c r="H46" s="142"/>
      <c r="I46" s="40"/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83429</v>
      </c>
      <c r="E48" s="33">
        <v>1100</v>
      </c>
      <c r="F48" s="33">
        <v>1406.98</v>
      </c>
      <c r="G48" s="142">
        <f t="shared" ref="G48:G49" si="12">D48-E48+F48</f>
        <v>83735.98</v>
      </c>
      <c r="H48" s="142">
        <f t="shared" ref="H48:H49" si="13">G48*18%</f>
        <v>15072.4764</v>
      </c>
      <c r="I48" s="40">
        <f t="shared" si="9"/>
        <v>98808.456399999995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83429</v>
      </c>
      <c r="E49" s="33">
        <v>1100</v>
      </c>
      <c r="F49" s="33">
        <v>1406.98</v>
      </c>
      <c r="G49" s="142">
        <f t="shared" si="12"/>
        <v>83735.98</v>
      </c>
      <c r="H49" s="142">
        <f t="shared" si="13"/>
        <v>15072.4764</v>
      </c>
      <c r="I49" s="40">
        <f t="shared" si="9"/>
        <v>98808.456399999995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86689</v>
      </c>
      <c r="E70" s="33">
        <v>1100</v>
      </c>
      <c r="F70" s="33">
        <v>1406.98</v>
      </c>
      <c r="G70" s="142">
        <f t="shared" ref="G70:G74" si="14">D70-E70+F70</f>
        <v>86995.98</v>
      </c>
      <c r="H70" s="142">
        <f t="shared" ref="H70:H74" si="15">G70*18%</f>
        <v>15659.276399999999</v>
      </c>
      <c r="I70" s="40">
        <f t="shared" ref="I70:I74" si="16">D70-E70+F70+H70</f>
        <v>102655.2564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86889</v>
      </c>
      <c r="E71" s="33">
        <v>1100</v>
      </c>
      <c r="F71" s="33">
        <v>1406.98</v>
      </c>
      <c r="G71" s="142">
        <f t="shared" si="14"/>
        <v>87195.98</v>
      </c>
      <c r="H71" s="142">
        <f t="shared" si="15"/>
        <v>15695.276399999999</v>
      </c>
      <c r="I71" s="40">
        <f t="shared" si="16"/>
        <v>102891.2564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88679</v>
      </c>
      <c r="E72" s="33">
        <v>1100</v>
      </c>
      <c r="F72" s="33">
        <v>1406.98</v>
      </c>
      <c r="G72" s="142">
        <f t="shared" si="14"/>
        <v>88985.98</v>
      </c>
      <c r="H72" s="142">
        <f t="shared" si="15"/>
        <v>16017.4764</v>
      </c>
      <c r="I72" s="40">
        <f t="shared" si="16"/>
        <v>105003.4564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88739</v>
      </c>
      <c r="E74" s="33">
        <v>1100</v>
      </c>
      <c r="F74" s="33">
        <v>1406.98</v>
      </c>
      <c r="G74" s="142">
        <f t="shared" si="14"/>
        <v>89045.98</v>
      </c>
      <c r="H74" s="142">
        <f t="shared" si="15"/>
        <v>16028.276399999999</v>
      </c>
      <c r="I74" s="40">
        <f t="shared" si="16"/>
        <v>105074.2564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3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6" zoomScaleNormal="100" workbookViewId="0">
      <selection activeCell="A78" sqref="A78:E78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194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225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85408</v>
      </c>
      <c r="E9" s="33">
        <v>1100</v>
      </c>
      <c r="F9" s="33">
        <v>2086.6799999999998</v>
      </c>
      <c r="G9" s="142">
        <f t="shared" ref="G9:G10" si="0">D9-E9+F9</f>
        <v>86394.68</v>
      </c>
      <c r="H9" s="142">
        <f t="shared" ref="H9:H10" si="1">G9*18%</f>
        <v>15551.042399999998</v>
      </c>
      <c r="I9" s="40">
        <f>D9-E9+F9+H9</f>
        <v>101945.7224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85408</v>
      </c>
      <c r="E10" s="33">
        <v>1100</v>
      </c>
      <c r="F10" s="33">
        <v>2086.6799999999998</v>
      </c>
      <c r="G10" s="142">
        <f t="shared" si="0"/>
        <v>86394.68</v>
      </c>
      <c r="H10" s="142">
        <f t="shared" si="1"/>
        <v>15551.042399999998</v>
      </c>
      <c r="I10" s="40">
        <f t="shared" ref="I10:I35" si="2">D10-E10+F10+H10</f>
        <v>101945.7224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86108</v>
      </c>
      <c r="E13" s="33">
        <v>1100</v>
      </c>
      <c r="F13" s="33">
        <v>2086.6799999999998</v>
      </c>
      <c r="G13" s="142">
        <f t="shared" ref="G13" si="3">D13-E13+F13</f>
        <v>87094.68</v>
      </c>
      <c r="H13" s="142">
        <f t="shared" ref="H13" si="4">G13*18%</f>
        <v>15677.042399999998</v>
      </c>
      <c r="I13" s="40">
        <f t="shared" si="2"/>
        <v>102771.7224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87358</v>
      </c>
      <c r="E15" s="33">
        <v>1100</v>
      </c>
      <c r="F15" s="33">
        <v>2086.6799999999998</v>
      </c>
      <c r="G15" s="142">
        <f t="shared" ref="G15" si="5">D15-E15+F15</f>
        <v>88344.68</v>
      </c>
      <c r="H15" s="142">
        <f t="shared" ref="H15" si="6">G15*18%</f>
        <v>15902.042399999998</v>
      </c>
      <c r="I15" s="40">
        <f t="shared" si="2"/>
        <v>104246.7224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89108</v>
      </c>
      <c r="E19" s="33">
        <v>1100</v>
      </c>
      <c r="F19" s="33">
        <v>2086.6799999999998</v>
      </c>
      <c r="G19" s="142">
        <f t="shared" ref="G19" si="7">D19-E19+F19</f>
        <v>90094.68</v>
      </c>
      <c r="H19" s="142">
        <f t="shared" ref="H19:H35" si="8">G19*18%</f>
        <v>16217.042399999998</v>
      </c>
      <c r="I19" s="40">
        <f t="shared" si="2"/>
        <v>106311.7224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97218</v>
      </c>
      <c r="E21" s="33">
        <v>1100</v>
      </c>
      <c r="F21" s="33">
        <v>2086.6799999999998</v>
      </c>
      <c r="G21" s="142">
        <f t="shared" ref="G21:G35" si="9">D21-E21+F21</f>
        <v>98204.68</v>
      </c>
      <c r="H21" s="142">
        <f t="shared" si="8"/>
        <v>17676.842399999998</v>
      </c>
      <c r="I21" s="40">
        <f t="shared" si="2"/>
        <v>115881.52239999999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86668</v>
      </c>
      <c r="E22" s="33">
        <v>1100</v>
      </c>
      <c r="F22" s="33">
        <v>2086.6799999999998</v>
      </c>
      <c r="G22" s="142">
        <f t="shared" si="9"/>
        <v>87654.68</v>
      </c>
      <c r="H22" s="142">
        <f t="shared" si="8"/>
        <v>15777.842399999998</v>
      </c>
      <c r="I22" s="40">
        <f t="shared" si="2"/>
        <v>103432.52239999999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90518</v>
      </c>
      <c r="E23" s="33">
        <v>1100</v>
      </c>
      <c r="F23" s="33">
        <v>2086.6799999999998</v>
      </c>
      <c r="G23" s="142">
        <f t="shared" si="9"/>
        <v>91504.68</v>
      </c>
      <c r="H23" s="142">
        <f t="shared" si="8"/>
        <v>16470.842399999998</v>
      </c>
      <c r="I23" s="40">
        <f t="shared" si="2"/>
        <v>107975.52239999999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95568</v>
      </c>
      <c r="E24" s="33">
        <v>1100</v>
      </c>
      <c r="F24" s="33">
        <v>2086.6799999999998</v>
      </c>
      <c r="G24" s="142">
        <f t="shared" si="9"/>
        <v>96554.68</v>
      </c>
      <c r="H24" s="142">
        <f t="shared" si="8"/>
        <v>17379.842399999998</v>
      </c>
      <c r="I24" s="40">
        <f t="shared" si="2"/>
        <v>113934.52239999999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86088</v>
      </c>
      <c r="E25" s="33">
        <v>1100</v>
      </c>
      <c r="F25" s="33">
        <v>2086.6799999999998</v>
      </c>
      <c r="G25" s="142">
        <f t="shared" si="9"/>
        <v>87074.68</v>
      </c>
      <c r="H25" s="142">
        <f t="shared" si="8"/>
        <v>15673.442399999998</v>
      </c>
      <c r="I25" s="40">
        <f t="shared" si="2"/>
        <v>102748.12239999999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86618</v>
      </c>
      <c r="E26" s="33">
        <v>1100</v>
      </c>
      <c r="F26" s="33">
        <v>2086.6799999999998</v>
      </c>
      <c r="G26" s="142">
        <f t="shared" si="9"/>
        <v>87604.68</v>
      </c>
      <c r="H26" s="142">
        <f t="shared" si="8"/>
        <v>15768.842399999998</v>
      </c>
      <c r="I26" s="40">
        <f t="shared" si="2"/>
        <v>103373.52239999999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87768</v>
      </c>
      <c r="E27" s="33">
        <v>1100</v>
      </c>
      <c r="F27" s="33">
        <v>2086.6799999999998</v>
      </c>
      <c r="G27" s="142">
        <f t="shared" si="9"/>
        <v>88754.68</v>
      </c>
      <c r="H27" s="142">
        <f t="shared" si="8"/>
        <v>15975.842399999998</v>
      </c>
      <c r="I27" s="40">
        <f t="shared" si="2"/>
        <v>104730.52239999999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86448</v>
      </c>
      <c r="E28" s="33">
        <v>1100</v>
      </c>
      <c r="F28" s="33">
        <v>2086.6799999999998</v>
      </c>
      <c r="G28" s="142">
        <f t="shared" si="9"/>
        <v>87434.68</v>
      </c>
      <c r="H28" s="142">
        <f t="shared" si="8"/>
        <v>15738.242399999997</v>
      </c>
      <c r="I28" s="40">
        <f t="shared" si="2"/>
        <v>103172.9224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87368</v>
      </c>
      <c r="E29" s="33">
        <v>1100</v>
      </c>
      <c r="F29" s="33">
        <v>2086.6799999999998</v>
      </c>
      <c r="G29" s="142">
        <f t="shared" si="9"/>
        <v>88354.68</v>
      </c>
      <c r="H29" s="142">
        <f t="shared" si="8"/>
        <v>15903.842399999998</v>
      </c>
      <c r="I29" s="40">
        <f t="shared" si="2"/>
        <v>104258.52239999999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87118</v>
      </c>
      <c r="E30" s="33">
        <v>1100</v>
      </c>
      <c r="F30" s="33">
        <v>2086.6799999999998</v>
      </c>
      <c r="G30" s="142">
        <f t="shared" si="9"/>
        <v>88104.68</v>
      </c>
      <c r="H30" s="142">
        <f t="shared" si="8"/>
        <v>15858.842399999998</v>
      </c>
      <c r="I30" s="40">
        <f t="shared" si="2"/>
        <v>103963.52239999999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85248</v>
      </c>
      <c r="E31" s="33">
        <v>1100</v>
      </c>
      <c r="F31" s="33">
        <v>2086.6799999999998</v>
      </c>
      <c r="G31" s="142">
        <f t="shared" si="9"/>
        <v>86234.68</v>
      </c>
      <c r="H31" s="142">
        <f t="shared" si="8"/>
        <v>15522.242399999997</v>
      </c>
      <c r="I31" s="40">
        <f t="shared" si="2"/>
        <v>101756.9224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87468</v>
      </c>
      <c r="E32" s="33">
        <v>1100</v>
      </c>
      <c r="F32" s="33">
        <v>2086.6799999999998</v>
      </c>
      <c r="G32" s="142">
        <f t="shared" si="9"/>
        <v>88454.68</v>
      </c>
      <c r="H32" s="142">
        <f t="shared" si="8"/>
        <v>15921.842399999998</v>
      </c>
      <c r="I32" s="40">
        <f t="shared" si="2"/>
        <v>104376.52239999999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88168</v>
      </c>
      <c r="E33" s="33">
        <v>1100</v>
      </c>
      <c r="F33" s="33">
        <v>2086.6799999999998</v>
      </c>
      <c r="G33" s="142">
        <f t="shared" si="9"/>
        <v>89154.68</v>
      </c>
      <c r="H33" s="142">
        <f t="shared" si="8"/>
        <v>16047.842399999998</v>
      </c>
      <c r="I33" s="40">
        <f t="shared" si="2"/>
        <v>105202.52239999999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79478</v>
      </c>
      <c r="E34" s="33">
        <v>0</v>
      </c>
      <c r="F34" s="33">
        <v>2086.6799999999998</v>
      </c>
      <c r="G34" s="142">
        <f t="shared" si="9"/>
        <v>81564.679999999993</v>
      </c>
      <c r="H34" s="142">
        <f t="shared" si="8"/>
        <v>14681.642399999999</v>
      </c>
      <c r="I34" s="40">
        <f t="shared" si="2"/>
        <v>96246.32239999999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79478</v>
      </c>
      <c r="E35" s="33">
        <v>0</v>
      </c>
      <c r="F35" s="33">
        <v>2086.6799999999998</v>
      </c>
      <c r="G35" s="142">
        <f t="shared" si="9"/>
        <v>81564.679999999993</v>
      </c>
      <c r="H35" s="142">
        <f t="shared" si="8"/>
        <v>14681.642399999999</v>
      </c>
      <c r="I35" s="40">
        <f t="shared" si="2"/>
        <v>96246.32239999999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49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>
        <v>80843</v>
      </c>
      <c r="E39" s="33">
        <v>1100</v>
      </c>
      <c r="F39" s="33">
        <v>2086.6799999999998</v>
      </c>
      <c r="G39" s="142">
        <f t="shared" ref="G39:G40" si="10">D39-E39+F39</f>
        <v>81829.679999999993</v>
      </c>
      <c r="H39" s="142">
        <f t="shared" ref="H39:H63" si="11">G39*18%</f>
        <v>14729.342399999998</v>
      </c>
      <c r="I39" s="40">
        <f t="shared" ref="I39:I63" si="12">D39-E39+F39+H39</f>
        <v>96559.022399999987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81543</v>
      </c>
      <c r="E40" s="33">
        <v>1100</v>
      </c>
      <c r="F40" s="33">
        <v>2086.6799999999998</v>
      </c>
      <c r="G40" s="142">
        <f t="shared" si="10"/>
        <v>82529.679999999993</v>
      </c>
      <c r="H40" s="142">
        <f t="shared" si="11"/>
        <v>14855.342399999998</v>
      </c>
      <c r="I40" s="40">
        <f t="shared" si="12"/>
        <v>97385.022399999987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79543</v>
      </c>
      <c r="E42" s="33">
        <v>1100</v>
      </c>
      <c r="F42" s="33">
        <v>2086.6799999999998</v>
      </c>
      <c r="G42" s="142">
        <f t="shared" ref="G42:G44" si="13">D42-E42+F42</f>
        <v>80529.679999999993</v>
      </c>
      <c r="H42" s="142">
        <f t="shared" si="11"/>
        <v>14495.342399999998</v>
      </c>
      <c r="I42" s="40">
        <f t="shared" si="12"/>
        <v>95025.022399999987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80243</v>
      </c>
      <c r="E43" s="33">
        <v>1100</v>
      </c>
      <c r="F43" s="33">
        <v>2086.6799999999998</v>
      </c>
      <c r="G43" s="142">
        <f t="shared" si="13"/>
        <v>81229.679999999993</v>
      </c>
      <c r="H43" s="142">
        <f t="shared" si="11"/>
        <v>14621.342399999998</v>
      </c>
      <c r="I43" s="40">
        <f t="shared" si="12"/>
        <v>95851.022399999987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81743</v>
      </c>
      <c r="E44" s="33">
        <v>1100</v>
      </c>
      <c r="F44" s="33">
        <v>2086.6799999999998</v>
      </c>
      <c r="G44" s="142">
        <f t="shared" si="13"/>
        <v>82729.679999999993</v>
      </c>
      <c r="H44" s="142">
        <f t="shared" si="11"/>
        <v>14891.342399999998</v>
      </c>
      <c r="I44" s="40">
        <f t="shared" si="12"/>
        <v>97621.022399999987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80723</v>
      </c>
      <c r="E46" s="33">
        <v>1100</v>
      </c>
      <c r="F46" s="33">
        <v>2086.6799999999998</v>
      </c>
      <c r="G46" s="142">
        <f t="shared" ref="G46" si="14">D46-E46+F46</f>
        <v>81709.679999999993</v>
      </c>
      <c r="H46" s="142">
        <f t="shared" si="11"/>
        <v>14707.742399999997</v>
      </c>
      <c r="I46" s="40">
        <f t="shared" si="12"/>
        <v>96417.422399999996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82533</v>
      </c>
      <c r="E48" s="33">
        <v>1100</v>
      </c>
      <c r="F48" s="33">
        <v>2086.6799999999998</v>
      </c>
      <c r="G48" s="142">
        <f t="shared" ref="G48:G52" si="15">D48-E48+F48</f>
        <v>83519.679999999993</v>
      </c>
      <c r="H48" s="142">
        <f t="shared" si="11"/>
        <v>15033.542399999998</v>
      </c>
      <c r="I48" s="40">
        <f t="shared" si="12"/>
        <v>98553.222399999999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82533</v>
      </c>
      <c r="E49" s="33">
        <v>1100</v>
      </c>
      <c r="F49" s="33">
        <v>2086.6799999999998</v>
      </c>
      <c r="G49" s="142">
        <f t="shared" si="15"/>
        <v>83519.679999999993</v>
      </c>
      <c r="H49" s="142">
        <f t="shared" si="11"/>
        <v>15033.542399999998</v>
      </c>
      <c r="I49" s="40">
        <f t="shared" si="12"/>
        <v>98553.222399999999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82663</v>
      </c>
      <c r="E50" s="33">
        <v>1100</v>
      </c>
      <c r="F50" s="33">
        <v>2086.6799999999998</v>
      </c>
      <c r="G50" s="142">
        <f t="shared" si="15"/>
        <v>83649.679999999993</v>
      </c>
      <c r="H50" s="142">
        <f t="shared" si="11"/>
        <v>15056.942399999998</v>
      </c>
      <c r="I50" s="40">
        <f t="shared" si="12"/>
        <v>98706.622399999993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86333</v>
      </c>
      <c r="E51" s="33">
        <v>1100</v>
      </c>
      <c r="F51" s="33">
        <v>2086.6799999999998</v>
      </c>
      <c r="G51" s="142">
        <f t="shared" si="15"/>
        <v>87319.679999999993</v>
      </c>
      <c r="H51" s="142">
        <f t="shared" si="11"/>
        <v>15717.542399999998</v>
      </c>
      <c r="I51" s="40">
        <f t="shared" si="12"/>
        <v>103037.2224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87193</v>
      </c>
      <c r="E52" s="33">
        <v>1100</v>
      </c>
      <c r="F52" s="33">
        <v>2086.6799999999998</v>
      </c>
      <c r="G52" s="142">
        <f t="shared" si="15"/>
        <v>88179.68</v>
      </c>
      <c r="H52" s="142">
        <f t="shared" si="11"/>
        <v>15872.342399999998</v>
      </c>
      <c r="I52" s="40">
        <f t="shared" si="12"/>
        <v>104052.02239999999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>
        <v>88043</v>
      </c>
      <c r="E54" s="33">
        <v>1100</v>
      </c>
      <c r="F54" s="33">
        <v>2086.6799999999998</v>
      </c>
      <c r="G54" s="142">
        <f t="shared" ref="G54" si="16">D54-E54+F54</f>
        <v>89029.68</v>
      </c>
      <c r="H54" s="142">
        <f t="shared" si="11"/>
        <v>16025.342399999998</v>
      </c>
      <c r="I54" s="40">
        <f t="shared" si="12"/>
        <v>105055.02239999999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83883</v>
      </c>
      <c r="E56" s="33">
        <v>1100</v>
      </c>
      <c r="F56" s="33">
        <v>2086.6799999999998</v>
      </c>
      <c r="G56" s="142">
        <f t="shared" ref="G56:G63" si="17">D56-E56+F56</f>
        <v>84869.68</v>
      </c>
      <c r="H56" s="142">
        <f t="shared" si="11"/>
        <v>15276.542399999998</v>
      </c>
      <c r="I56" s="40">
        <f t="shared" si="12"/>
        <v>100146.2224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>
        <v>87169</v>
      </c>
      <c r="E57" s="33">
        <v>1100</v>
      </c>
      <c r="F57" s="33">
        <v>2086.6799999999998</v>
      </c>
      <c r="G57" s="142">
        <f t="shared" si="17"/>
        <v>88155.68</v>
      </c>
      <c r="H57" s="142">
        <f t="shared" si="11"/>
        <v>15868.022399999998</v>
      </c>
      <c r="I57" s="40">
        <f t="shared" si="12"/>
        <v>104023.70239999999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74313</v>
      </c>
      <c r="E58" s="33">
        <v>0</v>
      </c>
      <c r="F58" s="33">
        <v>2086.6799999999998</v>
      </c>
      <c r="G58" s="142">
        <f t="shared" si="17"/>
        <v>76399.679999999993</v>
      </c>
      <c r="H58" s="142">
        <f t="shared" si="11"/>
        <v>13751.942399999998</v>
      </c>
      <c r="I58" s="40">
        <f t="shared" si="12"/>
        <v>90151.622399999993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69089</v>
      </c>
      <c r="E59" s="33">
        <v>0</v>
      </c>
      <c r="F59" s="33">
        <v>2086.6799999999998</v>
      </c>
      <c r="G59" s="142">
        <f t="shared" si="17"/>
        <v>71175.679999999993</v>
      </c>
      <c r="H59" s="142">
        <f t="shared" si="11"/>
        <v>12811.622399999998</v>
      </c>
      <c r="I59" s="40">
        <f t="shared" si="12"/>
        <v>83987.302399999986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76263</v>
      </c>
      <c r="E60" s="33">
        <v>0</v>
      </c>
      <c r="F60" s="33">
        <v>2086.6799999999998</v>
      </c>
      <c r="G60" s="142">
        <f t="shared" si="17"/>
        <v>78349.679999999993</v>
      </c>
      <c r="H60" s="142">
        <f t="shared" si="11"/>
        <v>14102.942399999998</v>
      </c>
      <c r="I60" s="40">
        <f t="shared" si="12"/>
        <v>92452.622399999993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75113</v>
      </c>
      <c r="E61" s="33">
        <v>0</v>
      </c>
      <c r="F61" s="33">
        <v>2086.6799999999998</v>
      </c>
      <c r="G61" s="142">
        <f t="shared" si="17"/>
        <v>77199.679999999993</v>
      </c>
      <c r="H61" s="142">
        <f t="shared" si="11"/>
        <v>13895.942399999998</v>
      </c>
      <c r="I61" s="40">
        <f t="shared" si="12"/>
        <v>91095.622399999993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77403</v>
      </c>
      <c r="E62" s="33">
        <v>0</v>
      </c>
      <c r="F62" s="33">
        <v>2086.6799999999998</v>
      </c>
      <c r="G62" s="142">
        <f t="shared" si="17"/>
        <v>79489.679999999993</v>
      </c>
      <c r="H62" s="142">
        <f t="shared" si="11"/>
        <v>14308.142399999999</v>
      </c>
      <c r="I62" s="40">
        <f t="shared" si="12"/>
        <v>93797.82239999999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>
        <v>77513</v>
      </c>
      <c r="E63" s="63">
        <v>0</v>
      </c>
      <c r="F63" s="33">
        <v>2086.6799999999998</v>
      </c>
      <c r="G63" s="142">
        <f t="shared" si="17"/>
        <v>79599.679999999993</v>
      </c>
      <c r="H63" s="142">
        <f t="shared" si="11"/>
        <v>14327.942399999998</v>
      </c>
      <c r="I63" s="40">
        <f t="shared" si="12"/>
        <v>93927.622399999993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49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80993</v>
      </c>
      <c r="E67" s="33">
        <v>1100</v>
      </c>
      <c r="F67" s="33">
        <v>2086.6799999999998</v>
      </c>
      <c r="G67" s="142">
        <f t="shared" ref="G67:G72" si="18">D67-E67+F67</f>
        <v>81979.679999999993</v>
      </c>
      <c r="H67" s="142">
        <f t="shared" ref="H67:H72" si="19">G67*18%</f>
        <v>14756.342399999998</v>
      </c>
      <c r="I67" s="40">
        <f t="shared" ref="I67:I77" si="20">D67-E67+F67+H67</f>
        <v>96736.022399999987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83543</v>
      </c>
      <c r="E68" s="33">
        <v>1100</v>
      </c>
      <c r="F68" s="33">
        <v>2086.6799999999998</v>
      </c>
      <c r="G68" s="142">
        <f t="shared" si="18"/>
        <v>84529.68</v>
      </c>
      <c r="H68" s="142">
        <f t="shared" si="19"/>
        <v>15215.342399999998</v>
      </c>
      <c r="I68" s="40">
        <f t="shared" si="20"/>
        <v>99745.022399999987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84043</v>
      </c>
      <c r="E69" s="33">
        <v>1100</v>
      </c>
      <c r="F69" s="33">
        <v>2086.6799999999998</v>
      </c>
      <c r="G69" s="142">
        <f t="shared" si="18"/>
        <v>85029.68</v>
      </c>
      <c r="H69" s="142">
        <f t="shared" si="19"/>
        <v>15305.342399999998</v>
      </c>
      <c r="I69" s="40">
        <f t="shared" si="20"/>
        <v>100335.02239999999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85743</v>
      </c>
      <c r="E70" s="33">
        <v>1100</v>
      </c>
      <c r="F70" s="33">
        <v>2086.6799999999998</v>
      </c>
      <c r="G70" s="142">
        <f t="shared" si="18"/>
        <v>86729.68</v>
      </c>
      <c r="H70" s="142">
        <f t="shared" si="19"/>
        <v>15611.342399999998</v>
      </c>
      <c r="I70" s="40">
        <f t="shared" si="20"/>
        <v>102341.02239999999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85843</v>
      </c>
      <c r="E71" s="33">
        <v>1100</v>
      </c>
      <c r="F71" s="33">
        <v>2086.6799999999998</v>
      </c>
      <c r="G71" s="142">
        <f t="shared" si="18"/>
        <v>86829.68</v>
      </c>
      <c r="H71" s="142">
        <f t="shared" si="19"/>
        <v>15629.342399999998</v>
      </c>
      <c r="I71" s="40">
        <f t="shared" si="20"/>
        <v>102459.02239999999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87633</v>
      </c>
      <c r="E72" s="33">
        <v>1100</v>
      </c>
      <c r="F72" s="33">
        <v>2086.6799999999998</v>
      </c>
      <c r="G72" s="142">
        <f t="shared" si="18"/>
        <v>88619.68</v>
      </c>
      <c r="H72" s="142">
        <f t="shared" si="19"/>
        <v>15951.542399999998</v>
      </c>
      <c r="I72" s="40">
        <f t="shared" si="20"/>
        <v>104571.2224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74713</v>
      </c>
      <c r="E75" s="33">
        <v>0</v>
      </c>
      <c r="F75" s="33">
        <v>2086.6799999999998</v>
      </c>
      <c r="G75" s="142">
        <f t="shared" ref="G75:G77" si="21">D75-E75+F75</f>
        <v>76799.679999999993</v>
      </c>
      <c r="H75" s="142">
        <f t="shared" ref="H75:H77" si="22">G75*18%</f>
        <v>13823.942399999998</v>
      </c>
      <c r="I75" s="40">
        <f t="shared" si="20"/>
        <v>90623.622399999993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78613</v>
      </c>
      <c r="E76" s="33">
        <v>0</v>
      </c>
      <c r="F76" s="33">
        <v>2086.6799999999998</v>
      </c>
      <c r="G76" s="142">
        <f t="shared" si="21"/>
        <v>80699.679999999993</v>
      </c>
      <c r="H76" s="142">
        <f t="shared" si="22"/>
        <v>14525.942399999998</v>
      </c>
      <c r="I76" s="40">
        <f t="shared" si="20"/>
        <v>95225.622399999993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74113</v>
      </c>
      <c r="E77" s="63">
        <v>0</v>
      </c>
      <c r="F77" s="33">
        <v>2086.6799999999998</v>
      </c>
      <c r="G77" s="142">
        <f t="shared" si="21"/>
        <v>76199.679999999993</v>
      </c>
      <c r="H77" s="142">
        <f t="shared" si="22"/>
        <v>13715.942399999998</v>
      </c>
      <c r="I77" s="40">
        <f t="shared" si="20"/>
        <v>89915.622399999993</v>
      </c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15" zoomScaleNormal="100" workbookViewId="0">
      <selection activeCell="A37" sqref="A37:I37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29"/>
      <c r="B1" s="230" t="s">
        <v>0</v>
      </c>
      <c r="C1" s="230"/>
      <c r="D1" s="230"/>
      <c r="E1" s="230"/>
      <c r="F1" s="230"/>
      <c r="G1" s="230"/>
      <c r="H1" s="230"/>
      <c r="I1" s="231"/>
    </row>
    <row r="2" spans="1:9" ht="23.25" x14ac:dyDescent="0.35">
      <c r="A2" s="229"/>
      <c r="B2" s="232" t="s">
        <v>185</v>
      </c>
      <c r="C2" s="232"/>
      <c r="D2" s="232"/>
      <c r="E2" s="232"/>
      <c r="F2" s="232"/>
      <c r="G2" s="232"/>
      <c r="H2" s="232"/>
      <c r="I2" s="231"/>
    </row>
    <row r="3" spans="1:9" x14ac:dyDescent="0.25">
      <c r="A3" s="229"/>
      <c r="B3" s="233" t="s">
        <v>174</v>
      </c>
      <c r="C3" s="233"/>
      <c r="D3" s="233"/>
      <c r="E3" s="233"/>
      <c r="F3" s="233"/>
      <c r="G3" s="233"/>
      <c r="H3" s="233"/>
      <c r="I3" s="231"/>
    </row>
    <row r="4" spans="1:9" ht="18" x14ac:dyDescent="0.25">
      <c r="A4" s="229"/>
      <c r="B4" s="234" t="s">
        <v>183</v>
      </c>
      <c r="C4" s="234"/>
      <c r="D4" s="234"/>
      <c r="E4" s="234"/>
      <c r="F4" s="234"/>
      <c r="G4" s="234"/>
      <c r="H4" s="234"/>
      <c r="I4" s="231"/>
    </row>
    <row r="5" spans="1:9" ht="15.75" customHeight="1" thickBot="1" x14ac:dyDescent="0.3">
      <c r="A5" s="19"/>
      <c r="B5" s="218" t="s">
        <v>4</v>
      </c>
      <c r="C5" s="218"/>
      <c r="D5" s="218"/>
      <c r="E5" s="218"/>
      <c r="F5" s="218"/>
      <c r="G5" s="218"/>
      <c r="H5" s="218"/>
      <c r="I5" s="143" t="s">
        <v>195</v>
      </c>
    </row>
    <row r="6" spans="1:9" ht="15.75" customHeight="1" thickBot="1" x14ac:dyDescent="0.3">
      <c r="A6" s="166"/>
      <c r="B6" s="218"/>
      <c r="C6" s="218"/>
      <c r="D6" s="218"/>
      <c r="E6" s="218"/>
      <c r="F6" s="218"/>
      <c r="G6" s="218"/>
      <c r="H6" s="218"/>
      <c r="I6" s="153" t="s">
        <v>225</v>
      </c>
    </row>
    <row r="7" spans="1:9" ht="21" thickBot="1" x14ac:dyDescent="0.35">
      <c r="A7" s="219" t="s">
        <v>5</v>
      </c>
      <c r="B7" s="220"/>
      <c r="C7" s="220"/>
      <c r="D7" s="220"/>
      <c r="E7" s="220"/>
      <c r="F7" s="220"/>
      <c r="G7" s="220"/>
      <c r="H7" s="220"/>
      <c r="I7" s="221"/>
    </row>
    <row r="8" spans="1:9" s="26" customFormat="1" ht="15.75" x14ac:dyDescent="0.25">
      <c r="A8" s="222" t="s">
        <v>6</v>
      </c>
      <c r="B8" s="223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85738</v>
      </c>
      <c r="E9" s="33">
        <v>1100</v>
      </c>
      <c r="F9" s="33">
        <v>2215.8200000000002</v>
      </c>
      <c r="G9" s="142">
        <f t="shared" ref="G9:G18" si="0">D9-E9+F9</f>
        <v>86853.82</v>
      </c>
      <c r="H9" s="142">
        <f t="shared" ref="H9:H18" si="1">G9*18%</f>
        <v>15633.687600000001</v>
      </c>
      <c r="I9" s="40">
        <f>D9-E9+F9+H9</f>
        <v>102487.50760000001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85738</v>
      </c>
      <c r="E10" s="33">
        <v>1100</v>
      </c>
      <c r="F10" s="33">
        <v>2215.8200000000002</v>
      </c>
      <c r="G10" s="142">
        <f t="shared" si="0"/>
        <v>86853.82</v>
      </c>
      <c r="H10" s="142">
        <f t="shared" si="1"/>
        <v>15633.687600000001</v>
      </c>
      <c r="I10" s="40">
        <f t="shared" ref="I10:I33" si="2">D10-E10+F10+H10</f>
        <v>102487.50760000001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86438</v>
      </c>
      <c r="E13" s="33">
        <v>1100</v>
      </c>
      <c r="F13" s="33">
        <v>2215.8200000000002</v>
      </c>
      <c r="G13" s="142">
        <f t="shared" si="0"/>
        <v>87553.82</v>
      </c>
      <c r="H13" s="142">
        <f t="shared" si="1"/>
        <v>15759.687600000001</v>
      </c>
      <c r="I13" s="40">
        <f t="shared" si="2"/>
        <v>103313.50760000001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89388</v>
      </c>
      <c r="E16" s="33">
        <v>1100</v>
      </c>
      <c r="F16" s="33">
        <v>2215.8200000000002</v>
      </c>
      <c r="G16" s="142">
        <f t="shared" si="0"/>
        <v>90503.82</v>
      </c>
      <c r="H16" s="142">
        <f t="shared" si="1"/>
        <v>16290.687600000001</v>
      </c>
      <c r="I16" s="40">
        <f t="shared" si="2"/>
        <v>106794.50760000001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89388</v>
      </c>
      <c r="E17" s="33">
        <v>1100</v>
      </c>
      <c r="F17" s="33">
        <v>2215.8200000000002</v>
      </c>
      <c r="G17" s="142">
        <f t="shared" si="0"/>
        <v>90503.82</v>
      </c>
      <c r="H17" s="142">
        <f t="shared" si="1"/>
        <v>16290.687600000001</v>
      </c>
      <c r="I17" s="40">
        <f t="shared" si="2"/>
        <v>106794.50760000001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89388</v>
      </c>
      <c r="E18" s="33">
        <v>1100</v>
      </c>
      <c r="F18" s="33">
        <v>2215.8200000000002</v>
      </c>
      <c r="G18" s="142">
        <f t="shared" si="0"/>
        <v>90503.82</v>
      </c>
      <c r="H18" s="142">
        <f t="shared" si="1"/>
        <v>16290.687600000001</v>
      </c>
      <c r="I18" s="40">
        <f t="shared" si="2"/>
        <v>106794.50760000001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86948</v>
      </c>
      <c r="E22" s="33">
        <v>1100</v>
      </c>
      <c r="F22" s="33">
        <v>2215.8200000000002</v>
      </c>
      <c r="G22" s="142">
        <f t="shared" ref="G22:G23" si="3">D22-E22+F22</f>
        <v>88063.82</v>
      </c>
      <c r="H22" s="142">
        <f t="shared" ref="H22:H23" si="4">G22*18%</f>
        <v>15851.4876</v>
      </c>
      <c r="I22" s="40">
        <f t="shared" si="2"/>
        <v>103915.3076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89998</v>
      </c>
      <c r="E23" s="33">
        <v>1100</v>
      </c>
      <c r="F23" s="33">
        <v>2215.8200000000002</v>
      </c>
      <c r="G23" s="142">
        <f t="shared" si="3"/>
        <v>91113.82</v>
      </c>
      <c r="H23" s="142">
        <f t="shared" si="4"/>
        <v>16400.4876</v>
      </c>
      <c r="I23" s="40">
        <f t="shared" si="2"/>
        <v>107514.3076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86268</v>
      </c>
      <c r="E25" s="33">
        <v>1100</v>
      </c>
      <c r="F25" s="33">
        <v>2215.8200000000002</v>
      </c>
      <c r="G25" s="142">
        <f t="shared" ref="G25:G33" si="5">D25-E25+F25</f>
        <v>87383.82</v>
      </c>
      <c r="H25" s="142">
        <f t="shared" ref="H25:H33" si="6">G25*18%</f>
        <v>15729.087600000001</v>
      </c>
      <c r="I25" s="40">
        <f t="shared" si="2"/>
        <v>103112.90760000001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86998</v>
      </c>
      <c r="E26" s="33">
        <v>1100</v>
      </c>
      <c r="F26" s="33">
        <v>2215.8200000000002</v>
      </c>
      <c r="G26" s="142">
        <f t="shared" si="5"/>
        <v>88113.82</v>
      </c>
      <c r="H26" s="142">
        <f t="shared" si="6"/>
        <v>15860.4876</v>
      </c>
      <c r="I26" s="40">
        <f t="shared" si="2"/>
        <v>103974.3076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88948</v>
      </c>
      <c r="E27" s="33">
        <v>1100</v>
      </c>
      <c r="F27" s="33">
        <v>2215.8200000000002</v>
      </c>
      <c r="G27" s="142">
        <f t="shared" si="5"/>
        <v>90063.82</v>
      </c>
      <c r="H27" s="142">
        <f t="shared" si="6"/>
        <v>16211.4876</v>
      </c>
      <c r="I27" s="40">
        <f t="shared" si="2"/>
        <v>106275.3076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87628</v>
      </c>
      <c r="E28" s="33">
        <v>1100</v>
      </c>
      <c r="F28" s="33">
        <v>2215.8200000000002</v>
      </c>
      <c r="G28" s="142">
        <f t="shared" si="5"/>
        <v>88743.82</v>
      </c>
      <c r="H28" s="142">
        <f t="shared" si="6"/>
        <v>15973.8876</v>
      </c>
      <c r="I28" s="40">
        <f t="shared" si="2"/>
        <v>104717.70760000001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87348</v>
      </c>
      <c r="E29" s="33">
        <v>1100</v>
      </c>
      <c r="F29" s="33">
        <v>2215.8200000000002</v>
      </c>
      <c r="G29" s="142">
        <f t="shared" si="5"/>
        <v>88463.82</v>
      </c>
      <c r="H29" s="142">
        <f t="shared" si="6"/>
        <v>15923.4876</v>
      </c>
      <c r="I29" s="40">
        <f t="shared" si="2"/>
        <v>104387.3076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87498</v>
      </c>
      <c r="E30" s="33">
        <v>1100</v>
      </c>
      <c r="F30" s="33">
        <v>2215.8200000000002</v>
      </c>
      <c r="G30" s="142">
        <f t="shared" si="5"/>
        <v>88613.82</v>
      </c>
      <c r="H30" s="142">
        <f t="shared" si="6"/>
        <v>15950.4876</v>
      </c>
      <c r="I30" s="40">
        <f t="shared" si="2"/>
        <v>104564.3076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86628</v>
      </c>
      <c r="E31" s="33">
        <v>1100</v>
      </c>
      <c r="F31" s="33">
        <v>2215.8200000000002</v>
      </c>
      <c r="G31" s="142">
        <f t="shared" si="5"/>
        <v>87743.82</v>
      </c>
      <c r="H31" s="142">
        <f t="shared" si="6"/>
        <v>15793.8876</v>
      </c>
      <c r="I31" s="40">
        <f t="shared" si="2"/>
        <v>103537.70760000001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87648</v>
      </c>
      <c r="E32" s="33">
        <v>1100</v>
      </c>
      <c r="F32" s="33">
        <v>2215.8200000000002</v>
      </c>
      <c r="G32" s="142">
        <f t="shared" si="5"/>
        <v>88763.82</v>
      </c>
      <c r="H32" s="142">
        <f t="shared" si="6"/>
        <v>15977.4876</v>
      </c>
      <c r="I32" s="40">
        <f t="shared" si="2"/>
        <v>104741.3076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88448</v>
      </c>
      <c r="E33" s="33">
        <v>1100</v>
      </c>
      <c r="F33" s="33">
        <v>2215.8200000000002</v>
      </c>
      <c r="G33" s="142">
        <f t="shared" si="5"/>
        <v>89563.82</v>
      </c>
      <c r="H33" s="142">
        <f t="shared" si="6"/>
        <v>16121.4876</v>
      </c>
      <c r="I33" s="40">
        <f t="shared" si="2"/>
        <v>105685.3076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24" t="s">
        <v>62</v>
      </c>
      <c r="B37" s="225"/>
      <c r="C37" s="225"/>
      <c r="D37" s="225"/>
      <c r="E37" s="225"/>
      <c r="F37" s="225"/>
      <c r="G37" s="225"/>
      <c r="H37" s="225"/>
      <c r="I37" s="226"/>
    </row>
    <row r="38" spans="1:9" s="54" customFormat="1" ht="15.75" x14ac:dyDescent="0.25">
      <c r="A38" s="227" t="s">
        <v>6</v>
      </c>
      <c r="B38" s="228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/>
      <c r="E46" s="33"/>
      <c r="F46" s="33"/>
      <c r="G46" s="142"/>
      <c r="H46" s="142"/>
      <c r="I46" s="40"/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24" t="s">
        <v>114</v>
      </c>
      <c r="B65" s="225"/>
      <c r="C65" s="225"/>
      <c r="D65" s="225"/>
      <c r="E65" s="225"/>
      <c r="F65" s="225"/>
      <c r="G65" s="225"/>
      <c r="H65" s="225"/>
      <c r="I65" s="226"/>
    </row>
    <row r="66" spans="1:9" s="41" customFormat="1" ht="15.75" x14ac:dyDescent="0.25">
      <c r="A66" s="209" t="s">
        <v>6</v>
      </c>
      <c r="B66" s="210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1" t="s">
        <v>135</v>
      </c>
      <c r="B78" s="212"/>
      <c r="C78" s="212"/>
      <c r="D78" s="212"/>
      <c r="E78" s="213"/>
      <c r="F78" s="73"/>
      <c r="G78" s="73"/>
      <c r="H78" s="73"/>
      <c r="I78" s="73"/>
    </row>
    <row r="79" spans="1:9" s="41" customFormat="1" ht="16.5" thickBot="1" x14ac:dyDescent="0.3">
      <c r="A79" s="214" t="s">
        <v>136</v>
      </c>
      <c r="B79" s="215"/>
      <c r="C79" s="80"/>
      <c r="D79" s="216" t="s">
        <v>137</v>
      </c>
      <c r="E79" s="217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5" right="0.25" top="0.36" bottom="0.3" header="0.2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26</vt:i4>
      </vt:variant>
    </vt:vector>
  </HeadingPairs>
  <TitlesOfParts>
    <vt:vector size="53" baseType="lpstr">
      <vt:lpstr>T&amp;C</vt:lpstr>
      <vt:lpstr>Thane</vt:lpstr>
      <vt:lpstr>Daman</vt:lpstr>
      <vt:lpstr>Silvassa</vt:lpstr>
      <vt:lpstr>Raigad</vt:lpstr>
      <vt:lpstr>Umbergaon</vt:lpstr>
      <vt:lpstr>Vadodra</vt:lpstr>
      <vt:lpstr>Nashik</vt:lpstr>
      <vt:lpstr>Aurangabad</vt:lpstr>
      <vt:lpstr>GOA</vt:lpstr>
      <vt:lpstr>Howarh</vt:lpstr>
      <vt:lpstr>Chennai-Hossur</vt:lpstr>
      <vt:lpstr>Pondicherry</vt:lpstr>
      <vt:lpstr>Barshi &amp; Satara</vt:lpstr>
      <vt:lpstr>Noida</vt:lpstr>
      <vt:lpstr>Haridwar</vt:lpstr>
      <vt:lpstr>Baddi</vt:lpstr>
      <vt:lpstr>Kerala</vt:lpstr>
      <vt:lpstr>Samba</vt:lpstr>
      <vt:lpstr>Salem</vt:lpstr>
      <vt:lpstr>Guwahati</vt:lpstr>
      <vt:lpstr>Bhuneshwar</vt:lpstr>
      <vt:lpstr>Mehbubnagar</vt:lpstr>
      <vt:lpstr>Daman DOPW</vt:lpstr>
      <vt:lpstr>Silvassa DOPW</vt:lpstr>
      <vt:lpstr>Bhiwandi DOPW</vt:lpstr>
      <vt:lpstr>Nashik Warehouse</vt:lpstr>
      <vt:lpstr>Aurangabad!Print_Area</vt:lpstr>
      <vt:lpstr>Baddi!Print_Area</vt:lpstr>
      <vt:lpstr>'Barshi &amp; Satara'!Print_Area</vt:lpstr>
      <vt:lpstr>'Bhiwandi DOPW'!Print_Area</vt:lpstr>
      <vt:lpstr>Bhuneshwar!Print_Area</vt:lpstr>
      <vt:lpstr>'Chennai-Hossur'!Print_Area</vt:lpstr>
      <vt:lpstr>Daman!Print_Area</vt:lpstr>
      <vt:lpstr>'Daman DOPW'!Print_Area</vt:lpstr>
      <vt:lpstr>GOA!Print_Area</vt:lpstr>
      <vt:lpstr>Guwahati!Print_Area</vt:lpstr>
      <vt:lpstr>Haridwar!Print_Area</vt:lpstr>
      <vt:lpstr>Howarh!Print_Area</vt:lpstr>
      <vt:lpstr>Kerala!Print_Area</vt:lpstr>
      <vt:lpstr>Mehbubnagar!Print_Area</vt:lpstr>
      <vt:lpstr>Nashik!Print_Area</vt:lpstr>
      <vt:lpstr>'Nashik Warehouse'!Print_Area</vt:lpstr>
      <vt:lpstr>Noida!Print_Area</vt:lpstr>
      <vt:lpstr>Pondicherry!Print_Area</vt:lpstr>
      <vt:lpstr>Raigad!Print_Area</vt:lpstr>
      <vt:lpstr>Salem!Print_Area</vt:lpstr>
      <vt:lpstr>Samba!Print_Area</vt:lpstr>
      <vt:lpstr>Silvassa!Print_Area</vt:lpstr>
      <vt:lpstr>'Silvassa DOPW'!Print_Area</vt:lpstr>
      <vt:lpstr>Thane!Print_Area</vt:lpstr>
      <vt:lpstr>Umbergaon!Print_Area</vt:lpstr>
      <vt:lpstr>Vadodra!Print_Area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COM3</dc:creator>
  <cp:lastModifiedBy>COMP4</cp:lastModifiedBy>
  <cp:lastPrinted>2017-09-14T12:18:45Z</cp:lastPrinted>
  <dcterms:created xsi:type="dcterms:W3CDTF">2016-01-23T10:10:33Z</dcterms:created>
  <dcterms:modified xsi:type="dcterms:W3CDTF">2017-09-14T12:18:47Z</dcterms:modified>
</cp:coreProperties>
</file>